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harr\Downloads\"/>
    </mc:Choice>
  </mc:AlternateContent>
  <bookViews>
    <workbookView xWindow="0" yWindow="0" windowWidth="19200" windowHeight="6585" activeTab="8"/>
  </bookViews>
  <sheets>
    <sheet name="Sheet1" sheetId="1" r:id="rId1"/>
    <sheet name="Sheet17" sheetId="17" state="hidden" r:id="rId2"/>
    <sheet name="Sheet2" sheetId="4" r:id="rId3"/>
    <sheet name="Sheet9" sheetId="9" state="hidden" r:id="rId4"/>
    <sheet name="Sheet10" sheetId="10" state="hidden" r:id="rId5"/>
    <sheet name="Sheet11" sheetId="11" state="hidden" r:id="rId6"/>
    <sheet name="Sheet3" sheetId="5" r:id="rId7"/>
    <sheet name="Sheet8" sheetId="8" state="hidden" r:id="rId8"/>
    <sheet name="Sheet4" sheetId="7" r:id="rId9"/>
  </sheets>
  <calcPr calcId="162913"/>
  <pivotCaches>
    <pivotCache cacheId="5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U333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2" i="1"/>
</calcChain>
</file>

<file path=xl/sharedStrings.xml><?xml version="1.0" encoding="utf-8"?>
<sst xmlns="http://schemas.openxmlformats.org/spreadsheetml/2006/main" count="38238" uniqueCount="8388">
  <si>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</si>
  <si>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</si>
  <si>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</si>
  <si>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</si>
  <si>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</si>
  <si>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</si>
  <si>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</si>
  <si>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</si>
  <si>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</si>
  <si>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</si>
  <si>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</si>
  <si>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</si>
  <si>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</si>
  <si>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</si>
  <si>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</si>
  <si>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</si>
  <si>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</si>
  <si>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</si>
  <si>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</si>
  <si>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</si>
  <si>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</si>
  <si>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</si>
  <si>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</si>
  <si>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</si>
  <si>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</si>
  <si>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</si>
  <si>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</si>
  <si>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</si>
  <si>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</si>
  <si>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</si>
  <si>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</si>
  <si>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</si>
  <si>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</si>
  <si>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</si>
  <si>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</si>
  <si>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</si>
  <si>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</si>
  <si>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</si>
  <si>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</si>
  <si>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</si>
  <si>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</si>
  <si>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</si>
  <si>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</si>
  <si>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</si>
  <si>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</si>
  <si>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</si>
  <si>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</si>
  <si>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</si>
  <si>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</si>
  <si>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</si>
  <si>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</si>
  <si>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</si>
  <si>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</si>
  <si>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</si>
  <si>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</si>
  <si>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</si>
  <si>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</si>
  <si>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</si>
  <si>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</si>
  <si>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</si>
  <si>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</si>
  <si>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</si>
  <si>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</si>
  <si>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</si>
  <si>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</si>
  <si>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</si>
  <si>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</si>
  <si>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</si>
  <si>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</si>
  <si>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</si>
  <si>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</si>
  <si>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</si>
  <si>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</si>
  <si>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</si>
  <si>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</si>
  <si>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</si>
  <si>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</si>
  <si>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</si>
  <si>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</si>
  <si>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</si>
  <si>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</si>
  <si>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</si>
  <si>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</si>
  <si>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</si>
  <si>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</si>
  <si>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</si>
  <si>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</si>
  <si>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</si>
  <si>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</si>
  <si>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</si>
  <si>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</si>
  <si>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</si>
  <si>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</si>
  <si>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</si>
  <si>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</si>
  <si>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</si>
  <si>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</si>
  <si>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</si>
  <si>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</si>
  <si>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</si>
  <si>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</si>
  <si>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</si>
  <si>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</si>
  <si>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</si>
  <si>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</si>
  <si>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</si>
  <si>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</si>
  <si>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</si>
  <si>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</si>
  <si>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</si>
  <si>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</si>
  <si>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</si>
  <si>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</si>
  <si>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</si>
  <si>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</si>
  <si>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</si>
  <si>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</si>
  <si>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</si>
  <si>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</si>
  <si>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</si>
  <si>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</si>
  <si>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</si>
  <si>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</si>
  <si>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</si>
  <si>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</si>
  <si>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</si>
  <si>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</si>
  <si>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</si>
  <si>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</si>
  <si>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</si>
  <si>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</si>
  <si>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</si>
  <si>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</si>
  <si>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</si>
  <si>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</si>
  <si>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</si>
  <si>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</si>
  <si>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</si>
  <si>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</si>
  <si>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</si>
  <si>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</si>
  <si>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</si>
  <si>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</si>
  <si>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</si>
  <si>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</si>
  <si>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</si>
  <si>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</si>
  <si>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</si>
  <si>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</si>
  <si>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</si>
  <si>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</si>
  <si>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</si>
  <si>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</si>
  <si>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</si>
  <si>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</si>
  <si>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</si>
  <si>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</si>
  <si>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</si>
  <si>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</si>
  <si>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</si>
  <si>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</si>
  <si>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</si>
  <si>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</si>
  <si>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</si>
  <si>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</si>
  <si>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</si>
  <si>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</si>
  <si>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</si>
  <si>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</si>
  <si>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</si>
  <si>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</si>
  <si>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</si>
  <si>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</si>
  <si>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</si>
  <si>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</si>
  <si>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</si>
  <si>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</si>
  <si>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</si>
  <si>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</si>
  <si>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</si>
  <si>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</si>
  <si>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</si>
  <si>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</si>
  <si>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</si>
  <si>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</si>
  <si>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</si>
  <si>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</si>
  <si>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</si>
  <si>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</si>
  <si>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</si>
  <si>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</si>
  <si>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</si>
  <si>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</si>
  <si>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</si>
  <si>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</si>
  <si>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</si>
  <si>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</si>
  <si>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</si>
  <si>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</si>
  <si>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</si>
  <si>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</si>
  <si>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</si>
  <si>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</si>
  <si>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</si>
  <si>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</si>
  <si>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</si>
  <si>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</si>
  <si>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</si>
  <si>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</si>
  <si>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</si>
  <si>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</si>
  <si>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</si>
  <si>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</si>
  <si>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</si>
  <si>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</si>
  <si>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</si>
  <si>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</si>
  <si>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</si>
  <si>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</si>
  <si>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</si>
  <si>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</si>
  <si>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</si>
  <si>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</si>
  <si>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</si>
  <si>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</si>
  <si>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</si>
  <si>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</si>
  <si>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</si>
  <si>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</si>
  <si>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</si>
  <si>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</si>
  <si>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</si>
  <si>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</si>
  <si>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</si>
  <si>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</si>
  <si>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</si>
  <si>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</si>
  <si>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</si>
  <si>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</si>
  <si>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</si>
  <si>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</si>
  <si>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</si>
  <si>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</si>
  <si>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</si>
  <si>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</si>
  <si>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</si>
  <si>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</si>
  <si>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</si>
  <si>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</si>
  <si>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</si>
  <si>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</si>
  <si>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</si>
  <si>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</si>
  <si>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</si>
  <si>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</si>
  <si>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</si>
  <si>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</si>
  <si>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</si>
  <si>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</si>
  <si>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</si>
  <si>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</si>
  <si>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</si>
  <si>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</si>
  <si>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</si>
  <si>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</si>
  <si>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</si>
  <si>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</si>
  <si>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</si>
  <si>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</si>
  <si>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</si>
  <si>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</si>
  <si>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</si>
  <si>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</si>
  <si>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</si>
  <si>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</si>
  <si>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</si>
  <si>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</si>
  <si>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</si>
  <si>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</si>
  <si>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</si>
  <si>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</si>
  <si>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</si>
  <si>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</si>
  <si>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</si>
  <si>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</si>
  <si>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</si>
  <si>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</si>
  <si>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</si>
  <si>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</si>
  <si>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</si>
  <si>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</si>
  <si>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</si>
  <si>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</si>
  <si>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</si>
  <si>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</si>
  <si>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</si>
  <si>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</si>
  <si>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</si>
  <si>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</si>
  <si>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</si>
  <si>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</si>
  <si>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</si>
  <si>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</si>
  <si>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</si>
  <si>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</si>
  <si>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</si>
  <si>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</si>
  <si>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</si>
  <si>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</si>
  <si>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</si>
  <si>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</si>
  <si>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</si>
  <si>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</si>
  <si>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</si>
  <si>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</si>
  <si>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</si>
  <si>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</si>
  <si>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</si>
  <si>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</si>
  <si>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</si>
  <si>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</si>
  <si>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</si>
  <si>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</si>
  <si>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</si>
  <si>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</si>
  <si>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</si>
  <si>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</si>
  <si>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</si>
  <si>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</si>
  <si>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</si>
  <si>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</si>
  <si>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</si>
  <si>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</si>
  <si>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</si>
  <si>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</si>
  <si>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</si>
  <si>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</si>
  <si>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</si>
  <si>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</si>
  <si>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</si>
  <si>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</si>
  <si>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</si>
  <si>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</si>
  <si>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</si>
  <si>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</si>
  <si>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</si>
  <si>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</si>
  <si>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</si>
  <si>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</si>
  <si>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</si>
  <si>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</si>
  <si>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</si>
  <si>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</si>
  <si>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</si>
  <si>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</si>
  <si>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</si>
  <si>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</si>
  <si>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</si>
  <si>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</si>
  <si>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</si>
  <si>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</si>
  <si>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</si>
  <si>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</si>
  <si>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</si>
  <si>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</si>
  <si>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</si>
  <si>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</si>
  <si>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</si>
  <si>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</si>
  <si>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</si>
  <si>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</si>
  <si>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</si>
  <si>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</si>
  <si>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</si>
  <si>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</si>
  <si>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</si>
  <si>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</si>
  <si>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</si>
  <si>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</si>
  <si>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</si>
  <si>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</si>
  <si>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</si>
  <si>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</si>
  <si>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</si>
  <si>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</si>
  <si>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</si>
  <si>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</si>
  <si>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</si>
  <si>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</si>
  <si>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</si>
  <si>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</si>
  <si>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</si>
  <si>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</si>
  <si>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</si>
  <si>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</si>
  <si>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</si>
  <si>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</si>
  <si>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</si>
  <si>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</si>
  <si>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</si>
  <si>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</si>
  <si>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</si>
  <si>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</si>
  <si>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</si>
  <si>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</si>
  <si>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</si>
  <si>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</si>
  <si>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</si>
  <si>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</si>
  <si>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</si>
  <si>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</si>
  <si>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</si>
  <si>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</si>
  <si>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</si>
  <si>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</si>
  <si>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</si>
  <si>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</si>
  <si>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</si>
  <si>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</si>
  <si>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</si>
  <si>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</si>
  <si>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</si>
  <si>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</si>
  <si>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</si>
  <si>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</si>
  <si>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</si>
  <si>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</si>
  <si>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</si>
  <si>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</si>
  <si>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</si>
  <si>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</si>
  <si>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</si>
  <si>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</si>
  <si>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</si>
  <si>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</si>
  <si>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</si>
  <si>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</si>
  <si>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</si>
  <si>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</si>
  <si>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</si>
  <si>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</si>
  <si>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</si>
  <si>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</si>
  <si>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</si>
  <si>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</si>
  <si>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</si>
  <si>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</si>
  <si>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</si>
  <si>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</si>
  <si>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</si>
  <si>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</si>
  <si>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</si>
  <si>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</si>
  <si>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</si>
  <si>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</si>
  <si>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</si>
  <si>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</si>
  <si>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</si>
  <si>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</si>
  <si>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</si>
  <si>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</si>
  <si>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</si>
  <si>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</si>
  <si>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</si>
  <si>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</si>
  <si>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</si>
  <si>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</si>
  <si>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</si>
  <si>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</si>
  <si>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</si>
  <si>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</si>
  <si>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</si>
  <si>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</si>
  <si>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</si>
  <si>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</si>
  <si>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</si>
  <si>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</si>
  <si>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</si>
  <si>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</si>
  <si>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</si>
  <si>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</si>
  <si>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</si>
  <si>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</si>
  <si>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</si>
  <si>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</si>
  <si>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</si>
  <si>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</si>
  <si>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</si>
  <si>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</si>
  <si>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</si>
  <si>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</si>
  <si>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</si>
  <si>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</si>
  <si>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</si>
  <si>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</si>
  <si>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</si>
  <si>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</si>
  <si>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</si>
  <si>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</si>
  <si>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</si>
  <si>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</si>
  <si>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</si>
  <si>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</si>
  <si>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</si>
  <si>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</si>
  <si>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</si>
  <si>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</si>
  <si>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</si>
  <si>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</si>
  <si>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</si>
  <si>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</si>
  <si>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</si>
  <si>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</si>
  <si>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</si>
  <si>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</si>
  <si>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</si>
  <si>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</si>
  <si>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</si>
  <si>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</si>
  <si>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</si>
  <si>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</si>
  <si>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</si>
  <si>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</si>
  <si>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</si>
  <si>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</si>
  <si>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</si>
  <si>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</si>
  <si>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</si>
  <si>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</si>
  <si>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</si>
  <si>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</si>
  <si>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</si>
  <si>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</si>
  <si>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</si>
  <si>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</si>
  <si>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</si>
  <si>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</si>
  <si>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</si>
  <si>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</si>
  <si>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</si>
  <si>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</si>
  <si>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</si>
  <si>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</si>
  <si>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</si>
  <si>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</si>
  <si>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</si>
  <si>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</si>
  <si>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</si>
  <si>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</si>
  <si>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</si>
  <si>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</si>
  <si>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</si>
  <si>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</si>
  <si>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</si>
  <si>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</si>
  <si>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</si>
  <si>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</si>
  <si>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</si>
  <si>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</si>
  <si>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</si>
  <si>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</si>
  <si>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</si>
  <si>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</si>
  <si>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</si>
  <si>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</si>
  <si>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</si>
  <si>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</si>
  <si>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</si>
  <si>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</si>
  <si>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</si>
  <si>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</si>
  <si>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</si>
  <si>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</si>
  <si>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</si>
  <si>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</si>
  <si>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</si>
  <si>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</si>
  <si>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</si>
  <si>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</si>
  <si>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</si>
  <si>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</si>
  <si>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</si>
  <si>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</si>
  <si>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</si>
  <si>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</si>
  <si>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</si>
  <si>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</si>
  <si>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</si>
  <si>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</si>
  <si>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</si>
  <si>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</si>
  <si>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</si>
  <si>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</si>
  <si>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</si>
  <si>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</si>
  <si>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</si>
  <si>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</si>
  <si>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</si>
  <si>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</si>
  <si>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</si>
  <si>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</si>
  <si>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</si>
  <si>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</si>
  <si>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</si>
  <si>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</si>
  <si>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</si>
  <si>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</si>
  <si>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</si>
  <si>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</si>
  <si>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</si>
  <si>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</si>
  <si>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</si>
  <si>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</si>
  <si>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</si>
  <si>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</si>
  <si>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</si>
  <si>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</si>
  <si>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</si>
  <si>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</si>
  <si>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</si>
  <si>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</si>
  <si>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</si>
  <si>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</si>
  <si>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</si>
  <si>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</si>
  <si>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</si>
  <si>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</si>
  <si>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</si>
  <si>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</si>
  <si>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</si>
  <si>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</si>
  <si>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</si>
  <si>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</si>
  <si>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</si>
  <si>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</si>
  <si>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</si>
  <si>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</si>
  <si>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</si>
  <si>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</si>
  <si>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</si>
  <si>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</si>
  <si>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</si>
  <si>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</si>
  <si>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</si>
  <si>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</si>
  <si>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</si>
  <si>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</si>
  <si>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</si>
  <si>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</si>
  <si>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</si>
  <si>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</si>
  <si>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</si>
  <si>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</si>
  <si>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</si>
  <si>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</si>
  <si>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</si>
  <si>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</si>
  <si>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</si>
  <si>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</si>
  <si>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</si>
  <si>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</si>
  <si>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</si>
  <si>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</si>
  <si>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</si>
  <si>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</si>
  <si>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</si>
  <si>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</si>
  <si>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</si>
  <si>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</si>
  <si>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</si>
  <si>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</si>
  <si>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</si>
  <si>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</si>
  <si>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</si>
  <si>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</si>
  <si>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</si>
  <si>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</si>
  <si>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</si>
  <si>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</si>
  <si>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</si>
  <si>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</si>
  <si>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</si>
  <si>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</si>
  <si>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</si>
  <si>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</si>
  <si>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</si>
  <si>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</si>
  <si>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</si>
  <si>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</si>
  <si>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</si>
  <si>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</si>
  <si>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</si>
  <si>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</si>
  <si>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</si>
  <si>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</si>
  <si>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</si>
  <si>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</si>
  <si>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</si>
  <si>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</si>
  <si>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</si>
  <si>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</si>
  <si>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</si>
  <si>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</si>
  <si>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</si>
  <si>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</si>
  <si>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</si>
  <si>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</si>
  <si>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</si>
  <si>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</si>
  <si>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</si>
  <si>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</si>
  <si>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</si>
  <si>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</si>
  <si>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</si>
  <si>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</si>
  <si>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</si>
  <si>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</si>
  <si>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</si>
  <si>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</si>
  <si>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</si>
  <si>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</si>
  <si>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</si>
  <si>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</si>
  <si>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</si>
  <si>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</si>
  <si>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</si>
  <si>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</si>
  <si>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</si>
  <si>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</si>
  <si>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</si>
  <si>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</si>
  <si>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</si>
  <si>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</si>
  <si>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</si>
  <si>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</si>
  <si>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</si>
  <si>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</si>
  <si>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</si>
  <si>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</si>
  <si>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</si>
  <si>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</si>
  <si>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</si>
  <si>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</si>
  <si>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</si>
  <si>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</si>
  <si>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</si>
  <si>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</si>
  <si>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</si>
  <si>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</si>
  <si>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</si>
  <si>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</si>
  <si>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</si>
  <si>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</si>
  <si>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</si>
  <si>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</si>
  <si>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</si>
  <si>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</si>
  <si>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</si>
  <si>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</si>
  <si>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</si>
  <si>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</si>
  <si>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</si>
  <si>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</si>
  <si>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</si>
  <si>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</si>
  <si>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</si>
  <si>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</si>
  <si>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</si>
  <si>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</si>
  <si>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</si>
  <si>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</si>
  <si>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</si>
  <si>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</si>
  <si>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</si>
  <si>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</si>
  <si>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</si>
  <si>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</si>
  <si>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</si>
  <si>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</si>
  <si>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</si>
  <si>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</si>
  <si>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</si>
  <si>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</si>
  <si>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</si>
  <si>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</si>
  <si>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</si>
  <si>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</si>
  <si>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</si>
  <si>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</si>
  <si>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</si>
  <si>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</si>
  <si>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</si>
  <si>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</si>
  <si>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</si>
  <si>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</si>
  <si>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</si>
  <si>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</si>
  <si>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</si>
  <si>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</si>
  <si>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</si>
  <si>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</si>
  <si>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</si>
  <si>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</si>
  <si>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</si>
  <si>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</si>
  <si>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</si>
  <si>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</si>
  <si>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</si>
  <si>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</si>
  <si>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</si>
  <si>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</si>
  <si>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</si>
  <si>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</si>
  <si>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</si>
  <si>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</si>
  <si>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</si>
  <si>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</si>
  <si>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</si>
  <si>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</si>
  <si>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</si>
  <si>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</si>
  <si>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</si>
  <si>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</si>
  <si>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</si>
  <si>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</si>
  <si>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</si>
  <si>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</si>
  <si>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</si>
  <si>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</si>
  <si>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</si>
  <si>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</si>
  <si>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</si>
  <si>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</si>
  <si>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</si>
  <si>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</si>
  <si>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</si>
  <si>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</si>
  <si>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</si>
  <si>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</si>
  <si>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</si>
  <si>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</si>
  <si>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</si>
  <si>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</si>
  <si>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</si>
  <si>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</si>
  <si>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</si>
  <si>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</si>
  <si>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</si>
  <si>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</si>
  <si>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</si>
  <si>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</si>
  <si>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</si>
  <si>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</si>
  <si>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</si>
  <si>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</si>
  <si>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</si>
  <si>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</si>
  <si>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</si>
  <si>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</si>
  <si>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</si>
  <si>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</si>
  <si>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</si>
  <si>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</si>
  <si>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</si>
  <si>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</si>
  <si>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</si>
  <si>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</si>
  <si>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</si>
  <si>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</si>
  <si>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</si>
  <si>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</si>
  <si>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</si>
  <si>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</si>
  <si>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</si>
  <si>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</si>
  <si>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</si>
  <si>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</si>
  <si>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</si>
  <si>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</si>
  <si>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</si>
  <si>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</si>
  <si>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</si>
  <si>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</si>
  <si>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</si>
  <si>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</si>
  <si>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</si>
  <si>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</si>
  <si>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</si>
  <si>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</si>
  <si>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</si>
  <si>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</si>
  <si>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</si>
  <si>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</si>
  <si>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</si>
  <si>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</si>
  <si>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</si>
  <si>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</si>
  <si>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</si>
  <si>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</si>
  <si>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</si>
  <si>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</si>
  <si>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</si>
  <si>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</si>
  <si>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</si>
  <si>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</si>
  <si>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</si>
  <si>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</si>
  <si>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</si>
  <si>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</si>
  <si>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</si>
  <si>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</si>
  <si>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</si>
  <si>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</si>
  <si>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</si>
  <si>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</si>
  <si>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</si>
  <si>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</si>
  <si>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</si>
  <si>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</si>
  <si>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</si>
  <si>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</si>
  <si>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</si>
  <si>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</si>
  <si>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</si>
  <si>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</si>
  <si>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</si>
  <si>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</si>
  <si>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</si>
  <si>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</si>
  <si>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</si>
  <si>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</si>
  <si>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</si>
  <si>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</si>
  <si>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</si>
  <si>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</si>
  <si>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</si>
  <si>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</si>
  <si>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</si>
  <si>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</si>
  <si>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</si>
  <si>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</si>
  <si>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</si>
  <si>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</si>
  <si>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</si>
  <si>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</si>
  <si>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</si>
  <si>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</si>
  <si>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</si>
  <si>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</si>
  <si>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</si>
  <si>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</si>
  <si>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</si>
  <si>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</si>
  <si>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</si>
  <si>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</si>
  <si>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</si>
  <si>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</si>
  <si>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</si>
  <si>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</si>
  <si>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</si>
  <si>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</si>
  <si>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</si>
  <si>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</si>
  <si>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</si>
  <si>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</si>
  <si>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</si>
  <si>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</si>
  <si>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</si>
  <si>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</si>
  <si>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</si>
  <si>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</si>
  <si>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</si>
  <si>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</si>
  <si>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</si>
  <si>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</si>
  <si>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</si>
  <si>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</si>
  <si>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</si>
  <si>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</si>
  <si>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</si>
  <si>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</si>
  <si>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</si>
  <si>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</si>
  <si>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</si>
  <si>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</si>
  <si>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</si>
  <si>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</si>
  <si>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</si>
  <si>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</si>
  <si>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</si>
  <si>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</si>
  <si>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</si>
  <si>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</si>
  <si>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</si>
  <si>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</si>
  <si>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</si>
  <si>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</si>
  <si>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</si>
  <si>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</si>
  <si>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</si>
  <si>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</si>
  <si>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</si>
  <si>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</si>
  <si>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</si>
  <si>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</si>
  <si>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</si>
  <si>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</si>
  <si>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</si>
  <si>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</si>
  <si>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</si>
  <si>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</si>
  <si>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</si>
  <si>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</si>
  <si>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</si>
  <si>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</si>
  <si>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</si>
  <si>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</si>
  <si>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</si>
  <si>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</si>
  <si>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</si>
  <si>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</si>
  <si>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</si>
  <si>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</si>
  <si>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</si>
  <si>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</si>
  <si>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</si>
  <si>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</si>
  <si>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</si>
  <si>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</si>
  <si>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</si>
  <si>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</si>
  <si>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</si>
  <si>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</si>
  <si>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</si>
  <si>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</si>
  <si>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</si>
  <si>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</si>
  <si>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</si>
  <si>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</si>
  <si>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</si>
  <si>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</si>
  <si>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</si>
  <si>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</si>
  <si>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</si>
  <si>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</si>
  <si>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</si>
  <si>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</si>
  <si>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</si>
  <si>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</si>
  <si>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</si>
  <si>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</si>
  <si>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</si>
  <si>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</si>
  <si>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</si>
  <si>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</si>
  <si>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</si>
  <si>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</si>
  <si>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</si>
  <si>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</si>
  <si>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</si>
  <si>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</si>
  <si>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</si>
  <si>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</si>
  <si>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</si>
  <si>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</si>
  <si>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</si>
  <si>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</si>
  <si>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</si>
  <si>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</si>
  <si>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</si>
  <si>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</si>
  <si>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</si>
  <si>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</si>
  <si>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</si>
  <si>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</si>
  <si>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</si>
  <si>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</si>
  <si>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</si>
  <si>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</si>
  <si>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</si>
  <si>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</si>
  <si>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</si>
  <si>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</si>
  <si>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</si>
  <si>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</si>
  <si>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</si>
  <si>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</si>
  <si>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</si>
  <si>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</si>
  <si>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</si>
  <si>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</si>
  <si>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</si>
  <si>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</si>
  <si>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</si>
  <si>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</si>
  <si>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</si>
  <si>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</si>
  <si>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</si>
  <si>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</si>
  <si>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</si>
  <si>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</si>
  <si>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</si>
  <si>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</si>
  <si>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</si>
  <si>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</si>
  <si>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</si>
  <si>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</si>
  <si>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</si>
  <si>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</si>
  <si>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</si>
  <si>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</si>
  <si>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</si>
  <si>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</si>
  <si>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</si>
  <si>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</si>
  <si>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</si>
  <si>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</si>
  <si>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</si>
  <si>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</si>
  <si>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</si>
  <si>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</si>
  <si>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</si>
  <si>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</si>
  <si>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</si>
  <si>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</si>
  <si>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</si>
  <si>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</si>
  <si>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</si>
  <si>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</si>
  <si>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</si>
  <si>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</si>
  <si>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</si>
  <si>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</si>
  <si>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</si>
  <si>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</si>
  <si>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</si>
  <si>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</si>
  <si>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</si>
  <si>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</si>
  <si>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</si>
  <si>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</si>
  <si>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</si>
  <si>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</si>
  <si>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</si>
  <si>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</si>
  <si>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</si>
  <si>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</si>
  <si>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</si>
  <si>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</si>
  <si>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</si>
  <si>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</si>
  <si>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</si>
  <si>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</si>
  <si>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</si>
  <si>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</si>
  <si>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</si>
  <si>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</si>
  <si>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</si>
  <si>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</si>
  <si>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</si>
  <si>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</si>
  <si>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</si>
  <si>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</si>
  <si>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</si>
  <si>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</si>
  <si>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</si>
  <si>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</si>
  <si>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</si>
  <si>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</si>
  <si>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</si>
  <si>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</si>
  <si>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</si>
  <si>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</si>
  <si>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</si>
  <si>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</si>
  <si>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</si>
  <si>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</si>
  <si>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</si>
  <si>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</si>
  <si>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</si>
  <si>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</si>
  <si>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</si>
  <si>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</si>
  <si>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</si>
  <si>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</si>
  <si>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</si>
  <si>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</si>
  <si>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</si>
  <si>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</si>
  <si>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</si>
  <si>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</si>
  <si>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</si>
  <si>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</si>
  <si>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</si>
  <si>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</si>
  <si>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</si>
  <si>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</si>
  <si>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</si>
  <si>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</si>
  <si>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</si>
  <si>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</si>
  <si>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</si>
  <si>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</si>
  <si>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</si>
  <si>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</si>
  <si>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</si>
  <si>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</si>
  <si>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</si>
  <si>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</si>
  <si>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</si>
  <si>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</si>
  <si>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</si>
  <si>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</si>
  <si>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</si>
  <si>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</si>
  <si>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</si>
  <si>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</si>
  <si>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</si>
  <si>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</si>
  <si>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</si>
  <si>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</si>
  <si>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</si>
  <si>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</si>
  <si>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</si>
  <si>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</si>
  <si>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</si>
  <si>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</si>
  <si>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</si>
  <si>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</si>
  <si>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</si>
  <si>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</si>
  <si>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</si>
  <si>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</si>
  <si>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</si>
  <si>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</si>
  <si>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</si>
  <si>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</si>
  <si>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</si>
  <si>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</si>
  <si>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</si>
  <si>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</si>
  <si>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</si>
  <si>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</si>
  <si>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</si>
  <si>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</si>
  <si>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</si>
  <si>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</si>
  <si>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</si>
  <si>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</si>
  <si>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</si>
  <si>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</si>
  <si>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</si>
  <si>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</si>
  <si>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</si>
  <si>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</si>
  <si>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</si>
  <si>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</si>
  <si>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</si>
  <si>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</si>
  <si>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</si>
  <si>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</si>
  <si>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</si>
  <si>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</si>
  <si>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</si>
  <si>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</si>
  <si>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</si>
  <si>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</si>
  <si>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</si>
  <si>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</si>
  <si>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</si>
  <si>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</si>
  <si>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</si>
  <si>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</si>
  <si>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</si>
  <si>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</si>
  <si>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</si>
  <si>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</si>
  <si>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</si>
  <si>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</si>
  <si>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</si>
  <si>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</si>
  <si>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</si>
  <si>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</si>
  <si>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</si>
  <si>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</si>
  <si>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</si>
  <si>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</si>
  <si>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</si>
  <si>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</si>
  <si>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</si>
  <si>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</si>
  <si>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</si>
  <si>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</si>
  <si>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</si>
  <si>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</si>
  <si>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</si>
  <si>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</si>
  <si>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</si>
  <si>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</si>
  <si>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</si>
  <si>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</si>
  <si>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</si>
  <si>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</si>
  <si>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</si>
  <si>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</si>
  <si>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</si>
  <si>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</si>
  <si>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</si>
  <si>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</si>
  <si>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</si>
  <si>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</si>
  <si>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</si>
  <si>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</si>
  <si>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</si>
  <si>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</si>
  <si>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</si>
  <si>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</si>
  <si>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</si>
  <si>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</si>
  <si>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</si>
  <si>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</si>
  <si>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</si>
  <si>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</si>
  <si>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</si>
  <si>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</si>
  <si>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</si>
  <si>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</si>
  <si>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</si>
  <si>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</si>
  <si>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</si>
  <si>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</si>
  <si>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</si>
  <si>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</si>
  <si>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</si>
  <si>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</si>
  <si>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</si>
  <si>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</si>
  <si>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</si>
  <si>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</si>
  <si>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</si>
  <si>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</si>
  <si>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</si>
  <si>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</si>
  <si>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</si>
  <si>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</si>
  <si>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</si>
  <si>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</si>
  <si>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</si>
  <si>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</si>
  <si>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</si>
  <si>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</si>
  <si>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</si>
  <si>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</si>
  <si>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</si>
  <si>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</si>
  <si>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</si>
  <si>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</si>
  <si>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</si>
  <si>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</si>
  <si>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</si>
  <si>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</si>
  <si>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</si>
  <si>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</si>
  <si>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</si>
  <si>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</si>
  <si>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</si>
  <si>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</si>
  <si>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</si>
  <si>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</si>
  <si>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</si>
  <si>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</si>
  <si>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</si>
  <si>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</si>
  <si>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</si>
  <si>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</si>
  <si>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</si>
  <si>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</si>
  <si>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</si>
  <si>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</si>
  <si>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</si>
  <si>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</si>
  <si>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</si>
  <si>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</si>
  <si>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</si>
  <si>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</si>
  <si>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</si>
  <si>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</si>
  <si>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</si>
  <si>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</si>
  <si>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</si>
  <si>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</si>
  <si>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</si>
  <si>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</si>
  <si>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</si>
  <si>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</si>
  <si>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</si>
  <si>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</si>
  <si>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</si>
  <si>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</si>
  <si>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</si>
  <si>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</si>
  <si>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</si>
  <si>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</si>
  <si>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</si>
  <si>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</si>
  <si>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</si>
  <si>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</si>
  <si>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</si>
  <si>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</si>
  <si>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</si>
  <si>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</si>
  <si>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</si>
  <si>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</si>
  <si>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</si>
  <si>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</si>
  <si>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</si>
  <si>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</si>
  <si>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</si>
  <si>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</si>
  <si>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</si>
  <si>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</si>
  <si>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</si>
  <si>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</si>
  <si>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</si>
  <si>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</si>
  <si>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</si>
  <si>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</si>
  <si>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</si>
  <si>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</si>
  <si>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</si>
  <si>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</si>
  <si>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</si>
  <si>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</si>
  <si>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</si>
  <si>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</si>
  <si>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</si>
  <si>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</si>
  <si>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</si>
  <si>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</si>
  <si>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</si>
  <si>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</si>
  <si>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</si>
  <si>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</si>
  <si>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</si>
  <si>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</si>
  <si>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</si>
  <si>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</si>
  <si>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</si>
  <si>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</si>
  <si>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</si>
  <si>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</si>
  <si>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</si>
  <si>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</si>
  <si>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</si>
  <si>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</si>
  <si>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</si>
  <si>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</si>
  <si>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</si>
  <si>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</si>
  <si>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</si>
  <si>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</si>
  <si>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</si>
  <si>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</si>
  <si>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</si>
  <si>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</si>
  <si>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</si>
  <si>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</si>
  <si>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</si>
  <si>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</si>
  <si>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</si>
  <si>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</si>
  <si>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</si>
  <si>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</si>
  <si>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</si>
  <si>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</si>
  <si>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</si>
  <si>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</si>
  <si>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</si>
  <si>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</si>
  <si>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</si>
  <si>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</si>
  <si>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</si>
  <si>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</si>
  <si>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</si>
  <si>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</si>
  <si>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</si>
  <si>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</si>
  <si>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</si>
  <si>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</si>
  <si>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</si>
  <si>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</si>
  <si>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</si>
  <si>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</si>
  <si>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</si>
  <si>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</si>
  <si>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</si>
  <si>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</si>
  <si>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</si>
  <si>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</si>
  <si>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</si>
  <si>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</si>
  <si>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</si>
  <si>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</si>
  <si>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</si>
  <si>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</si>
  <si>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</si>
  <si>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</si>
  <si>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</si>
  <si>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</si>
  <si>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</si>
  <si>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</si>
  <si>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</si>
  <si>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</si>
  <si>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</si>
  <si>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</si>
  <si>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</si>
  <si>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</si>
  <si>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</si>
  <si>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</si>
  <si>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</si>
  <si>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</si>
  <si>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</si>
  <si>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</si>
  <si>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</si>
  <si>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</si>
  <si>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</si>
  <si>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</si>
  <si>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</si>
  <si>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</si>
  <si>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</si>
  <si>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</si>
  <si>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</si>
  <si>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</si>
  <si>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</si>
  <si>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</si>
  <si>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</si>
  <si>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</si>
  <si>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</si>
  <si>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</si>
  <si>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</si>
  <si>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</si>
  <si>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</si>
  <si>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</si>
  <si>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</si>
  <si>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</si>
  <si>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</si>
  <si>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</si>
  <si>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</si>
  <si>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</si>
  <si>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</si>
  <si>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</si>
  <si>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</si>
  <si>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</si>
  <si>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</si>
  <si>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</si>
  <si>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</si>
  <si>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</si>
  <si>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</si>
  <si>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</si>
  <si>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</si>
  <si>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</si>
  <si>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</si>
  <si>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</si>
  <si>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</si>
  <si>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</si>
  <si>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</si>
  <si>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</si>
  <si>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</si>
  <si>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</si>
  <si>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</si>
  <si>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</si>
  <si>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</si>
  <si>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</si>
  <si>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</si>
  <si>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</si>
  <si>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</si>
  <si>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</si>
  <si>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</si>
  <si>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</si>
  <si>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</si>
  <si>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</si>
  <si>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</si>
  <si>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</si>
  <si>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</si>
  <si>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</si>
  <si>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</si>
  <si>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</si>
  <si>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</si>
  <si>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</si>
  <si>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</si>
  <si>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</si>
  <si>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</si>
  <si>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</si>
  <si>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</si>
  <si>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</si>
  <si>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</si>
  <si>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</si>
  <si>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</si>
  <si>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</si>
  <si>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</si>
  <si>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</si>
  <si>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</si>
  <si>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</si>
  <si>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</si>
  <si>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</si>
  <si>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</si>
  <si>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</si>
  <si>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</si>
  <si>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</si>
  <si>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</si>
  <si>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</si>
  <si>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</si>
  <si>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</si>
  <si>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</si>
  <si>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</si>
  <si>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</si>
  <si>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</si>
  <si>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</si>
  <si>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</si>
  <si>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</si>
  <si>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</si>
  <si>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</si>
  <si>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</si>
  <si>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</si>
  <si>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</si>
  <si>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</si>
  <si>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</si>
  <si>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</si>
  <si>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</si>
  <si>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</si>
  <si>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</si>
  <si>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</si>
  <si>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</si>
  <si>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</si>
  <si>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</si>
  <si>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</si>
  <si>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</si>
  <si>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</si>
  <si>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</si>
  <si>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</si>
  <si>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</si>
  <si>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</si>
  <si>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</si>
  <si>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</si>
  <si>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</si>
  <si>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</si>
  <si>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</si>
  <si>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</si>
  <si>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</si>
  <si>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</si>
  <si>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</si>
  <si>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</si>
  <si>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</si>
  <si>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</si>
  <si>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</si>
  <si>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</si>
  <si>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</si>
  <si>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</si>
  <si>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</si>
  <si>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</si>
  <si>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</si>
  <si>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</si>
  <si>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</si>
  <si>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</si>
  <si>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</si>
  <si>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</si>
  <si>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</si>
  <si>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</si>
  <si>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</si>
  <si>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</si>
  <si>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</si>
  <si>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</si>
  <si>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</si>
  <si>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</si>
  <si>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</si>
  <si>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</si>
  <si>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</si>
  <si>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</si>
  <si>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</si>
  <si>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</si>
  <si>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</si>
  <si>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</si>
  <si>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</si>
  <si>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</si>
  <si>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</si>
  <si>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</si>
  <si>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</si>
  <si>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</si>
  <si>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</si>
  <si>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</si>
  <si>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</si>
  <si>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</si>
  <si>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</si>
  <si>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</si>
  <si>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</si>
  <si>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</si>
  <si>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</si>
  <si>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</si>
  <si>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</si>
  <si>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</si>
  <si>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</si>
  <si>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</si>
  <si>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</si>
  <si>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</si>
  <si>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</si>
  <si>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</si>
  <si>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</si>
  <si>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</si>
  <si>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</si>
  <si>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</si>
  <si>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</si>
  <si>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</si>
  <si>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</si>
  <si>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</si>
  <si>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</si>
  <si>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</si>
  <si>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</si>
  <si>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</si>
  <si>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</si>
  <si>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</si>
  <si>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</si>
  <si>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</si>
  <si>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</si>
  <si>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</si>
  <si>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</si>
  <si>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</si>
  <si>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</si>
  <si>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</si>
  <si>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</si>
  <si>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</si>
  <si>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</si>
  <si>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</si>
  <si>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</si>
  <si>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</si>
  <si>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</si>
  <si>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</si>
  <si>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</si>
  <si>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</si>
  <si>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</si>
  <si>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</si>
  <si>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</si>
  <si>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</si>
  <si>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</si>
  <si>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</si>
  <si>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</si>
  <si>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</si>
  <si>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</si>
  <si>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</si>
  <si>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</si>
  <si>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</si>
  <si>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</si>
  <si>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</si>
  <si>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</si>
  <si>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</si>
  <si>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</si>
  <si>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</si>
  <si>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</si>
  <si>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</si>
  <si>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</si>
  <si>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</si>
  <si>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</si>
  <si>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</si>
  <si>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</si>
  <si>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</si>
  <si>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</si>
  <si>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</si>
  <si>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</si>
  <si>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</si>
  <si>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</si>
  <si>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</si>
  <si>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</si>
  <si>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</si>
  <si>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</si>
  <si>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</si>
  <si>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</si>
  <si>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</si>
  <si>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</si>
  <si>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</si>
  <si>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</si>
  <si>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</si>
  <si>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</si>
  <si>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</si>
  <si>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</si>
  <si>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</si>
  <si>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</si>
  <si>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</si>
  <si>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</si>
  <si>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</si>
  <si>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</si>
  <si>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</si>
  <si>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</si>
  <si>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</si>
  <si>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</si>
  <si>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</si>
  <si>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</si>
  <si>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</si>
  <si>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</si>
  <si>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</si>
  <si>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</si>
  <si>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</si>
  <si>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</si>
  <si>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</si>
  <si>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</si>
  <si>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</si>
  <si>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</si>
  <si>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</si>
  <si>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</si>
  <si>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</si>
  <si>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</si>
  <si>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</si>
  <si>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</si>
  <si>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</si>
  <si>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</si>
  <si>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</si>
  <si>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</si>
  <si>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</si>
  <si>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</si>
  <si>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</si>
  <si>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</si>
  <si>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</si>
  <si>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</si>
  <si>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</si>
  <si>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</si>
  <si>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</si>
  <si>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</si>
  <si>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</si>
  <si>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</si>
  <si>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</si>
  <si>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</si>
  <si>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</si>
  <si>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</si>
  <si>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</si>
  <si>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</si>
  <si>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</si>
  <si>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</si>
  <si>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</si>
  <si>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</si>
  <si>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</si>
  <si>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</si>
  <si>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</si>
  <si>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</si>
  <si>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</si>
  <si>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</si>
  <si>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</si>
  <si>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</si>
  <si>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</si>
  <si>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</si>
  <si>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</si>
  <si>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</si>
  <si>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</si>
  <si>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</si>
  <si>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</si>
  <si>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</si>
  <si>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</si>
  <si>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</si>
  <si>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</si>
  <si>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</si>
  <si>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</si>
  <si>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</si>
  <si>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</si>
  <si>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</si>
  <si>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</si>
  <si>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</si>
  <si>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</si>
  <si>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</si>
  <si>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</si>
  <si>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</si>
  <si>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</si>
  <si>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</si>
  <si>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</si>
  <si>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</si>
  <si>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</si>
  <si>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</si>
  <si>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</si>
  <si>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</si>
  <si>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</si>
  <si>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</si>
  <si>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</si>
  <si>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</si>
  <si>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</si>
  <si>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</si>
  <si>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</si>
  <si>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</si>
  <si>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</si>
  <si>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</si>
  <si>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</si>
  <si>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</si>
  <si>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</si>
  <si>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</si>
  <si>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</si>
  <si>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</si>
  <si>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</si>
  <si>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</si>
  <si>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</si>
  <si>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</si>
  <si>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</si>
  <si>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</si>
  <si>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</si>
  <si>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</si>
  <si>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</si>
  <si>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</si>
  <si>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</si>
  <si>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</si>
  <si>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</si>
  <si>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</si>
  <si>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</si>
  <si>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</si>
  <si>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</si>
  <si>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</si>
  <si>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</si>
  <si>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</si>
  <si>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</si>
  <si>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</si>
  <si>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</si>
  <si>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</si>
  <si>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</si>
  <si>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</si>
  <si>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</si>
  <si>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</si>
  <si>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</si>
  <si>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</si>
  <si>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</si>
  <si>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</si>
  <si>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</si>
  <si>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</si>
  <si>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</si>
  <si>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</si>
  <si>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</si>
  <si>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</si>
  <si>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</si>
  <si>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</si>
  <si>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</si>
  <si>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</si>
  <si>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</si>
  <si>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</si>
  <si>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</si>
  <si>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</si>
  <si>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</si>
  <si>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</si>
  <si>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</si>
  <si>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</si>
  <si>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</si>
  <si>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</si>
  <si>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</si>
  <si>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</si>
  <si>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</si>
  <si>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</si>
  <si>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</si>
  <si>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</si>
  <si>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</si>
  <si>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</si>
  <si>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</si>
  <si>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</si>
  <si>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</si>
  <si>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</si>
  <si>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</si>
  <si>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</si>
  <si>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</si>
  <si>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</si>
  <si>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</si>
  <si>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</si>
  <si>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</si>
  <si>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</si>
  <si>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</si>
  <si>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</si>
  <si>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</si>
  <si>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</si>
  <si>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</si>
  <si>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</si>
  <si>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</si>
  <si>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</si>
  <si>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</si>
  <si>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</si>
  <si>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</si>
  <si>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</si>
  <si>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</si>
  <si>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</si>
  <si>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</si>
  <si>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</si>
  <si>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</si>
  <si>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</si>
  <si>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</si>
  <si>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</si>
  <si>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</si>
  <si>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</si>
  <si>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</si>
  <si>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</si>
  <si>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</si>
  <si>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</si>
  <si>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</si>
  <si>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</si>
  <si>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</si>
  <si>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</si>
  <si>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</si>
  <si>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</si>
  <si>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</si>
  <si>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</si>
  <si>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</si>
  <si>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</si>
  <si>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</si>
  <si>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</si>
  <si>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</si>
  <si>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</si>
  <si>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</si>
  <si>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</si>
  <si>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</si>
  <si>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</si>
  <si>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</si>
  <si>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</si>
  <si>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</si>
  <si>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</si>
  <si>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</si>
  <si>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</si>
  <si>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</si>
  <si>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</si>
  <si>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</si>
  <si>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</si>
  <si>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</si>
  <si>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</si>
  <si>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</si>
  <si>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</si>
  <si>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</si>
  <si>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</si>
  <si>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</si>
  <si>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</si>
  <si>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</si>
  <si>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</si>
  <si>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</si>
  <si>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</si>
  <si>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</si>
  <si>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</si>
  <si>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</si>
  <si>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</si>
  <si>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</si>
  <si>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</si>
  <si>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</si>
  <si>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</si>
  <si>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</si>
  <si>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</si>
  <si>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</si>
  <si>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</si>
  <si>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</si>
  <si>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</si>
  <si>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</si>
  <si>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</si>
  <si>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</si>
  <si>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</si>
  <si>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</si>
  <si>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</si>
  <si>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</si>
  <si>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</si>
  <si>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</si>
  <si>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</si>
  <si>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</si>
  <si>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</si>
  <si>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</si>
  <si>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</si>
  <si>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</si>
  <si>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</si>
  <si>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</si>
  <si>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</si>
  <si>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</si>
  <si>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</si>
  <si>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</si>
  <si>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</si>
  <si>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</si>
  <si>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</si>
  <si>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</si>
  <si>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</si>
  <si>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</si>
  <si>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</si>
  <si>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</si>
  <si>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</si>
  <si>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</si>
  <si>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</si>
  <si>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</si>
  <si>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</si>
  <si>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</si>
  <si>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</si>
  <si>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</si>
  <si>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</si>
  <si>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</si>
  <si>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</si>
  <si>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</si>
  <si>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</si>
  <si>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</si>
  <si>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</si>
  <si>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</si>
  <si>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</si>
  <si>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</si>
  <si>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</si>
  <si>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</si>
  <si>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</si>
  <si>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</si>
  <si>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</si>
  <si>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</si>
  <si>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</si>
  <si>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</si>
  <si>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</si>
  <si>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</si>
  <si>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</si>
  <si>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</si>
  <si>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</si>
  <si>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</si>
  <si>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</si>
  <si>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</si>
  <si>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</si>
  <si>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</si>
  <si>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</si>
  <si>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</si>
  <si>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</si>
  <si>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</si>
  <si>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</si>
  <si>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</si>
  <si>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</si>
  <si>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</si>
  <si>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</si>
  <si>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</si>
  <si>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</si>
  <si>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</si>
  <si>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</si>
  <si>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</si>
  <si>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</si>
  <si>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</si>
  <si>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</si>
  <si>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</si>
  <si>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</si>
  <si>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</si>
  <si>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</si>
  <si>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</si>
  <si>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</si>
  <si>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</si>
  <si>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</si>
  <si>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</si>
  <si>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</si>
  <si>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</si>
  <si>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</si>
  <si>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</si>
  <si>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</si>
  <si>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</si>
  <si>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</si>
  <si>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</si>
  <si>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</si>
  <si>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</si>
  <si>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</si>
  <si>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</si>
  <si>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</si>
  <si>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</si>
  <si>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</si>
  <si>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</si>
  <si>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</si>
  <si>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</si>
  <si>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</si>
  <si>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</si>
  <si>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</si>
  <si>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</si>
  <si>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</si>
  <si>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</si>
  <si>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</si>
  <si>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</si>
  <si>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</si>
  <si>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</si>
  <si>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</si>
  <si>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</si>
  <si>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</si>
  <si>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</si>
  <si>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</si>
  <si>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</si>
  <si>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</si>
  <si>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</si>
  <si>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</si>
  <si>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</si>
  <si>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</si>
  <si>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</si>
  <si>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</si>
  <si>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</si>
  <si>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</si>
  <si>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</si>
  <si>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</si>
  <si>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</si>
  <si>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</si>
  <si>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</si>
  <si>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</si>
  <si>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</si>
  <si>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</si>
  <si>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</si>
  <si>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</si>
  <si>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</si>
  <si>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</si>
  <si>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</si>
  <si>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</si>
  <si>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</si>
  <si>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</si>
  <si>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</si>
  <si>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</si>
  <si>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</si>
  <si>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</si>
  <si>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</si>
  <si>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</si>
  <si>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</si>
  <si>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</si>
  <si>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</si>
  <si>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</si>
  <si>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</si>
  <si>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</si>
  <si>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</si>
  <si>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</si>
  <si>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</si>
  <si>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</si>
  <si>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</si>
  <si>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</si>
  <si>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</si>
  <si>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</si>
  <si>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</si>
  <si>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</si>
  <si>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</si>
  <si>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</si>
  <si>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</si>
  <si>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</si>
  <si>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</si>
  <si>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</si>
  <si>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</si>
  <si>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</si>
  <si>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</si>
  <si>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</si>
  <si>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</si>
  <si>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</si>
  <si>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</si>
  <si>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</si>
  <si>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</si>
  <si>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</si>
  <si>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</si>
  <si>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</si>
  <si>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</si>
  <si>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</si>
  <si>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</si>
  <si>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</si>
  <si>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</si>
  <si>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</si>
  <si>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</si>
  <si>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</si>
  <si>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</si>
  <si>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</si>
  <si>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</si>
  <si>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</si>
  <si>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</si>
  <si>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</si>
  <si>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</si>
  <si>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</si>
  <si>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</si>
  <si>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</si>
  <si>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</si>
  <si>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</si>
  <si>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</si>
  <si>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</si>
  <si>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</si>
  <si>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</si>
  <si>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</si>
  <si>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</si>
  <si>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</si>
  <si>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</si>
  <si>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</si>
  <si>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</si>
  <si>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</si>
  <si>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</si>
  <si>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</si>
  <si>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</si>
  <si>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</si>
  <si>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</si>
  <si>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</si>
  <si>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</si>
  <si>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</si>
  <si>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</si>
  <si>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</si>
  <si>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</si>
  <si>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</si>
  <si>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</si>
  <si>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</si>
  <si>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</si>
  <si>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</si>
  <si>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</si>
  <si>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</si>
  <si>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</si>
  <si>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</si>
  <si>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</si>
  <si>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</si>
  <si>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</si>
  <si>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</si>
  <si>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</si>
  <si>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</si>
  <si>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</si>
  <si>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</si>
  <si>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</si>
  <si>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</si>
  <si>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</si>
  <si>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</si>
  <si>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</si>
  <si>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</si>
  <si>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</si>
  <si>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</si>
  <si>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</si>
  <si>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</si>
  <si>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</si>
  <si>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</si>
  <si>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</si>
  <si>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</si>
  <si>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</si>
  <si>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</si>
  <si>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</si>
  <si>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</si>
  <si>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</si>
  <si>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</si>
  <si>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</si>
  <si>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</si>
  <si>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</si>
  <si>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</si>
  <si>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</si>
  <si>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</si>
  <si>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</si>
  <si>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</si>
  <si>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</si>
  <si>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</si>
  <si>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</si>
  <si>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</si>
  <si>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</si>
  <si>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</si>
  <si>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</si>
  <si>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</si>
  <si>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</si>
  <si>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</si>
  <si>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</si>
  <si>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</si>
  <si>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</si>
  <si>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</si>
  <si>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</si>
  <si>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</si>
  <si>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</si>
  <si>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</si>
  <si>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</si>
  <si>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</si>
  <si>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</si>
  <si>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</si>
  <si>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</si>
  <si>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</si>
  <si>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</si>
  <si>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</si>
  <si>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</si>
  <si>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</si>
  <si>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</si>
  <si>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</si>
  <si>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</si>
  <si>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</si>
  <si>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</si>
  <si>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</si>
  <si>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</si>
  <si>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</si>
  <si>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</si>
  <si>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</si>
  <si>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</si>
  <si>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</si>
  <si>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</si>
  <si>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</si>
  <si>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</si>
  <si>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</si>
  <si>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</si>
  <si>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</si>
  <si>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</si>
  <si>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</si>
  <si>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</si>
  <si>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</si>
  <si>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</si>
  <si>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</si>
  <si>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</si>
  <si>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</si>
  <si>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</si>
  <si>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</si>
  <si>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</si>
  <si>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</si>
  <si>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</si>
  <si>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</si>
  <si>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</si>
  <si>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</si>
  <si>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</si>
  <si>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</si>
  <si>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</si>
  <si>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</si>
  <si>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</si>
  <si>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</si>
  <si>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</si>
  <si>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</si>
  <si>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</si>
  <si>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</si>
  <si>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</si>
  <si>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</si>
  <si>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</si>
  <si>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</si>
  <si>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</si>
  <si>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</si>
  <si>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</si>
  <si>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</si>
  <si>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</si>
  <si>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</si>
  <si>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</si>
  <si>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</si>
  <si>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</si>
  <si>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</si>
  <si>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</si>
  <si>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</si>
  <si>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</si>
  <si>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</si>
  <si>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</si>
  <si>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</si>
  <si>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</si>
  <si>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</si>
  <si>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</si>
  <si>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</si>
  <si>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</si>
  <si>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</si>
  <si>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</si>
  <si>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</si>
  <si>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</si>
  <si>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</si>
  <si>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</si>
  <si>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</si>
  <si>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</si>
  <si>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</si>
  <si>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</si>
  <si>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</si>
  <si>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</si>
  <si>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</si>
  <si>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</si>
  <si>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</si>
  <si>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</si>
  <si>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</si>
  <si>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</si>
  <si>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</si>
  <si>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</si>
  <si>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</si>
  <si>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</si>
  <si>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</si>
  <si>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</si>
  <si>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</si>
  <si>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</si>
  <si>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</si>
  <si>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</si>
  <si>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</si>
  <si>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</si>
  <si>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</si>
  <si>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</si>
  <si>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</si>
  <si>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</si>
  <si>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</si>
  <si>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</si>
  <si>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</si>
  <si>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</si>
  <si>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</si>
  <si>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</si>
  <si>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</si>
  <si>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</si>
  <si>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</si>
  <si>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</si>
  <si>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</si>
  <si>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</si>
  <si>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</si>
  <si>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</si>
  <si>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</si>
  <si>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</si>
  <si>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</si>
  <si>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</si>
  <si>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</si>
  <si>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</si>
  <si>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</si>
  <si>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</si>
  <si>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</si>
  <si>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</si>
  <si>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</si>
  <si>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</si>
  <si>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</si>
  <si>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</si>
  <si>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</si>
  <si>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</si>
  <si>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</si>
  <si>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</si>
  <si>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</si>
  <si>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</si>
  <si>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</si>
  <si>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</si>
  <si>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</si>
  <si>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</si>
  <si>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</si>
  <si>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</si>
  <si>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</si>
  <si>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</si>
  <si>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</si>
  <si>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</si>
  <si>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</si>
  <si>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</si>
  <si>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</si>
  <si>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</si>
  <si>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</si>
  <si>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</si>
  <si>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</si>
  <si>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</si>
  <si>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</si>
  <si>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</si>
  <si>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</si>
  <si>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</si>
  <si>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</si>
  <si>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</si>
  <si>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</si>
  <si>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</si>
  <si>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</si>
  <si>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</si>
  <si>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</si>
  <si>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</si>
  <si>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</si>
  <si>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</si>
  <si>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</si>
  <si>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</si>
  <si>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</si>
  <si>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</si>
  <si>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</si>
  <si>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</si>
  <si>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</si>
  <si>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</si>
  <si>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</si>
  <si>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</si>
  <si>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</si>
  <si>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</si>
  <si>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</si>
  <si>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</si>
  <si>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</si>
  <si>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</si>
  <si>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</si>
  <si>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</si>
  <si>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</si>
  <si>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</si>
  <si>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</si>
  <si>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</si>
  <si>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</si>
  <si>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</si>
  <si>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</si>
  <si>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</si>
  <si>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</si>
  <si>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</si>
  <si>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</si>
  <si>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</si>
  <si>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</si>
  <si>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</si>
  <si>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</si>
  <si>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</si>
  <si>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</si>
  <si>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</si>
  <si>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</si>
  <si>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</si>
  <si>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</si>
  <si>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</si>
  <si>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</si>
  <si>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</si>
  <si>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</si>
  <si>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</si>
  <si>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</si>
  <si>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</si>
  <si>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</si>
  <si>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</si>
  <si>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</si>
  <si>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</si>
  <si>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</si>
  <si>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</si>
  <si>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</si>
  <si>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</si>
  <si>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</si>
  <si>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</si>
  <si>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</si>
  <si>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</si>
  <si>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</si>
  <si>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</si>
  <si>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</si>
  <si>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</si>
  <si>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</si>
  <si>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</si>
  <si>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</si>
  <si>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</si>
  <si>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</si>
  <si>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</si>
  <si>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</si>
  <si>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</si>
  <si>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</si>
  <si>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</si>
  <si>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</si>
  <si>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</si>
  <si>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</si>
  <si>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</si>
  <si>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</si>
  <si>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</si>
  <si>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</si>
  <si>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</si>
  <si>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</si>
  <si>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</si>
  <si>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</si>
  <si>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</si>
  <si>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</si>
  <si>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</si>
  <si>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</si>
  <si>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</si>
  <si>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</si>
  <si>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</si>
  <si>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</si>
  <si>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</si>
  <si>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</si>
  <si>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</si>
  <si>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</si>
  <si>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</si>
  <si>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</si>
  <si>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</si>
  <si>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</si>
  <si>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</si>
  <si>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</si>
  <si>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</si>
  <si>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</si>
  <si>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</si>
  <si>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</si>
  <si>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</si>
  <si>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</si>
  <si>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</si>
  <si>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</si>
  <si>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</si>
  <si>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</si>
  <si>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</si>
  <si>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</si>
  <si>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</si>
  <si>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</si>
  <si>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</si>
  <si>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</si>
  <si>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</si>
  <si>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</si>
  <si>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</si>
  <si>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</si>
  <si>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</si>
  <si>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</si>
  <si>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</si>
  <si>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</si>
  <si>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</si>
  <si>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</si>
  <si>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</si>
  <si>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</si>
  <si>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</si>
  <si>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</si>
  <si>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</si>
  <si>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</si>
  <si>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</si>
  <si>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</si>
  <si>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</si>
  <si>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</si>
  <si>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</si>
  <si>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</si>
  <si>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</si>
  <si>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</si>
  <si>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</si>
  <si>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</si>
  <si>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</si>
  <si>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</si>
  <si>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</si>
  <si>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</si>
  <si>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</si>
  <si>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</si>
  <si>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</si>
  <si>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</si>
  <si>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</si>
  <si>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</si>
  <si>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</si>
  <si>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</si>
  <si>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</si>
  <si>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</si>
  <si>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</si>
  <si>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</si>
  <si>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</si>
  <si>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</si>
  <si>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</si>
  <si>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</si>
  <si>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</si>
  <si>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</si>
  <si>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</si>
  <si>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</si>
  <si>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</si>
  <si>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</si>
  <si>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</si>
  <si>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</si>
  <si>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</si>
  <si>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</si>
  <si>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</si>
  <si>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</si>
  <si>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</si>
  <si>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</si>
  <si>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</si>
  <si>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</si>
  <si>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</si>
  <si>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</si>
  <si>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</si>
  <si>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</si>
  <si>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</si>
  <si>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</si>
  <si>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</si>
  <si>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</si>
  <si>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</si>
  <si>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</si>
  <si>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</si>
  <si>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</si>
  <si>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</si>
  <si>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</si>
  <si>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</si>
  <si>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</si>
  <si>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</si>
  <si>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</si>
  <si>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</si>
  <si>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</si>
  <si>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</si>
  <si>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</si>
  <si>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</si>
  <si>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</si>
  <si>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</si>
  <si>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</si>
  <si>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</si>
  <si>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</si>
  <si>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</si>
  <si>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</si>
  <si>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</si>
  <si>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</si>
  <si>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</si>
  <si>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</si>
  <si>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</si>
  <si>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</si>
  <si>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</si>
  <si>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</si>
  <si>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</si>
  <si>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</si>
  <si>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</si>
  <si>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</si>
  <si>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</si>
  <si>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</si>
  <si>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</si>
  <si>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</si>
  <si>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</si>
  <si>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</si>
  <si>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</si>
  <si>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</si>
  <si>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</si>
  <si>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</si>
  <si>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</si>
  <si>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</si>
  <si>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</si>
  <si>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</si>
  <si>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</si>
  <si>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</si>
  <si>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</si>
  <si>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</si>
  <si>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</si>
  <si>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</si>
  <si>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</si>
  <si>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</si>
  <si>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</si>
  <si>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</si>
  <si>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</si>
  <si>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</si>
  <si>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</si>
  <si>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</si>
  <si>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</si>
  <si>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</si>
  <si>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</si>
  <si>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</si>
  <si>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</si>
  <si>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</si>
  <si>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</si>
  <si>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</si>
  <si>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</si>
  <si>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</si>
  <si>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</si>
  <si>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</si>
  <si>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</si>
  <si>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</si>
  <si>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</si>
  <si>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</si>
  <si>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</si>
  <si>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</si>
  <si>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</si>
  <si>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</si>
  <si>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</si>
  <si>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</si>
  <si>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</si>
  <si>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</si>
  <si>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</si>
  <si>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</si>
  <si>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</si>
  <si>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</si>
  <si>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</si>
  <si>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</si>
  <si>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</si>
  <si>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</si>
  <si>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</si>
  <si>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</si>
  <si>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</si>
  <si>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</si>
  <si>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</si>
  <si>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</si>
  <si>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</si>
  <si>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</si>
  <si>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</si>
  <si>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</si>
  <si>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</si>
  <si>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</si>
  <si>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</si>
  <si>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</si>
  <si>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</si>
  <si>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</si>
  <si>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</si>
  <si>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</si>
  <si>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</si>
  <si>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</si>
  <si>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</si>
  <si>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</si>
  <si>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</si>
  <si>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</si>
  <si>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</si>
  <si>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</si>
  <si>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</si>
  <si>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</si>
  <si>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</si>
  <si>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</si>
  <si>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</si>
  <si>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</si>
  <si>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</si>
  <si>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</si>
  <si>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</si>
  <si>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</si>
  <si>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</si>
  <si>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</si>
  <si>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</si>
  <si>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</si>
  <si>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</si>
  <si>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</si>
  <si>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</si>
  <si>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</si>
  <si>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</si>
  <si>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</si>
  <si>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</si>
  <si>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</si>
  <si>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</si>
  <si>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</si>
  <si>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</si>
  <si>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</si>
  <si>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</si>
  <si>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</si>
  <si>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</si>
  <si>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</si>
  <si>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</si>
  <si>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</si>
  <si>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</si>
  <si>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</si>
  <si>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</si>
  <si>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</si>
  <si>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</si>
  <si>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</si>
  <si>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</si>
  <si>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</si>
  <si>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</si>
  <si>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</si>
  <si>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</si>
  <si>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</si>
  <si>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</si>
  <si>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</si>
  <si>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</si>
  <si>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</si>
  <si>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</si>
  <si>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</si>
  <si>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</si>
  <si>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</si>
  <si>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</si>
  <si>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</si>
  <si>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</si>
  <si>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</si>
  <si>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</si>
  <si>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</si>
  <si>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</si>
  <si>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</si>
  <si>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</si>
  <si>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</si>
  <si>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</si>
  <si>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</si>
  <si>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</si>
  <si>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</si>
  <si>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</si>
  <si>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</si>
  <si>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</si>
  <si>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</si>
  <si>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</si>
  <si>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</si>
  <si>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</si>
  <si>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</si>
  <si>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</si>
  <si>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</si>
  <si>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</si>
  <si>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</si>
  <si>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</si>
  <si>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</si>
  <si>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</si>
  <si>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</si>
  <si>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</si>
  <si>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</si>
  <si>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</si>
  <si>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</si>
  <si>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</si>
  <si>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</si>
  <si>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</si>
  <si>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</si>
  <si>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</si>
  <si>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</si>
  <si>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</si>
  <si>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</si>
  <si>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</si>
  <si>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</si>
  <si>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</si>
  <si>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</si>
  <si>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</si>
  <si>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</si>
  <si>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</si>
  <si>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</si>
  <si>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</si>
  <si>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</si>
  <si>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</si>
  <si>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</si>
  <si>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</si>
  <si>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</si>
  <si>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</si>
  <si>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</si>
  <si>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</si>
  <si>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</si>
  <si>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</si>
  <si>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</si>
  <si>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</si>
  <si>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</si>
  <si>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</si>
  <si>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</si>
  <si>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</si>
  <si>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</si>
  <si>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</si>
  <si>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</si>
  <si>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</si>
  <si>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</si>
  <si>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</si>
  <si>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</si>
  <si>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</si>
  <si>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</si>
  <si>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</si>
  <si>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</si>
  <si>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</si>
  <si>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</si>
  <si>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</si>
  <si>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</si>
  <si>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</si>
  <si>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</si>
  <si>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</si>
  <si>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</si>
  <si>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</si>
  <si>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</si>
  <si>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</si>
  <si>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</si>
  <si>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</si>
  <si>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</si>
  <si>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</si>
  <si>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</si>
  <si>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</si>
  <si>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</si>
  <si>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</si>
  <si>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</si>
  <si>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</si>
  <si>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</si>
  <si>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</si>
  <si>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</si>
  <si>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</si>
  <si>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</si>
  <si>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</si>
  <si>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</si>
  <si>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</si>
  <si>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</si>
  <si>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</si>
  <si>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</si>
  <si>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</si>
  <si>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</si>
  <si>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</si>
  <si>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</si>
  <si>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</si>
  <si>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</si>
  <si>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</si>
  <si>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</si>
  <si>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</si>
  <si>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</si>
  <si>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</si>
  <si>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</si>
  <si>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</si>
  <si>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</si>
  <si>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</si>
  <si>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</si>
  <si>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</si>
  <si>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</si>
  <si>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</si>
  <si>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</si>
  <si>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</si>
  <si>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</si>
  <si>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</si>
  <si>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</si>
  <si>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</si>
  <si>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</si>
  <si>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</si>
  <si>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</si>
  <si>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</si>
  <si>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</si>
  <si>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</si>
  <si>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</si>
  <si>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</si>
  <si>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</si>
  <si>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</si>
  <si>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</si>
  <si>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</si>
  <si>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</si>
  <si>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</si>
  <si>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</si>
  <si>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</si>
  <si>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</si>
  <si>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</si>
  <si>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</si>
  <si>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</si>
  <si>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</si>
  <si>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</si>
  <si>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</si>
  <si>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</si>
  <si>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</si>
  <si>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</si>
  <si>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</si>
  <si>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</si>
  <si>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</si>
  <si>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</si>
  <si>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</si>
  <si>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</si>
  <si>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</si>
  <si>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</si>
  <si>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</si>
  <si>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</si>
  <si>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</si>
  <si>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</si>
  <si>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</si>
  <si>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</si>
  <si>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</si>
  <si>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</si>
  <si>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</si>
  <si>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</si>
  <si>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</si>
  <si>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</si>
  <si>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</si>
  <si>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</si>
  <si>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</si>
  <si>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</si>
  <si>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</si>
  <si>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</si>
  <si>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</si>
  <si>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</si>
  <si>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</si>
  <si>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</si>
  <si>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</si>
  <si>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</si>
  <si>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</si>
  <si>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</si>
  <si>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</si>
  <si>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</si>
  <si>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</si>
  <si>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</si>
  <si>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</si>
  <si>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</si>
  <si>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</si>
  <si>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</si>
  <si>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</si>
  <si>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</si>
  <si>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</si>
  <si>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</si>
  <si>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</si>
  <si>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</si>
  <si>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</si>
  <si>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</si>
  <si>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</si>
  <si>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</si>
  <si>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</si>
  <si>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</si>
  <si>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</si>
  <si>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</si>
  <si>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</si>
  <si>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</si>
  <si>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</si>
  <si>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</si>
  <si>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</si>
  <si>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</si>
  <si>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</si>
  <si>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</si>
  <si>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</si>
  <si>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</si>
  <si>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</si>
  <si>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</si>
  <si>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</si>
  <si>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</si>
  <si>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</si>
  <si>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</si>
  <si>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</si>
  <si>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</si>
  <si>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</si>
  <si>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</si>
  <si>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</si>
  <si>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</si>
  <si>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</si>
  <si>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</si>
  <si>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</si>
  <si>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</si>
  <si>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</si>
  <si>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</si>
  <si>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</si>
  <si>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</si>
  <si>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</si>
  <si>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</si>
  <si>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</si>
  <si>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</si>
  <si>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</si>
  <si>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</si>
  <si>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</si>
  <si>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</si>
  <si>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</si>
  <si>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</si>
  <si>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</si>
  <si>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</si>
  <si>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</si>
  <si>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</si>
  <si>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</si>
  <si>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</si>
  <si>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</si>
  <si>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</si>
  <si>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</si>
  <si>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</si>
  <si>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</si>
  <si>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</si>
  <si>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</si>
  <si>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</si>
  <si>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</si>
  <si>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</si>
  <si>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</si>
  <si>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</si>
  <si>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</si>
  <si>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</si>
  <si>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</si>
  <si>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</si>
  <si>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</si>
  <si>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</si>
  <si>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</si>
  <si>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</si>
  <si>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</si>
  <si>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</si>
  <si>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</si>
  <si>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</si>
  <si>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</si>
  <si>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</si>
  <si>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</si>
  <si>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</si>
  <si>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</si>
  <si>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</si>
  <si>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</si>
  <si>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</si>
  <si>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</si>
  <si>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</si>
  <si>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</si>
  <si>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</si>
  <si>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</si>
  <si>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</si>
  <si>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</si>
  <si>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</si>
  <si>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</si>
  <si>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</si>
  <si>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</si>
  <si>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</si>
  <si>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</si>
  <si>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</si>
  <si>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</si>
  <si>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</si>
  <si>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</si>
  <si>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</si>
  <si>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</si>
  <si>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</si>
  <si>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</si>
  <si>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</si>
  <si>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</si>
  <si>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</si>
  <si>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</si>
  <si>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</si>
  <si>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</si>
  <si>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</si>
  <si>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</si>
  <si>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</si>
  <si>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</si>
  <si>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</si>
  <si>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</si>
  <si>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</si>
  <si>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</si>
  <si>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</si>
  <si>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</si>
  <si>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</si>
  <si>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</si>
  <si>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</si>
  <si>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</si>
  <si>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</si>
  <si>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</si>
  <si>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</si>
  <si>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</si>
  <si>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</si>
  <si>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</si>
  <si>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</si>
  <si>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</si>
  <si>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</si>
  <si>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</si>
  <si>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</si>
  <si>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</si>
  <si>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</si>
  <si>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</si>
  <si>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</si>
  <si>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</si>
  <si>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</si>
  <si>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</si>
  <si>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</si>
  <si>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</si>
  <si>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</si>
  <si>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</si>
  <si>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</si>
  <si>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</si>
  <si>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</si>
  <si>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</si>
  <si>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</si>
  <si>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</si>
  <si>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</si>
  <si>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</si>
  <si>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</si>
  <si>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</si>
  <si>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</si>
  <si>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</si>
  <si>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</si>
  <si>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</si>
  <si>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</si>
  <si>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</si>
  <si>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</si>
  <si>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</si>
  <si>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</si>
  <si>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</si>
  <si>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</si>
  <si>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</si>
  <si>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</si>
  <si>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</si>
  <si>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</si>
  <si>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</si>
  <si>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</si>
  <si>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</si>
  <si>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</si>
  <si>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</si>
  <si>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</si>
  <si>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</si>
  <si>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</si>
  <si>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</si>
  <si>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</si>
  <si>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</si>
  <si>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</si>
  <si>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</si>
  <si>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</si>
  <si>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</si>
  <si>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</si>
  <si>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</si>
  <si>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</si>
  <si>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</si>
  <si>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</si>
  <si>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</si>
  <si>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</si>
  <si>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</si>
  <si>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</si>
  <si>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</si>
  <si>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</si>
  <si>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</si>
  <si>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</si>
  <si>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</si>
  <si>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</si>
  <si>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</si>
  <si>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</si>
  <si>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</si>
  <si>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</si>
  <si>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</si>
  <si>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</si>
  <si>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</si>
  <si>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</si>
  <si>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</si>
  <si>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</si>
  <si>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</si>
  <si>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</si>
  <si>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</si>
  <si>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</si>
  <si>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</si>
  <si>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</si>
  <si>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</si>
  <si>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</si>
  <si>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</si>
  <si>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</si>
  <si>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</si>
  <si>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</si>
  <si>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</si>
  <si>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</si>
  <si>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</si>
  <si>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</si>
  <si>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</si>
  <si>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</si>
  <si>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</si>
  <si>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</si>
  <si>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</si>
  <si>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</si>
  <si>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</si>
  <si>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</si>
  <si>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</si>
  <si>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</si>
  <si>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</si>
  <si>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</si>
  <si>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</si>
  <si>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</si>
  <si>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</si>
  <si>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</si>
  <si>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</si>
  <si>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</si>
  <si>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</si>
  <si>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</si>
  <si>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</si>
  <si>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</si>
  <si>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</si>
  <si>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</si>
  <si>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</si>
  <si>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</si>
  <si>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</si>
  <si>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</si>
  <si>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</si>
  <si>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</si>
  <si>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</si>
  <si>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</si>
  <si>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</si>
  <si>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</si>
  <si>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</si>
  <si>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</si>
  <si>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</si>
  <si>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</si>
  <si>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</si>
  <si>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</si>
  <si>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</si>
  <si>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</si>
  <si>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</si>
  <si>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</si>
  <si>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</si>
  <si>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</si>
  <si>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</si>
  <si>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</si>
  <si>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</si>
  <si>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</si>
  <si>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</si>
  <si>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</si>
  <si>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</si>
  <si>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</si>
  <si>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</si>
  <si>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</si>
  <si>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</si>
  <si>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</si>
  <si>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</si>
  <si>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</si>
  <si>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</si>
  <si>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</si>
  <si>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</si>
  <si>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</si>
  <si>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</si>
  <si>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</si>
  <si>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</si>
  <si>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</si>
  <si>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</si>
  <si>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</si>
  <si>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</si>
  <si>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</si>
  <si>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</si>
  <si>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</si>
  <si>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</si>
  <si>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</si>
  <si>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</si>
  <si>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</si>
  <si>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</si>
  <si>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</si>
  <si>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</si>
  <si>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</si>
  <si>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</si>
  <si>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</si>
  <si>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</si>
  <si>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</si>
  <si>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</si>
  <si>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</si>
  <si>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</si>
  <si>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</si>
  <si>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</si>
  <si>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</si>
  <si>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</si>
  <si>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</si>
  <si>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</si>
  <si>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</si>
  <si>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</si>
  <si>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</si>
  <si>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</si>
  <si>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</si>
  <si>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</si>
  <si>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</si>
  <si>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</si>
  <si>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</si>
  <si>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</si>
  <si>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</si>
  <si>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</si>
  <si>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</si>
  <si>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</si>
  <si>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</si>
  <si>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</si>
  <si>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</si>
  <si>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</si>
  <si>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</si>
  <si>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</si>
  <si>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</si>
  <si>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</si>
  <si>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</si>
  <si>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</si>
  <si>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</si>
  <si>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</si>
  <si>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</si>
  <si>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</si>
  <si>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</si>
  <si>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</si>
  <si>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</si>
  <si>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</si>
  <si>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</si>
  <si>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</si>
  <si>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</si>
  <si>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</si>
  <si>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</si>
  <si>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</si>
  <si>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</si>
  <si>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</si>
  <si>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</si>
  <si>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</si>
  <si>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</si>
  <si>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</si>
  <si>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</si>
  <si>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</si>
  <si>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</si>
  <si>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</si>
  <si>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</si>
  <si>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</si>
  <si>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</si>
  <si>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</si>
  <si>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</si>
  <si>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</si>
  <si>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</si>
  <si>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</si>
  <si>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</si>
  <si>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</si>
  <si>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</si>
  <si>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</si>
  <si>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</si>
  <si>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</si>
  <si>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</si>
  <si>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</si>
  <si>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</si>
  <si>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</si>
  <si>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</si>
  <si>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</si>
  <si>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</si>
  <si>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</si>
  <si>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</si>
  <si>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</si>
  <si>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</si>
  <si>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</si>
  <si>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</si>
  <si>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</si>
  <si>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</si>
  <si>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</si>
  <si>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</si>
  <si>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</si>
  <si>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</si>
  <si>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</si>
  <si>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</si>
  <si>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</si>
  <si>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</si>
  <si>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</si>
  <si>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</si>
  <si>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</si>
  <si>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</si>
  <si>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</si>
  <si>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</si>
  <si>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</si>
  <si>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</si>
  <si>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</si>
  <si>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</si>
  <si>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</si>
  <si>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</si>
  <si>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</si>
  <si>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</si>
  <si>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</si>
  <si>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</si>
  <si>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</si>
  <si>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</si>
  <si>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</si>
  <si>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</si>
  <si>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</si>
  <si>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</si>
  <si>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</si>
  <si>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</si>
  <si>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</si>
  <si>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</si>
  <si>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</si>
  <si>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</si>
  <si>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</si>
  <si>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</si>
  <si>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</si>
  <si>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</si>
  <si>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</si>
  <si>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</si>
  <si>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</si>
  <si>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</si>
  <si>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</si>
  <si>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</si>
  <si>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</si>
  <si>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</si>
  <si>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</si>
  <si>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</si>
  <si>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</si>
  <si>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</si>
  <si>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</si>
  <si>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</si>
  <si>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</si>
  <si>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</si>
  <si>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</si>
  <si>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</si>
  <si>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</si>
  <si>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</si>
  <si>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</si>
  <si>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</si>
  <si>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</si>
  <si>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</si>
  <si>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</si>
  <si>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</si>
  <si>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</si>
  <si>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</si>
  <si>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</si>
  <si>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</si>
  <si>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</si>
  <si>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</si>
  <si>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</si>
  <si>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</si>
  <si>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</si>
  <si>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</si>
  <si>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</si>
  <si>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</si>
  <si>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</si>
  <si>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</si>
  <si>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</si>
  <si>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</si>
  <si>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</si>
  <si>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</si>
  <si>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</si>
  <si>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</si>
  <si>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</si>
  <si>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</si>
  <si>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</si>
  <si>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</si>
  <si>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</si>
  <si>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</si>
  <si>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</si>
  <si>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</si>
  <si>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</si>
  <si>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</si>
  <si>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</si>
  <si>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</si>
  <si>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</si>
  <si>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</si>
  <si>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</si>
  <si>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</si>
  <si>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</si>
  <si>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</si>
  <si>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</si>
  <si>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</si>
  <si>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</si>
  <si>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</si>
  <si>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</si>
  <si>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</si>
  <si>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</si>
  <si>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</si>
  <si>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</si>
  <si>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</si>
  <si>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</si>
  <si>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</si>
  <si>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</si>
  <si>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</si>
  <si>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</si>
  <si>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</si>
  <si>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</si>
  <si>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</si>
  <si>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</si>
  <si>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</si>
  <si>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</si>
  <si>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</si>
  <si>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</si>
  <si>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</si>
  <si>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</si>
  <si>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</si>
  <si>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</si>
  <si>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</si>
  <si>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</si>
  <si>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</si>
  <si>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</si>
  <si>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</si>
  <si>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</si>
  <si>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</si>
  <si>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</si>
  <si>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</si>
  <si>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</si>
  <si>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</si>
  <si>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</si>
  <si>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</si>
  <si>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</si>
  <si>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</si>
  <si>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</si>
  <si>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</si>
  <si>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</si>
  <si>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</si>
  <si>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</si>
  <si>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</si>
  <si>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</si>
  <si>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</si>
  <si>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</si>
  <si>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</si>
  <si>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</si>
  <si>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</si>
  <si>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</si>
  <si>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</si>
  <si>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</si>
  <si>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</si>
  <si>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</si>
  <si>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</si>
  <si>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</si>
  <si>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</si>
  <si>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</si>
  <si>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</si>
  <si>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</si>
  <si>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</si>
  <si>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</si>
  <si>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</si>
  <si>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</si>
  <si>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</si>
  <si>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</si>
  <si>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</si>
  <si>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</si>
  <si>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</si>
  <si>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</si>
  <si>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</si>
  <si>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</si>
  <si>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</si>
  <si>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</si>
  <si>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</si>
  <si>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</si>
  <si>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</si>
  <si>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</si>
  <si>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</si>
  <si>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</si>
  <si>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</si>
  <si>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</si>
  <si>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</si>
  <si>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</si>
  <si>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</si>
  <si>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</si>
  <si>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</si>
  <si>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</si>
  <si>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</si>
  <si>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</si>
  <si>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</si>
  <si>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</si>
  <si>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</si>
  <si>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</si>
  <si>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</si>
  <si>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</si>
  <si>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</si>
  <si>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</si>
  <si>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</si>
  <si>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</si>
  <si>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</si>
  <si>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</si>
  <si>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</si>
  <si>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</si>
  <si>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</si>
  <si>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</si>
  <si>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</si>
  <si>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</si>
  <si>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</si>
  <si>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</si>
  <si>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</si>
  <si>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</si>
  <si>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</si>
  <si>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</si>
  <si>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</si>
  <si>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</si>
  <si>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</si>
  <si>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</si>
  <si>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</si>
  <si>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</si>
  <si>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</si>
  <si>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</si>
  <si>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</si>
  <si>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</si>
  <si>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</si>
  <si>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</si>
  <si>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</si>
  <si>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</si>
  <si>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</si>
  <si>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</si>
  <si>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</si>
  <si>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</si>
  <si>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</si>
  <si>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</si>
  <si>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</si>
  <si>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</si>
  <si>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</si>
  <si>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</si>
  <si>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</si>
  <si>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</si>
  <si>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</si>
  <si>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</si>
  <si>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</si>
  <si>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</si>
  <si>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</si>
  <si>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</si>
  <si>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</si>
  <si>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</si>
  <si>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</si>
  <si>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</si>
  <si>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</si>
  <si>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</si>
  <si>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</si>
  <si>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</si>
  <si>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</si>
  <si>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</si>
  <si>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</si>
  <si>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</si>
  <si>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</si>
  <si>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</si>
  <si>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</si>
  <si>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</si>
  <si>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</si>
  <si>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</si>
  <si>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</si>
  <si>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</si>
  <si>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</si>
  <si>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</si>
  <si>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</si>
  <si>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</si>
  <si>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</si>
  <si>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</si>
  <si>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</si>
  <si>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</si>
  <si>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</si>
  <si>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</si>
  <si>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</si>
  <si>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</si>
  <si>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</si>
  <si>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</si>
  <si>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</si>
  <si>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</si>
  <si>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</si>
  <si>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</si>
  <si>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</si>
  <si>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</si>
  <si>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</si>
  <si>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</si>
  <si>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</si>
  <si>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</si>
  <si>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</si>
  <si>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</si>
  <si>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</si>
  <si>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</si>
  <si>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</si>
  <si>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</si>
  <si>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</si>
  <si>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</si>
  <si>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</si>
  <si>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</si>
  <si>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</si>
  <si>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</si>
  <si>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</si>
  <si>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</si>
  <si>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</si>
  <si>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</si>
  <si>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</si>
  <si>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</si>
  <si>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</si>
  <si>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</si>
  <si>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</si>
  <si>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</si>
  <si>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</si>
  <si>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</si>
  <si>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</si>
  <si>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</si>
  <si>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</si>
  <si>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</si>
  <si>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</si>
  <si>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</si>
  <si>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</si>
  <si>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</si>
  <si>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</si>
  <si>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</si>
  <si>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</si>
  <si>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</si>
  <si>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</si>
  <si>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</si>
  <si>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</si>
  <si>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</si>
  <si>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</si>
  <si>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</si>
  <si>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</si>
  <si>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</si>
  <si>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</si>
  <si>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</si>
  <si>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</si>
  <si>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</si>
  <si>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</si>
  <si>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</si>
  <si>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</si>
  <si>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</si>
  <si>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</si>
  <si>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</si>
  <si>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</si>
  <si>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</si>
  <si>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</si>
  <si>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</si>
  <si>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</si>
  <si>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</si>
  <si>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</si>
  <si>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</si>
  <si>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</si>
  <si>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</si>
  <si>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</si>
  <si>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</si>
  <si>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</si>
  <si>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</si>
  <si>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</si>
  <si>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</si>
  <si>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</si>
  <si>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</si>
  <si>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</si>
  <si>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</si>
  <si>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</si>
  <si>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</si>
  <si>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</si>
  <si>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</si>
  <si>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</si>
  <si>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</si>
  <si>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</si>
  <si>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</si>
  <si>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</si>
  <si>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</si>
  <si>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</si>
  <si>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</si>
  <si>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</si>
  <si>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</si>
  <si>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</si>
  <si>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</si>
  <si>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</si>
  <si>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</si>
  <si>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</si>
  <si>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</si>
  <si>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</si>
  <si>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</si>
  <si>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</si>
  <si>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</si>
  <si>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</si>
  <si>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</si>
  <si>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</si>
  <si>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</si>
  <si>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</si>
  <si>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</si>
  <si>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</si>
  <si>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</si>
  <si>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</si>
  <si>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</si>
  <si>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</si>
  <si>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</si>
  <si>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</si>
  <si>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</si>
  <si>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</si>
  <si>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</si>
  <si>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</si>
  <si>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</si>
  <si>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</si>
  <si>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</si>
  <si>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</si>
  <si>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</si>
  <si>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</si>
  <si>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</si>
  <si>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</si>
  <si>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</si>
  <si>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</si>
  <si>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</si>
  <si>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</si>
  <si>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</si>
  <si>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</si>
  <si>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</si>
  <si>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</si>
  <si>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</si>
  <si>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</si>
  <si>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</si>
  <si>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</si>
  <si>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</si>
  <si>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</si>
  <si>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</si>
  <si>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</si>
  <si>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</si>
  <si>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</si>
  <si>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</si>
  <si>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</si>
  <si>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</si>
  <si>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</si>
  <si>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</si>
  <si>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</si>
  <si>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</si>
  <si>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</si>
  <si>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</si>
  <si>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</si>
  <si>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</si>
  <si>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</si>
  <si>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</si>
  <si>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</si>
  <si>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</si>
  <si>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</si>
  <si>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</si>
  <si>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</si>
  <si>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</si>
  <si>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</si>
  <si>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</si>
  <si>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</si>
  <si>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</si>
  <si>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</si>
  <si>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</si>
  <si>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</si>
  <si>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</si>
  <si>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</si>
  <si>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</si>
  <si>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</si>
  <si>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</si>
  <si>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</si>
  <si>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</si>
  <si>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</si>
  <si>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</si>
  <si>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</si>
  <si>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</si>
  <si>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</si>
  <si>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</si>
  <si>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</si>
  <si>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</si>
  <si>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</si>
  <si>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</si>
  <si>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</si>
  <si>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</si>
  <si>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</si>
  <si>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</si>
  <si>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</si>
  <si>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</si>
  <si>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</si>
  <si>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</si>
  <si>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</si>
  <si>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</si>
  <si>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</si>
  <si>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</si>
  <si>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</si>
  <si>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</si>
  <si>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</si>
  <si>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</si>
  <si>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</si>
  <si>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</si>
  <si>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</si>
  <si>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</si>
  <si>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</si>
  <si>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</si>
  <si>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</si>
  <si>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</si>
  <si>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</si>
  <si>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</si>
  <si>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</si>
  <si>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</si>
  <si>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</si>
  <si>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</si>
  <si>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</si>
  <si>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</si>
  <si>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</si>
  <si>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</si>
  <si>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</si>
  <si>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</si>
  <si>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</si>
  <si>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</si>
  <si>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</si>
  <si>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</si>
  <si>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</si>
  <si>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</si>
  <si>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</si>
  <si>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</si>
  <si>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</si>
  <si>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</si>
  <si>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</si>
  <si>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</si>
  <si>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</si>
  <si>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</si>
  <si>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</si>
  <si>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</si>
  <si>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</si>
  <si>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</si>
  <si>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</si>
  <si>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</si>
  <si>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</si>
  <si>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</si>
  <si>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</si>
  <si>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</si>
  <si>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</si>
  <si>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</si>
  <si>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</si>
  <si>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</si>
  <si>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</si>
  <si>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</si>
  <si>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</si>
  <si>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</si>
  <si>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</si>
  <si>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</si>
  <si>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</si>
  <si>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</si>
  <si>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</si>
  <si>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</si>
  <si>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</si>
  <si>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</si>
  <si>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</si>
  <si>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</si>
  <si>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</si>
  <si>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</si>
  <si>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</si>
  <si>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</si>
  <si>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</si>
  <si>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</si>
  <si>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</si>
  <si>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</si>
  <si>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</si>
  <si>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</si>
  <si>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</si>
  <si>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</si>
  <si>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</si>
  <si>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</si>
  <si>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</si>
  <si>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</si>
  <si>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</si>
  <si>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</si>
  <si>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</si>
  <si>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</si>
  <si>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</si>
  <si>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</si>
  <si>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</si>
  <si>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</si>
  <si>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</si>
  <si>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</si>
  <si>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</si>
  <si>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</si>
  <si>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</si>
  <si>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</si>
  <si>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</si>
  <si>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</si>
  <si>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</si>
  <si>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</si>
  <si>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</si>
  <si>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</si>
  <si>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</si>
  <si>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</si>
  <si>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</si>
  <si>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</si>
  <si>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</si>
  <si>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</si>
  <si>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</si>
  <si>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</si>
  <si>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</si>
  <si>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</si>
  <si>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</si>
  <si>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</si>
  <si>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</si>
  <si>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</si>
  <si>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</si>
  <si>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</si>
  <si>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</si>
  <si>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</si>
  <si>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</si>
  <si>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</si>
  <si>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</si>
  <si>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</si>
  <si>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</si>
  <si>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</si>
  <si>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</si>
  <si>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</si>
  <si>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</si>
  <si>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</si>
  <si>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</si>
  <si>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</si>
  <si>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</si>
  <si>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</si>
  <si>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</si>
  <si>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</si>
  <si>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</si>
  <si>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</si>
  <si>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</si>
  <si>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</si>
  <si>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</si>
  <si>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</si>
  <si>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</si>
  <si>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</si>
  <si>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</si>
  <si>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</si>
  <si>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</si>
  <si>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</si>
  <si>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</si>
  <si>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</si>
  <si>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</si>
  <si>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</si>
  <si>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</si>
  <si>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</si>
  <si>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</si>
  <si>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</si>
  <si>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</si>
  <si>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</si>
  <si>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</si>
  <si>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</si>
  <si>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</si>
  <si>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</si>
  <si>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</si>
  <si>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</si>
  <si>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</si>
  <si>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</si>
  <si>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</si>
  <si>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</si>
  <si>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</si>
  <si>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</si>
  <si>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</si>
  <si>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</si>
  <si>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</si>
  <si>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</si>
  <si>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</si>
  <si>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</si>
  <si>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</si>
  <si>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</si>
  <si>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</si>
  <si>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</si>
  <si>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</si>
  <si>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</si>
  <si>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</si>
  <si>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</si>
  <si>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</si>
  <si>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</si>
  <si>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</si>
  <si>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</si>
  <si>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</si>
  <si>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</si>
  <si>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</si>
  <si>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</si>
  <si>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</si>
  <si>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</si>
  <si>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</si>
  <si>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</si>
  <si>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</si>
  <si>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</si>
  <si>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</si>
  <si>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</si>
  <si>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</si>
  <si>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</si>
  <si>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</si>
  <si>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</si>
  <si>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</si>
  <si>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</si>
  <si>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</si>
  <si>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</si>
  <si>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</si>
  <si>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</si>
  <si>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</si>
  <si>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</si>
  <si>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</si>
  <si>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</si>
  <si>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</si>
  <si>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</si>
  <si>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</si>
  <si>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</si>
  <si>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</si>
  <si>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</si>
  <si>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</si>
  <si>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</si>
  <si>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</si>
  <si>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</si>
  <si>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</si>
  <si>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</si>
  <si>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</si>
  <si>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</si>
  <si>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</si>
  <si>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</si>
  <si>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</si>
  <si>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</si>
  <si>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</si>
  <si>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</si>
  <si>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</si>
  <si>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</si>
  <si>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</si>
  <si>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</si>
  <si>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</si>
  <si>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</si>
  <si>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</si>
  <si>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</si>
  <si>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</si>
  <si>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</si>
  <si>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</si>
  <si>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</si>
  <si>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</si>
  <si>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</si>
  <si>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</si>
  <si>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</si>
  <si>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</si>
  <si>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</si>
  <si>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</si>
  <si>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</si>
  <si>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</si>
  <si>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</si>
  <si>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</si>
  <si>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</si>
  <si>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</si>
  <si>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</si>
  <si>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</si>
  <si>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</si>
  <si>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</si>
  <si>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</si>
  <si>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</si>
  <si>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</si>
  <si>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</si>
  <si>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</si>
  <si>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</si>
  <si>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</si>
  <si>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</si>
  <si>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</si>
  <si>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</si>
  <si>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</si>
  <si>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</si>
  <si>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</si>
  <si>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</si>
  <si>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</si>
  <si>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</si>
  <si>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</si>
  <si>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</si>
  <si>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</si>
  <si>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</si>
  <si>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</si>
  <si>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</si>
  <si>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</si>
  <si>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</si>
  <si>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</si>
  <si>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</si>
  <si>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</si>
  <si>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</si>
  <si>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</si>
  <si>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</si>
  <si>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</si>
  <si>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</si>
  <si>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</si>
  <si>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</si>
  <si>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</si>
  <si>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</si>
  <si>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</si>
  <si>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</si>
  <si>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</si>
  <si>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</si>
  <si>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</si>
  <si>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</si>
  <si>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</si>
  <si>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</si>
  <si>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</si>
  <si>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</si>
  <si>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</si>
  <si>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</si>
  <si>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</si>
  <si>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</si>
  <si>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</si>
  <si>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</si>
  <si>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</si>
  <si>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</si>
  <si>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</si>
  <si>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</si>
  <si>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</si>
  <si>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</si>
  <si>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</si>
  <si>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</si>
  <si>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</si>
  <si>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</si>
  <si>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</si>
  <si>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</si>
  <si>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</si>
  <si>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</si>
  <si>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</si>
  <si>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</si>
  <si>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</si>
  <si>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</si>
  <si>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</si>
  <si>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</si>
  <si>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</si>
  <si>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</si>
  <si>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</si>
  <si>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</si>
  <si>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</si>
  <si>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</si>
  <si>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</si>
  <si>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</si>
  <si>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</si>
  <si>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</si>
  <si>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</si>
  <si>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</si>
  <si>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</si>
  <si>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</si>
  <si>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</si>
  <si>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</si>
  <si>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</si>
  <si>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</si>
  <si>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</si>
  <si>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</si>
  <si>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</si>
  <si>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</si>
  <si>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</si>
  <si>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</si>
  <si>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</si>
  <si>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</si>
  <si>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</si>
  <si>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</si>
  <si>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</si>
  <si>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</si>
  <si>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</si>
  <si>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</si>
  <si>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</si>
  <si>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</si>
  <si>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</si>
  <si>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</si>
  <si>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</si>
  <si>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</si>
  <si>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</si>
  <si>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</si>
  <si>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</si>
  <si>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</si>
  <si>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</si>
  <si>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</si>
  <si>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</si>
  <si>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</si>
  <si>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</si>
  <si>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</si>
  <si>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</si>
  <si>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</si>
  <si>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</si>
  <si>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</si>
  <si>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</si>
  <si>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</si>
  <si>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</si>
  <si>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</si>
  <si>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</si>
  <si>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</si>
  <si>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</si>
  <si>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</si>
  <si>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</si>
  <si>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</si>
  <si>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</si>
  <si>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</si>
  <si>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</si>
  <si>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</si>
  <si>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</si>
  <si>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</si>
  <si>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</si>
  <si>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</si>
  <si>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</si>
  <si>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</si>
  <si>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</si>
  <si>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</si>
  <si>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</si>
  <si>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</si>
  <si>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</si>
  <si>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</si>
  <si>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</si>
  <si>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</si>
  <si>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</si>
  <si>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</si>
  <si>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</si>
  <si>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</si>
  <si>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</si>
  <si>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</si>
  <si>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</si>
  <si>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</si>
  <si>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</si>
  <si>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</si>
  <si>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</si>
  <si>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</si>
  <si>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</si>
  <si>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</si>
  <si>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</si>
  <si>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</si>
  <si>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</si>
  <si>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</si>
  <si>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</si>
  <si>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</si>
  <si>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</si>
  <si>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</si>
  <si>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</si>
  <si>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</si>
  <si>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</si>
  <si>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</si>
  <si>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</si>
  <si>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</si>
  <si>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</si>
  <si>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</si>
  <si>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</si>
  <si>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</si>
  <si>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</si>
  <si>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</si>
  <si>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</si>
  <si>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</si>
  <si>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</si>
  <si>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</si>
  <si>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</si>
  <si>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</si>
  <si>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</si>
  <si>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</si>
  <si>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</si>
  <si>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</si>
  <si>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</si>
  <si>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</si>
  <si>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</si>
  <si>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</si>
  <si>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</si>
  <si>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</si>
  <si>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</si>
  <si>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</si>
  <si>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</si>
  <si>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</si>
  <si>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</si>
  <si>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</si>
  <si>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</si>
  <si>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</si>
  <si>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</si>
  <si>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</si>
  <si>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</si>
  <si>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</si>
  <si>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</si>
  <si>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</si>
  <si>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</si>
  <si>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</si>
  <si>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</si>
  <si>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</si>
  <si>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</si>
  <si>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</si>
  <si>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</si>
  <si>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</si>
  <si>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</si>
  <si>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</si>
  <si>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</si>
  <si>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</si>
  <si>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</si>
  <si>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</si>
  <si>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</si>
  <si>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</si>
  <si>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</si>
  <si>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</si>
  <si>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</si>
  <si>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</si>
  <si>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</si>
  <si>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</si>
  <si>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</si>
  <si>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</si>
  <si>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</si>
  <si>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</si>
  <si>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</si>
  <si>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</si>
  <si>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</si>
  <si>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</si>
  <si>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</si>
  <si>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</si>
  <si>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</si>
  <si>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</si>
  <si>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</si>
  <si>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</si>
  <si>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</si>
  <si>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</si>
  <si>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</si>
  <si>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</si>
  <si>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</si>
  <si>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</si>
  <si>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</si>
  <si>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</si>
  <si>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</si>
  <si>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</si>
  <si>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</si>
  <si>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</si>
  <si>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</si>
  <si>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</si>
  <si>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</si>
  <si>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</si>
  <si>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</si>
  <si>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</si>
  <si>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</si>
  <si>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</si>
  <si>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</si>
  <si>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</si>
  <si>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</si>
  <si>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</si>
  <si>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</si>
  <si>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</si>
  <si>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</si>
  <si>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</si>
  <si>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</si>
  <si>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</si>
  <si>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</si>
  <si>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</si>
  <si>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</si>
  <si>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</si>
  <si>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</si>
  <si>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</si>
  <si>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</si>
  <si>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</si>
  <si>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</si>
  <si>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</si>
  <si>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</si>
  <si>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</si>
  <si>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</si>
  <si>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</si>
  <si>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</si>
  <si>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</si>
  <si>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</si>
  <si>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</si>
  <si>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</si>
  <si>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</si>
  <si>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</si>
  <si>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</si>
  <si>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</si>
  <si>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</si>
  <si>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</si>
  <si>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</si>
  <si>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</si>
  <si>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</si>
  <si>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</si>
  <si>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</si>
  <si>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</si>
  <si>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</si>
  <si>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</si>
  <si>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</si>
  <si>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</si>
  <si>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</si>
  <si>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</si>
  <si>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</si>
  <si>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</si>
  <si>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</si>
  <si>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</si>
  <si>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</si>
  <si>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</si>
  <si>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</si>
  <si>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</si>
  <si>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</si>
  <si>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</si>
  <si>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</si>
  <si>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</si>
  <si>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</si>
  <si>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</si>
  <si>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</si>
  <si>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</si>
  <si>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</si>
  <si>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</si>
  <si>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</si>
  <si>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</si>
  <si>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</si>
  <si>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</si>
  <si>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</si>
  <si>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</si>
  <si>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</si>
  <si>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</si>
  <si>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</si>
  <si>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</si>
  <si>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</si>
  <si>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</si>
  <si>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</si>
  <si>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</si>
  <si>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</si>
  <si>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</si>
  <si>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</si>
  <si>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</si>
  <si>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</si>
  <si>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</si>
  <si>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</si>
  <si>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</si>
  <si>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</si>
  <si>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</si>
  <si>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</si>
  <si>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</si>
  <si>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</si>
  <si>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</si>
  <si>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</si>
  <si>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</si>
  <si>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</si>
  <si>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</si>
  <si>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</si>
  <si>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</si>
  <si>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</si>
  <si>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</si>
  <si>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</si>
  <si>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</si>
  <si>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</si>
  <si>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</si>
  <si>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</si>
  <si>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</si>
  <si>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</si>
  <si>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</si>
  <si>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</si>
  <si>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</si>
  <si>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</si>
  <si>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</si>
  <si>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</si>
  <si>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</si>
  <si>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</si>
  <si>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</si>
  <si>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</si>
  <si>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</si>
  <si>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</si>
  <si>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</si>
  <si>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</si>
  <si>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</si>
  <si>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</si>
  <si>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</si>
  <si>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</si>
  <si>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</si>
  <si>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</si>
  <si>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</si>
  <si>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</si>
  <si>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</si>
  <si>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</si>
  <si>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</si>
  <si>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</si>
  <si>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</si>
  <si>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</si>
  <si>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</si>
  <si>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</si>
  <si>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</si>
  <si>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</si>
  <si>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</si>
  <si>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</si>
  <si>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</si>
  <si>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</si>
  <si>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</si>
  <si>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</si>
  <si>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</si>
  <si>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</si>
  <si>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</si>
  <si>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</si>
  <si>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</si>
  <si>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</si>
  <si>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</si>
  <si>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</si>
  <si>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</si>
  <si>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</si>
  <si>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</si>
  <si>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</si>
  <si>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</si>
  <si>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</si>
  <si>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</si>
  <si>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</si>
  <si>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</si>
  <si>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</si>
  <si>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</si>
  <si>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</si>
  <si>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</si>
  <si>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</si>
  <si>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</si>
  <si>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</si>
  <si>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</si>
  <si>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</si>
  <si>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</si>
  <si>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</si>
  <si>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</si>
  <si>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</si>
  <si>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</si>
  <si>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</si>
  <si>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</si>
  <si>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</si>
  <si>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</si>
  <si>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</si>
  <si>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</si>
  <si>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</si>
  <si>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</si>
  <si>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</si>
  <si>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</si>
  <si>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</si>
  <si>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</si>
  <si>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</si>
  <si>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</si>
  <si>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</si>
  <si>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</si>
  <si>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</si>
  <si>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</si>
  <si>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</si>
  <si>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</si>
  <si>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</si>
  <si>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</si>
  <si>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</si>
  <si>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</si>
  <si>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</si>
  <si>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</si>
  <si>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</si>
  <si>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</si>
  <si>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</si>
  <si>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</si>
  <si>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</si>
  <si>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</si>
  <si>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</si>
  <si>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</si>
  <si>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</si>
  <si>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</si>
  <si>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</si>
  <si>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</si>
  <si>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</si>
  <si>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</si>
  <si>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</si>
  <si>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</si>
  <si>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</si>
  <si>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</si>
  <si>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</si>
  <si>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</si>
  <si>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</si>
  <si>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</si>
  <si>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</si>
  <si>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</si>
  <si>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</si>
  <si>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</si>
  <si>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</si>
  <si>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</si>
  <si>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</si>
  <si>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</si>
  <si>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</si>
  <si>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</si>
  <si>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</si>
  <si>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</si>
  <si>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</si>
  <si>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</si>
  <si>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</si>
  <si>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</si>
  <si>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</si>
  <si>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</si>
  <si>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</si>
  <si>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</si>
  <si>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</si>
  <si>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</si>
  <si>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</si>
  <si>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</si>
  <si>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</si>
  <si>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</si>
  <si>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</si>
  <si>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</si>
  <si>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</si>
  <si>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</si>
  <si>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</si>
  <si>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</si>
  <si>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</si>
  <si>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</si>
  <si>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</si>
  <si>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</si>
  <si>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</si>
  <si>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</si>
  <si>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</si>
  <si>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</si>
  <si>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</si>
  <si>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</si>
  <si>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</si>
  <si>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</si>
  <si>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</si>
  <si>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</si>
  <si>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</si>
  <si>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</si>
  <si>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</si>
  <si>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</si>
  <si>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</si>
  <si>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</si>
  <si>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</si>
  <si>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</si>
  <si>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</si>
  <si>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</si>
  <si>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</si>
  <si>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</si>
  <si>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</si>
  <si>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</si>
  <si>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</si>
  <si>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</si>
  <si>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</si>
  <si>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</si>
  <si>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</si>
  <si>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</si>
  <si>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</si>
  <si>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</si>
  <si>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</si>
  <si>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</si>
  <si>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</si>
  <si>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</si>
  <si>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</si>
  <si>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</si>
  <si>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</si>
  <si>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</si>
  <si>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</si>
  <si>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</si>
  <si>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</si>
  <si>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</si>
  <si>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</si>
  <si>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</si>
  <si>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</si>
  <si>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</si>
  <si>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</si>
  <si>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</si>
  <si>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</si>
  <si>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</si>
  <si>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</si>
  <si>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</si>
  <si>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</si>
  <si>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</si>
  <si>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</si>
  <si>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</si>
  <si>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</si>
  <si>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</si>
  <si>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</si>
  <si>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</si>
  <si>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</si>
  <si>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</si>
  <si>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</si>
  <si>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</si>
  <si>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</si>
  <si>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</si>
  <si>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</si>
  <si>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</si>
  <si>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</si>
  <si>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</si>
  <si>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</si>
  <si>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</si>
  <si>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</si>
  <si>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</si>
  <si>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</si>
  <si>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</si>
  <si>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</si>
  <si>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</si>
  <si>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</si>
  <si>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</si>
  <si>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</si>
  <si>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</si>
  <si>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</si>
  <si>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</si>
  <si>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</si>
  <si>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</si>
  <si>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</si>
  <si>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</si>
  <si>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</si>
  <si>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</si>
  <si>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</si>
  <si>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</si>
  <si>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</si>
  <si>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</si>
  <si>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</si>
  <si>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</si>
  <si>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</si>
  <si>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</si>
  <si>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</si>
  <si>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</si>
  <si>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</si>
  <si>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</si>
  <si>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</si>
  <si>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</si>
  <si>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</si>
  <si>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</si>
  <si>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</si>
  <si>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</si>
  <si>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</si>
  <si>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</si>
  <si>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</si>
  <si>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</si>
  <si>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</si>
  <si>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</si>
  <si>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</si>
  <si>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</si>
  <si>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</si>
  <si>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</si>
  <si>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</si>
  <si>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</si>
  <si>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</si>
  <si>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</si>
  <si>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</si>
  <si>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</si>
  <si>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</si>
  <si>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</si>
  <si>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</si>
  <si>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</si>
  <si>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</si>
  <si>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</si>
  <si>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</si>
  <si>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</si>
  <si>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</si>
  <si>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</si>
  <si>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</si>
  <si>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</si>
  <si>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</si>
  <si>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</si>
  <si>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</si>
  <si>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</si>
  <si>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</si>
  <si>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</si>
  <si>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</si>
  <si>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</si>
  <si>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</si>
  <si>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</si>
  <si>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</si>
  <si>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</si>
  <si>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</si>
  <si>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</si>
  <si>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</si>
  <si>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</si>
  <si>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</si>
  <si>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</si>
  <si>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</si>
  <si>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</si>
  <si>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</si>
  <si>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</si>
  <si>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</si>
  <si>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</si>
  <si>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</si>
  <si>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</si>
  <si>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</si>
  <si>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</si>
  <si>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</si>
  <si>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</si>
  <si>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</si>
  <si>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</si>
  <si>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</si>
  <si>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</si>
  <si>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</si>
  <si>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</si>
  <si>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</si>
  <si>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</si>
  <si>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</si>
  <si>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</si>
  <si>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</si>
  <si>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</si>
  <si>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</si>
  <si>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</si>
  <si>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</si>
  <si>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</si>
  <si>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</si>
  <si>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</si>
  <si>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</si>
  <si>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</si>
  <si>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</si>
  <si>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</si>
  <si>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</si>
  <si>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</si>
  <si>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</si>
  <si>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</si>
  <si>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</si>
  <si>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</si>
  <si>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</si>
  <si>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</si>
  <si>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</si>
  <si>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</si>
  <si>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</si>
  <si>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</si>
  <si>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</si>
  <si>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</si>
  <si>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</si>
  <si>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</si>
  <si>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</si>
  <si>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</si>
  <si>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</si>
  <si>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</si>
  <si>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</si>
  <si>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</si>
  <si>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</si>
  <si>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</si>
  <si>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</si>
  <si>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</si>
  <si>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</si>
  <si>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</si>
  <si>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</si>
  <si>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</si>
  <si>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</si>
  <si>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</si>
  <si>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</si>
  <si>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</si>
  <si>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</si>
  <si>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</si>
  <si>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</si>
  <si>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</si>
  <si>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</si>
  <si>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</si>
  <si>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</si>
  <si>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</si>
  <si>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</si>
  <si>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</si>
  <si>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</si>
  <si>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</si>
  <si>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</si>
  <si>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</si>
  <si>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</si>
  <si>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</si>
  <si>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</si>
  <si>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</si>
  <si>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</si>
  <si>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</si>
  <si>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</si>
  <si>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</si>
  <si>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</si>
  <si>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</si>
  <si>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</si>
  <si>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</si>
  <si>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</si>
  <si>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</si>
  <si>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</si>
  <si>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</si>
  <si>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</si>
  <si>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</si>
  <si>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</si>
  <si>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</si>
  <si>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</si>
  <si>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</si>
  <si>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</si>
  <si>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</si>
  <si>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</si>
  <si>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</si>
  <si>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</si>
  <si>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</si>
  <si>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</si>
  <si>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</si>
  <si>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</si>
  <si>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</si>
  <si>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</si>
  <si>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</si>
  <si>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</si>
  <si>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</si>
  <si>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</si>
  <si>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</si>
  <si>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</si>
  <si>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</si>
  <si>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</si>
  <si>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</si>
  <si>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</si>
  <si>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</si>
  <si>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</si>
  <si>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</si>
  <si>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</si>
  <si>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</si>
  <si>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</si>
  <si>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</si>
  <si>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</si>
  <si>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</si>
  <si>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</si>
  <si>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</si>
  <si>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</si>
  <si>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</si>
  <si>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</si>
  <si>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</si>
  <si>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</si>
  <si>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</si>
  <si>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</si>
  <si>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</si>
  <si>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</si>
  <si>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</si>
  <si>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</si>
  <si>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</si>
  <si>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</si>
  <si>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</si>
  <si>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</si>
  <si>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</si>
  <si>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</si>
  <si>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</si>
  <si>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</si>
  <si>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</si>
  <si>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</si>
  <si>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</si>
  <si>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</si>
  <si>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</si>
  <si>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</si>
  <si>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</si>
  <si>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</si>
  <si>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</si>
  <si>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</si>
  <si>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</si>
  <si>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</si>
  <si>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</si>
  <si>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</si>
  <si>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</si>
  <si>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</si>
  <si>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</si>
  <si>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</si>
  <si>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</si>
  <si>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</si>
  <si>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</si>
  <si>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</si>
  <si>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</si>
  <si>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</si>
  <si>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</si>
  <si>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</si>
  <si>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</si>
  <si>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</si>
  <si>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</si>
  <si>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</si>
  <si>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</si>
  <si>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</si>
  <si>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</si>
  <si>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</si>
  <si>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</si>
  <si>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</si>
  <si>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</si>
  <si>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</si>
  <si>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</si>
  <si>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</si>
  <si>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</si>
  <si>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</si>
  <si>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</si>
  <si>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</si>
  <si>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</si>
  <si>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</si>
  <si>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</si>
  <si>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</si>
  <si>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</si>
  <si>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</si>
  <si>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</si>
  <si>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</si>
  <si>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</si>
  <si>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</si>
  <si>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</si>
  <si>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</si>
  <si>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</si>
  <si>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</si>
  <si>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</si>
  <si>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</si>
  <si>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</si>
  <si>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</si>
  <si>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</si>
  <si>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</si>
  <si>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</si>
  <si>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</si>
  <si>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</si>
  <si>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</si>
  <si>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</si>
  <si>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</si>
  <si>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</si>
  <si>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</si>
  <si>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</si>
  <si>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</si>
  <si>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</si>
  <si>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</si>
  <si>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</si>
  <si>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</si>
  <si>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</si>
  <si>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</si>
  <si>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</si>
  <si>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</si>
  <si>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</si>
  <si>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</si>
  <si>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</si>
  <si>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</si>
  <si>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</si>
  <si>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</si>
  <si>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</si>
  <si>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</si>
  <si>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</si>
  <si>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</si>
  <si>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</si>
  <si>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</si>
  <si>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</si>
  <si>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</si>
  <si>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</si>
  <si>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</si>
  <si>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</si>
  <si>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</si>
  <si>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</si>
  <si>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</si>
  <si>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</si>
  <si>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</si>
  <si>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</si>
  <si>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</si>
  <si>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</si>
  <si>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</si>
  <si>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</si>
  <si>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</si>
  <si>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</si>
  <si>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</si>
  <si>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</si>
  <si>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</si>
  <si>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</si>
  <si>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</si>
  <si>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</si>
  <si>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</si>
  <si>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</si>
  <si>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</si>
  <si>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</si>
  <si>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</si>
  <si>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</si>
  <si>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</si>
  <si>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</si>
  <si>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</si>
  <si>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</si>
  <si>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</si>
  <si>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</si>
  <si>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</si>
  <si>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</si>
  <si>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</si>
  <si>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</si>
  <si>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</si>
  <si>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</si>
  <si>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</si>
  <si>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</si>
  <si>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</si>
  <si>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</si>
  <si>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</si>
  <si>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</si>
  <si>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</si>
  <si>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</si>
  <si>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</si>
  <si>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</si>
  <si>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</si>
  <si>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</si>
  <si>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</si>
  <si>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</si>
  <si>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</si>
  <si>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</si>
  <si>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</si>
  <si>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</si>
  <si>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</si>
  <si>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</si>
  <si>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</si>
  <si>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</si>
  <si>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</si>
  <si>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</si>
  <si>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</si>
  <si>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</si>
  <si>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</si>
  <si>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</si>
  <si>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</si>
  <si>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</si>
  <si>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</si>
  <si>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</si>
  <si>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</si>
  <si>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</si>
  <si>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</si>
  <si>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</si>
  <si>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</si>
  <si>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</si>
  <si>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</si>
  <si>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</si>
  <si>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</si>
  <si>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</si>
  <si>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</si>
  <si>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</si>
  <si>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</si>
  <si>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</si>
  <si>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</si>
  <si>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</si>
  <si>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</si>
  <si>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</si>
  <si>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</si>
  <si>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</si>
  <si>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</si>
  <si>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</si>
  <si>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</si>
  <si>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</si>
  <si>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</si>
  <si>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</si>
  <si>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</si>
  <si>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</si>
  <si>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</si>
  <si>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</si>
  <si>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</si>
  <si>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</si>
  <si>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</si>
  <si>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</si>
  <si>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</si>
  <si>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</si>
  <si>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</si>
  <si>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</si>
  <si>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</si>
  <si>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</si>
  <si>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</si>
  <si>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</si>
  <si>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</si>
  <si>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</si>
  <si>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</si>
  <si>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</si>
  <si>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</si>
  <si>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</si>
  <si>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</si>
  <si>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</si>
  <si>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</si>
  <si>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</si>
  <si>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</si>
  <si>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</si>
  <si>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</si>
  <si>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</si>
  <si>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</si>
  <si>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</si>
  <si>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</si>
  <si>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</si>
  <si>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</si>
  <si>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</si>
  <si>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</si>
  <si>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</si>
  <si>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</si>
  <si>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</si>
  <si>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</si>
  <si>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</si>
  <si>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</si>
  <si>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</si>
  <si>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</si>
  <si>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</si>
  <si>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</si>
  <si>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</si>
  <si>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</si>
  <si>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</si>
  <si>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</si>
  <si>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</si>
  <si>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</si>
  <si>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</si>
  <si>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</si>
  <si>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</si>
  <si>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</si>
  <si>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</si>
  <si>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</si>
  <si>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</si>
  <si>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</si>
  <si>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</si>
  <si>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</si>
  <si>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</si>
  <si>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</si>
  <si>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</si>
  <si>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</si>
  <si>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</si>
  <si>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</si>
  <si>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</si>
  <si>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</si>
  <si>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</si>
  <si>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</si>
  <si>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</si>
  <si>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</si>
  <si>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</si>
  <si>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</si>
  <si>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</si>
  <si>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</si>
  <si>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</si>
  <si>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</si>
  <si>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</si>
  <si>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</si>
  <si>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</si>
  <si>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</si>
  <si>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</si>
  <si>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</si>
  <si>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</si>
  <si>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</si>
  <si>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</si>
  <si>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</si>
  <si>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</si>
  <si>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</si>
  <si>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</si>
  <si>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</si>
  <si>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</si>
  <si>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</si>
  <si>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</si>
  <si>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</si>
  <si>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</si>
  <si>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</si>
  <si>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</si>
  <si>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</si>
  <si>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</si>
  <si>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</si>
  <si>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</si>
  <si>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</si>
  <si>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</si>
  <si>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</si>
  <si>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</si>
  <si>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</si>
  <si>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</si>
  <si>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</si>
  <si>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</si>
  <si>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</si>
  <si>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</si>
  <si>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</si>
  <si>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</si>
  <si>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</si>
  <si>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</si>
  <si>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</si>
  <si>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</si>
  <si>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</si>
  <si>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</si>
  <si>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</si>
  <si>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</si>
  <si>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</si>
  <si>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</si>
  <si>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</si>
  <si>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</si>
  <si>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</si>
  <si>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</si>
  <si>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</si>
  <si>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</si>
  <si>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</si>
  <si>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</si>
  <si>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</si>
  <si>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</si>
  <si>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</si>
  <si>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</si>
  <si>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</si>
  <si>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</si>
  <si>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</si>
  <si>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</si>
  <si>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</si>
  <si>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</si>
  <si>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</si>
  <si>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</si>
  <si>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</si>
  <si>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</si>
  <si>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</si>
  <si>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</si>
  <si>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</si>
  <si>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</si>
  <si>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</si>
  <si>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</si>
  <si>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</si>
  <si>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</si>
  <si>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</si>
  <si>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</si>
  <si>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</si>
  <si>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</si>
  <si>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</si>
  <si>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</si>
  <si>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</si>
  <si>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</si>
  <si>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</si>
  <si>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</si>
  <si>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</si>
  <si>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</si>
  <si>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</si>
  <si>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</si>
  <si>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</si>
  <si>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</si>
  <si>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</si>
  <si>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</si>
  <si>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</si>
  <si>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</si>
  <si>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</si>
  <si>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</si>
  <si>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</si>
  <si>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</si>
  <si>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</si>
  <si>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</si>
  <si>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</si>
  <si>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</si>
  <si>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</si>
  <si>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</si>
  <si>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</si>
  <si>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</si>
  <si>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</si>
  <si>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</si>
  <si>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</si>
  <si>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</si>
  <si>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</si>
  <si>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</si>
  <si>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</si>
  <si>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</si>
  <si>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</si>
  <si>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</si>
  <si>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</si>
  <si>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</si>
  <si>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</si>
  <si>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</si>
  <si>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</si>
  <si>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</si>
  <si>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</si>
  <si>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</si>
  <si>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</si>
  <si>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</si>
  <si>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</si>
  <si>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</si>
  <si>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</si>
  <si>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</si>
  <si>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</si>
  <si>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</si>
  <si>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</si>
  <si>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</si>
  <si>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</si>
  <si>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</si>
  <si>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</si>
  <si>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</si>
  <si>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</si>
  <si>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</si>
  <si>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</si>
  <si>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</si>
  <si>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</si>
  <si>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</si>
  <si>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</si>
  <si>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</si>
  <si>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</si>
  <si>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</si>
  <si>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</si>
  <si>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</si>
  <si>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</si>
  <si>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</si>
  <si>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</si>
  <si>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</si>
  <si>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</si>
  <si>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</si>
  <si>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</si>
  <si>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</si>
  <si>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</si>
  <si>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</si>
  <si>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</si>
  <si>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</si>
  <si>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</si>
  <si>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</si>
  <si>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</si>
  <si>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</si>
  <si>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</si>
  <si>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</si>
  <si>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</si>
  <si>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</si>
  <si>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</si>
  <si>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</si>
  <si>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</si>
  <si>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</si>
  <si>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</si>
  <si>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</si>
  <si>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</si>
  <si>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</si>
  <si>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</si>
  <si>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</si>
  <si>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</si>
  <si>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</si>
  <si>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</si>
  <si>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</si>
  <si>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</si>
  <si>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</si>
  <si>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</si>
  <si>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</si>
  <si>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</si>
  <si>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</si>
  <si>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</si>
  <si>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</si>
  <si>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</si>
  <si>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</si>
  <si>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</si>
  <si>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</si>
  <si>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</si>
  <si>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</si>
  <si>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</si>
  <si>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</si>
  <si>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</si>
  <si>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</si>
  <si>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</si>
  <si>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</si>
  <si>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</si>
  <si>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</si>
  <si>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</si>
  <si>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</si>
  <si>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</si>
  <si>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</si>
  <si>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</si>
  <si>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</si>
  <si>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</si>
  <si>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</si>
  <si>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</si>
  <si>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</si>
  <si>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</si>
  <si>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</si>
  <si>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</si>
  <si>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</si>
  <si>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</si>
  <si>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</si>
  <si>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</si>
  <si>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</si>
  <si>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</si>
  <si>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</si>
  <si>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</si>
  <si>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</si>
  <si>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</si>
  <si>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</si>
  <si>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</si>
  <si>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</si>
  <si>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</si>
  <si>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</si>
  <si>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</si>
  <si>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</si>
  <si>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</si>
  <si>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</si>
  <si>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</si>
  <si>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</si>
  <si>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</si>
  <si>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</si>
  <si>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</si>
  <si>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</si>
  <si>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</si>
  <si>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</si>
  <si>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</si>
  <si>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</si>
  <si>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</si>
  <si>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</si>
  <si>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</si>
  <si>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</si>
  <si>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</si>
  <si>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</si>
  <si>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</si>
  <si>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</si>
  <si>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</si>
  <si>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</si>
  <si>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</si>
  <si>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</si>
  <si>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</si>
  <si>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</si>
  <si>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</si>
  <si>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</si>
  <si>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</si>
  <si>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</si>
  <si>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</si>
  <si>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</si>
  <si>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</si>
  <si>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</si>
  <si>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</si>
  <si>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</si>
  <si>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</si>
  <si>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</si>
  <si>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</si>
  <si>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</si>
  <si>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</si>
  <si>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</si>
  <si>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</si>
  <si>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</si>
  <si>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</si>
  <si>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</si>
  <si>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</si>
  <si>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</si>
  <si>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</si>
  <si>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</si>
  <si>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</si>
  <si>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</si>
  <si>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</si>
  <si>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</si>
  <si>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</si>
  <si>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</si>
  <si>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</si>
  <si>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</si>
  <si>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</si>
  <si>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</si>
  <si>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</si>
  <si>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</si>
  <si>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</si>
  <si>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</si>
  <si>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</si>
  <si>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</si>
  <si>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</si>
  <si>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</si>
  <si>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</si>
  <si>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</si>
  <si>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</si>
  <si>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</si>
  <si>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</si>
  <si>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</si>
  <si>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</si>
  <si>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</si>
  <si>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</si>
  <si>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</si>
  <si>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</si>
  <si>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</si>
  <si>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</si>
  <si>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</si>
  <si>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</si>
  <si>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</si>
  <si>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</si>
  <si>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</si>
  <si>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</si>
  <si>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</si>
  <si>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</si>
  <si>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</si>
  <si>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</si>
  <si>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</si>
  <si>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</si>
  <si>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</si>
  <si>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</si>
  <si>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</si>
  <si>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</si>
  <si>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</si>
  <si>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</si>
  <si>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</si>
  <si>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</si>
  <si>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</si>
  <si>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</si>
  <si>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</si>
  <si>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</si>
  <si>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</si>
  <si>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</si>
  <si>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</si>
  <si>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</si>
  <si>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</si>
  <si>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</si>
  <si>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</si>
  <si>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</si>
  <si>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</si>
  <si>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</si>
  <si>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</si>
  <si>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</si>
  <si>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</si>
  <si>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</si>
  <si>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</si>
  <si>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</si>
  <si>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</si>
  <si>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</si>
  <si>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</si>
  <si>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</si>
  <si>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</si>
  <si>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</si>
  <si>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</si>
  <si>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</si>
  <si>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</si>
  <si>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</si>
  <si>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</si>
  <si>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</si>
  <si>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</si>
  <si>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</si>
  <si>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</si>
  <si>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</si>
  <si>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</si>
  <si>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</si>
  <si>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</si>
  <si>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</si>
  <si>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</si>
  <si>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</si>
  <si>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</si>
  <si>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</si>
  <si>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</si>
  <si>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</si>
  <si>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</si>
  <si>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</si>
  <si>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</si>
  <si>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</si>
  <si>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</si>
  <si>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</si>
  <si>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</si>
  <si>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</si>
  <si>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</si>
  <si>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</si>
  <si>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</si>
  <si>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</si>
  <si>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</si>
  <si>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</si>
  <si>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</si>
  <si>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</si>
  <si>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</si>
  <si>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</si>
  <si>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</si>
  <si>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</si>
  <si>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</si>
  <si>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</si>
  <si>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</si>
  <si>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</si>
  <si>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</si>
  <si>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</si>
  <si>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</si>
  <si>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</si>
  <si>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</si>
  <si>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</si>
  <si>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</si>
  <si>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</si>
  <si>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</si>
  <si>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</si>
  <si>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</si>
  <si>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</si>
  <si>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</si>
  <si>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</si>
  <si>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</si>
  <si>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</si>
  <si>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</si>
  <si>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</si>
  <si>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</si>
  <si>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</si>
  <si>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</si>
  <si>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</si>
  <si>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</si>
  <si>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</si>
  <si>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</si>
  <si>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</si>
  <si>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</si>
  <si>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</si>
  <si>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</si>
  <si>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</si>
  <si>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</si>
  <si>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</si>
  <si>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</si>
  <si>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</si>
  <si>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</si>
  <si>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</si>
  <si>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</si>
  <si>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</si>
  <si>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</si>
  <si>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</si>
  <si>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</si>
  <si>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</si>
  <si>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</si>
  <si>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</si>
  <si>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</si>
  <si>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</si>
  <si>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</si>
  <si>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</si>
  <si>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</si>
  <si>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</si>
  <si>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</si>
  <si>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</si>
  <si>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</si>
  <si>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</si>
  <si>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</si>
  <si>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</si>
  <si>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</si>
  <si>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</si>
  <si>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</si>
  <si>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</si>
  <si>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</si>
  <si>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</si>
  <si>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</si>
  <si>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</si>
  <si>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</si>
  <si>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</si>
  <si>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</si>
  <si>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</si>
  <si>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</si>
  <si>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</si>
  <si>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</si>
  <si>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</si>
  <si>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</si>
  <si>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</si>
  <si>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</si>
  <si>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</si>
  <si>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</si>
  <si>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</si>
  <si>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</si>
  <si>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</si>
  <si>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</si>
  <si>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</si>
  <si>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</si>
  <si>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</si>
  <si>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</si>
  <si>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</si>
  <si>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</si>
  <si>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</si>
  <si>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</si>
  <si>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</si>
  <si>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</si>
  <si>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</si>
  <si>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</si>
  <si>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</si>
  <si>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</si>
  <si>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</si>
  <si>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</si>
  <si>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</si>
  <si>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</si>
  <si>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</si>
  <si>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</si>
  <si>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</si>
  <si>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</si>
  <si>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</si>
  <si>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</si>
  <si>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</si>
  <si>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</si>
  <si>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</si>
  <si>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</si>
  <si>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</si>
  <si>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</si>
  <si>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</si>
  <si>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</si>
  <si>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</si>
  <si>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</si>
  <si>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</si>
  <si>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</si>
  <si>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</si>
  <si>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</si>
  <si>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</si>
  <si>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</si>
  <si>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</si>
  <si>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</si>
  <si>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</si>
  <si>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</si>
  <si>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</si>
  <si>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</si>
  <si>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</si>
  <si>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</si>
  <si>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</si>
  <si>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</si>
  <si>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</si>
  <si>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</si>
  <si>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</si>
  <si>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</si>
  <si>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</si>
  <si>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</si>
  <si>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</si>
  <si>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</si>
  <si>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</si>
  <si>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</si>
  <si>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</si>
  <si>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</si>
  <si>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</si>
  <si>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</si>
  <si>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</si>
  <si>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</si>
  <si>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</si>
  <si>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</si>
  <si>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</si>
  <si>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</si>
  <si>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</si>
  <si>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</si>
  <si>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</si>
  <si>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</si>
  <si>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</si>
  <si>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</si>
  <si>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</si>
  <si>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</si>
  <si>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</si>
  <si>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</si>
  <si>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</si>
  <si>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</si>
  <si>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</si>
  <si>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</si>
  <si>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</si>
  <si>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</si>
  <si>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</si>
  <si>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</si>
  <si>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</si>
  <si>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</si>
  <si>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</si>
  <si>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</si>
  <si>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</si>
  <si>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</si>
  <si>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</si>
  <si>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</si>
  <si>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</si>
  <si>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</si>
  <si>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</si>
  <si>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</si>
  <si>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</si>
  <si>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</si>
  <si>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</si>
  <si>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</si>
  <si>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</si>
  <si>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</si>
  <si>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</si>
  <si>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</si>
  <si>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</si>
  <si>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</si>
  <si>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</si>
  <si>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</si>
  <si>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</si>
  <si>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</si>
  <si>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</si>
  <si>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</si>
  <si>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</si>
  <si>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</si>
  <si>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</si>
  <si>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</si>
  <si>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</si>
  <si>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</si>
  <si>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</si>
  <si>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</si>
  <si>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</si>
  <si>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</si>
  <si>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</si>
  <si>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</si>
  <si>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</si>
  <si>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</si>
  <si>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</si>
  <si>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</si>
  <si>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</si>
  <si>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</si>
  <si>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</si>
  <si>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</si>
  <si>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</si>
  <si>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</si>
  <si>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</si>
  <si>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</si>
  <si>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</si>
  <si>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</si>
  <si>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</si>
  <si>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</si>
  <si>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</si>
  <si>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</si>
  <si>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</si>
  <si>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</si>
  <si>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</si>
  <si>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</si>
  <si>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</si>
  <si>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</si>
  <si>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</si>
  <si>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</si>
  <si>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</si>
  <si>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</si>
  <si>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</si>
  <si>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</si>
  <si>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</si>
  <si>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</si>
  <si>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</si>
  <si>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</si>
  <si>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</si>
  <si>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</si>
  <si>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</si>
  <si>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</si>
  <si>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</si>
  <si>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</si>
  <si>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</si>
  <si>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</si>
  <si>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</si>
  <si>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</si>
  <si>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</si>
  <si>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</si>
  <si>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</si>
  <si>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</si>
  <si>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</si>
  <si>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</si>
  <si>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</si>
  <si>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</si>
  <si>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</si>
  <si>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</si>
  <si>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</si>
  <si>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</si>
  <si>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</si>
  <si>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</si>
  <si>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</si>
  <si>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</si>
  <si>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</si>
  <si>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</si>
  <si>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</si>
  <si>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</si>
  <si>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</si>
  <si>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</si>
  <si>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</si>
  <si>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</si>
  <si>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</si>
  <si>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</si>
  <si>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</si>
  <si>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</si>
  <si>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</si>
  <si>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</si>
  <si>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</si>
  <si>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</si>
  <si>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</si>
  <si>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</si>
  <si>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</si>
  <si>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</si>
  <si>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</si>
  <si>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</si>
  <si>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</si>
  <si>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</si>
  <si>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</si>
  <si>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</si>
  <si>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</si>
  <si>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</si>
  <si>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</si>
  <si>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</si>
  <si>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</si>
  <si>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</si>
  <si>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</si>
  <si>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</si>
  <si>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</si>
  <si>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</si>
  <si>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</si>
  <si>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</si>
  <si>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</si>
  <si>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</si>
  <si>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</si>
  <si>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</si>
  <si>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</si>
  <si>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</si>
  <si>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</si>
  <si>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</si>
  <si>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</si>
  <si>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</si>
  <si>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</si>
  <si>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</si>
  <si>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</si>
  <si>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</si>
  <si>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</si>
  <si>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</si>
  <si>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</si>
  <si>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</si>
  <si>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</si>
  <si>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</si>
  <si>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</si>
  <si>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</si>
  <si>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</si>
  <si>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</si>
  <si>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</si>
  <si>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</si>
  <si>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</si>
  <si>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</si>
  <si>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</si>
  <si>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</si>
  <si>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</si>
  <si>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</si>
  <si>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</si>
  <si>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</si>
  <si>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</si>
  <si>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</si>
  <si>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</si>
  <si>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</si>
  <si>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</si>
  <si>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</si>
  <si>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</si>
  <si>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</si>
  <si>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</si>
  <si>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</si>
  <si>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</si>
  <si>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</si>
  <si>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</si>
  <si>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</si>
  <si>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</si>
  <si>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</si>
  <si>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</si>
  <si>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</si>
  <si>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</si>
  <si>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</si>
  <si>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</si>
  <si>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</si>
  <si>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</si>
  <si>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</si>
  <si>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</si>
  <si>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</si>
  <si>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</si>
  <si>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</si>
  <si>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</si>
  <si>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</si>
  <si>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</si>
  <si>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</si>
  <si>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</si>
  <si>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</si>
  <si>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</si>
  <si>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</si>
  <si>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</si>
  <si>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</si>
  <si>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</si>
  <si>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</si>
  <si>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</si>
  <si>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</si>
  <si>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</si>
  <si>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</si>
  <si>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</si>
  <si>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</si>
  <si>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</si>
  <si>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</si>
  <si>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</si>
  <si>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</si>
  <si>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</si>
  <si>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</si>
  <si>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</si>
  <si>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</si>
  <si>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</si>
  <si>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</si>
  <si>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</si>
  <si>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</si>
  <si>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</si>
  <si>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</si>
  <si>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</si>
  <si>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</si>
  <si>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</si>
  <si>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</si>
  <si>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</si>
  <si>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</si>
  <si>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</si>
  <si>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</si>
  <si>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</si>
  <si>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</si>
  <si>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</si>
  <si>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</si>
  <si>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</si>
  <si>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</si>
  <si>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</si>
  <si>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</si>
  <si>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</si>
  <si>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</si>
  <si>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</si>
  <si>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</si>
  <si>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</si>
  <si>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</si>
  <si>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</si>
  <si>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</si>
  <si>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</si>
  <si>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</si>
  <si>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</si>
  <si>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</si>
  <si>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</si>
  <si>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</si>
  <si>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</si>
  <si>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</si>
  <si>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</si>
  <si>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</si>
  <si>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</si>
  <si>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</si>
  <si>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</si>
  <si>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</si>
  <si>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</si>
  <si>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</si>
  <si>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</si>
  <si>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</si>
  <si>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</si>
  <si>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</si>
  <si>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</si>
  <si>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</si>
  <si>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</si>
  <si>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</si>
  <si>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</si>
  <si>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</si>
  <si>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</si>
  <si>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</si>
  <si>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</si>
  <si>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</si>
  <si>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</si>
  <si>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</si>
  <si>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</si>
  <si>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</si>
  <si>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</si>
  <si>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</si>
  <si>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</si>
  <si>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</si>
  <si>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</si>
  <si>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</si>
  <si>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</si>
  <si>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</si>
  <si>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</si>
  <si>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</si>
  <si>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</si>
  <si>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</si>
  <si>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</si>
  <si>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</si>
  <si>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</si>
  <si>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</si>
  <si>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</si>
  <si>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</si>
  <si>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</si>
  <si>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</si>
  <si>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</si>
  <si>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</si>
  <si>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</si>
  <si>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</si>
  <si>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</si>
  <si>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</si>
  <si>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</si>
  <si>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</si>
  <si>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</si>
  <si>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</si>
  <si>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</si>
  <si>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</si>
  <si>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</si>
  <si>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</si>
  <si>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</si>
  <si>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</si>
  <si>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</si>
  <si>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</si>
  <si>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</si>
  <si>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</si>
  <si>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</si>
  <si>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</si>
  <si>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</si>
  <si>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</si>
  <si>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</si>
  <si>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</si>
  <si>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</si>
  <si>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</si>
  <si>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</si>
  <si>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</si>
  <si>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</si>
  <si>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</si>
  <si>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</si>
  <si>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</si>
  <si>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</si>
  <si>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</si>
  <si>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</si>
  <si>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</si>
  <si>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</si>
  <si>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</si>
  <si>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</si>
  <si>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</si>
  <si>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</si>
  <si>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</si>
  <si>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</si>
  <si>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</si>
  <si>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</si>
  <si>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</si>
  <si>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</si>
  <si>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</si>
  <si>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</si>
  <si>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</si>
  <si>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</si>
  <si>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</si>
  <si>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</si>
  <si>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</si>
  <si>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</si>
  <si>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</si>
  <si>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</si>
  <si>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</si>
  <si>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</si>
  <si>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</si>
  <si>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</si>
  <si>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</si>
  <si>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</si>
  <si>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</si>
  <si>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</si>
  <si>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</si>
  <si>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</si>
  <si>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</si>
  <si>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</si>
  <si>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</si>
  <si>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</si>
  <si>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</si>
  <si>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</si>
  <si>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</si>
  <si>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</si>
  <si>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</si>
  <si>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</si>
  <si>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</si>
  <si>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</si>
  <si>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</si>
  <si>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</si>
  <si>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</si>
  <si>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</si>
  <si>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</si>
  <si>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</si>
  <si>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</si>
  <si>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</si>
  <si>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</si>
  <si>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</si>
  <si>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</si>
  <si>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</si>
  <si>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</si>
  <si>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</si>
  <si>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</si>
  <si>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</si>
  <si>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</si>
  <si>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</si>
  <si>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</si>
  <si>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</si>
  <si>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</si>
  <si>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</si>
  <si>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</si>
  <si>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</si>
  <si>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</si>
  <si>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</si>
  <si>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</si>
  <si>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</si>
  <si>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</si>
  <si>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</si>
  <si>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</si>
  <si>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</si>
  <si>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</si>
  <si>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</si>
  <si>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</si>
  <si>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</si>
  <si>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</si>
  <si>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</si>
  <si>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</si>
  <si>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</si>
  <si>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</si>
  <si>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</si>
  <si>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</si>
  <si>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</si>
  <si>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</si>
  <si>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</si>
  <si>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</si>
  <si>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</si>
  <si>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</si>
  <si>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</si>
  <si>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</si>
  <si>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</si>
  <si>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</si>
  <si>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</si>
  <si>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</si>
  <si>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</si>
  <si>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</si>
  <si>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</si>
  <si>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</si>
  <si>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</si>
  <si>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</si>
  <si>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</si>
  <si>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</si>
  <si>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</si>
  <si>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</si>
  <si>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</si>
  <si>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</si>
  <si>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</si>
  <si>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</si>
  <si>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</si>
  <si>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</si>
  <si>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</si>
  <si>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</si>
  <si>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</si>
  <si>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</si>
  <si>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</si>
  <si>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</si>
  <si>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</si>
  <si>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</si>
  <si>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</si>
  <si>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</si>
  <si>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</si>
  <si>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</si>
  <si>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</si>
  <si>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</si>
  <si>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</si>
  <si>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</si>
  <si>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</si>
  <si>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</si>
  <si>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</si>
  <si>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</si>
  <si>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</si>
  <si>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</si>
  <si>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</si>
  <si>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</si>
  <si>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</si>
  <si>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</si>
  <si>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</si>
  <si>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</si>
  <si>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</si>
  <si>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</si>
  <si>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</si>
  <si>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</si>
  <si>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</si>
  <si>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</si>
  <si>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</si>
  <si>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</si>
  <si>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</si>
  <si>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</si>
  <si>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</si>
  <si>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</si>
  <si>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</si>
  <si>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</si>
  <si>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</si>
  <si>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</si>
  <si>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</si>
  <si>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</si>
  <si>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</si>
  <si>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</si>
  <si>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</si>
  <si>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</si>
  <si>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</si>
  <si>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</si>
  <si>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</si>
  <si>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</si>
  <si>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</si>
  <si>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</si>
  <si>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</si>
  <si>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</si>
  <si>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</si>
  <si>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</si>
  <si>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</si>
  <si>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</si>
  <si>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</si>
  <si>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</si>
  <si>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</si>
  <si>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</si>
  <si>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</si>
  <si>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</si>
  <si>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</si>
  <si>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</si>
  <si>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</si>
  <si>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</si>
  <si>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</si>
  <si>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</si>
  <si>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</si>
  <si>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</si>
  <si>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</si>
  <si>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</si>
  <si>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</si>
  <si>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</si>
  <si>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</si>
  <si>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</si>
  <si>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</si>
  <si>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</si>
  <si>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</si>
  <si>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</si>
  <si>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</si>
  <si>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</si>
  <si>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</si>
  <si>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</si>
  <si>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</si>
  <si>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</si>
  <si>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</si>
  <si>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</si>
  <si>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</si>
  <si>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</si>
  <si>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</si>
  <si>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</si>
  <si>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</si>
  <si>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</si>
  <si>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</si>
  <si>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</si>
  <si>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</si>
  <si>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</si>
  <si>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</si>
  <si>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</si>
  <si>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</si>
  <si>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</si>
  <si>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</si>
  <si>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</si>
  <si>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</si>
  <si>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</si>
  <si>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</si>
  <si>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</si>
  <si>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</si>
  <si>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</si>
  <si>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</si>
  <si>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</si>
  <si>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</si>
  <si>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</si>
  <si>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</si>
  <si>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</si>
  <si>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</si>
  <si>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</si>
  <si>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</si>
  <si>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</si>
  <si>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</si>
  <si>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</si>
  <si>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</si>
  <si>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</si>
  <si>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</si>
  <si>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</si>
  <si>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</si>
  <si>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</si>
  <si>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</si>
  <si>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</si>
  <si>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</si>
  <si>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</si>
  <si>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</si>
  <si>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</si>
  <si>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</si>
  <si>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</si>
  <si>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</si>
  <si>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</si>
  <si>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</si>
  <si>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</si>
  <si>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</si>
  <si>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</si>
  <si>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</si>
  <si>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</si>
  <si>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</si>
  <si>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</si>
  <si>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</si>
  <si>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</si>
  <si>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</si>
  <si>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</si>
  <si>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</si>
  <si>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</si>
  <si>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</si>
  <si>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</si>
  <si>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</si>
  <si>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</si>
  <si>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</si>
  <si>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</si>
  <si>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</si>
  <si>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</si>
  <si>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</si>
  <si>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</si>
  <si>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</si>
  <si>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</si>
  <si>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</si>
  <si>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</si>
  <si>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</si>
  <si>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</si>
  <si>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</si>
  <si>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</si>
  <si>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</si>
  <si>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</si>
  <si>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</si>
  <si>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</si>
  <si>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</si>
  <si>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</si>
  <si>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</si>
  <si>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</si>
  <si>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</si>
  <si>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</si>
  <si>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</si>
  <si>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</si>
  <si>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</si>
  <si>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</si>
  <si>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</si>
  <si>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</si>
  <si>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</si>
  <si>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</si>
  <si>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</si>
  <si>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</si>
  <si>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</si>
  <si>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</si>
  <si>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</si>
  <si>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</si>
  <si>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</si>
  <si>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</si>
  <si>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</si>
  <si>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</si>
  <si>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</si>
  <si>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</si>
  <si>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</si>
  <si>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</si>
  <si>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</si>
  <si>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</si>
  <si>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</si>
  <si>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</si>
  <si>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</si>
  <si>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</si>
  <si>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</si>
  <si>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</si>
  <si>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</si>
  <si>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</si>
  <si>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</si>
  <si>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</si>
  <si>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</si>
  <si>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</si>
  <si>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</si>
  <si>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</si>
  <si>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</si>
  <si>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</si>
  <si>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</si>
  <si>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</si>
  <si>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</si>
  <si>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</si>
  <si>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</si>
  <si>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</si>
  <si>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</si>
  <si>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</si>
  <si>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</si>
  <si>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</si>
  <si>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</si>
  <si>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</si>
  <si>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</si>
  <si>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</si>
  <si>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</si>
  <si>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</si>
  <si>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</si>
  <si>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</si>
  <si>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</si>
  <si>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</si>
  <si>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</si>
  <si>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</si>
  <si>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</si>
  <si>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</si>
  <si>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</si>
  <si>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</si>
  <si>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</si>
  <si>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</si>
  <si>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</si>
  <si>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</si>
  <si>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</si>
  <si>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</si>
  <si>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</si>
  <si>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</si>
  <si>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</si>
  <si>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</si>
  <si>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</si>
  <si>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</si>
  <si>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</si>
  <si>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</si>
  <si>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</si>
  <si>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</si>
  <si>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</si>
  <si>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</si>
  <si>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</si>
  <si>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</si>
  <si>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</si>
  <si>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</si>
  <si>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</si>
  <si>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</si>
  <si>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</si>
  <si>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</si>
  <si>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</si>
  <si>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</si>
  <si>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</si>
  <si>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</si>
  <si>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</si>
  <si>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</si>
  <si>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</si>
  <si>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</si>
  <si>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</si>
  <si>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</si>
  <si>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</si>
  <si>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</si>
  <si>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</si>
  <si>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</si>
  <si>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</si>
  <si>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</si>
  <si>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</si>
  <si>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</si>
  <si>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</si>
  <si>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</si>
  <si>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</si>
  <si>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</si>
  <si>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</si>
  <si>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</si>
  <si>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</si>
  <si>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</si>
  <si>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</si>
  <si>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</si>
  <si>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</si>
  <si>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</si>
  <si>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</si>
  <si>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</si>
  <si>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</si>
  <si>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</si>
  <si>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</si>
  <si>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</si>
  <si>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</si>
  <si>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</si>
  <si>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</si>
  <si>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</si>
  <si>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</si>
  <si>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</si>
  <si>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</si>
  <si>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</si>
  <si>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</si>
  <si>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</si>
  <si>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</si>
  <si>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</si>
  <si>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</si>
  <si>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</si>
  <si>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</si>
  <si>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</si>
  <si>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</si>
  <si>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</si>
  <si>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</si>
  <si>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</si>
  <si>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</si>
  <si>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</si>
  <si>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</si>
  <si>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</si>
  <si>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</si>
  <si>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</si>
  <si>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</si>
  <si>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</si>
  <si>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</si>
  <si>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</si>
  <si>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</si>
  <si>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</si>
  <si>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</si>
  <si>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</si>
  <si>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</si>
  <si>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</si>
  <si>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</si>
  <si>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</si>
  <si>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</si>
  <si>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</si>
  <si>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</si>
  <si>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</si>
  <si>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</si>
  <si>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</si>
  <si>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</si>
  <si>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</si>
  <si>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</si>
  <si>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</si>
  <si>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</si>
  <si>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</si>
  <si>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</si>
  <si>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</si>
  <si>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</si>
  <si>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</si>
  <si>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</si>
  <si>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</si>
  <si>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</si>
  <si>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</si>
  <si>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</si>
  <si>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</si>
  <si>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</si>
  <si>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</si>
  <si>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</si>
  <si>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</si>
  <si>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</si>
  <si>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</si>
  <si>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</si>
  <si>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</si>
  <si>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</si>
  <si>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</si>
  <si>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</si>
  <si>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</si>
  <si>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</si>
  <si>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</si>
  <si>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</si>
  <si>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</si>
  <si>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</si>
  <si>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</si>
  <si>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</si>
  <si>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</si>
  <si>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</si>
  <si>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</si>
  <si>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</si>
  <si>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</si>
  <si>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</si>
  <si>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</si>
  <si>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</si>
  <si>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</si>
  <si>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</si>
  <si>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</si>
  <si>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</si>
  <si>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</si>
  <si>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</si>
  <si>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</si>
  <si>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</si>
  <si>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</si>
  <si>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</si>
  <si>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</si>
  <si>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</si>
  <si>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</si>
  <si>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</si>
  <si>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</si>
  <si>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</si>
  <si>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</si>
  <si>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</si>
  <si>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</si>
  <si>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</si>
  <si>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</si>
  <si>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</si>
  <si>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</si>
  <si>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</si>
  <si>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</si>
  <si>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</si>
  <si>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</si>
  <si>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</si>
  <si>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</si>
  <si>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</si>
  <si>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</si>
  <si>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</si>
  <si>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</si>
  <si>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</si>
  <si>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</si>
  <si>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</si>
  <si>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</si>
  <si>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</si>
  <si>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</si>
  <si>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</si>
  <si>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</si>
  <si>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</si>
  <si>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</si>
  <si>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</si>
  <si>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</si>
  <si>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</si>
  <si>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</si>
  <si>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</si>
  <si>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</si>
  <si>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</si>
  <si>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</si>
  <si>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</si>
  <si>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</si>
  <si>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</si>
  <si>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</si>
  <si>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</si>
  <si>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</si>
  <si>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</si>
  <si>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</si>
  <si>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</si>
  <si>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</si>
  <si>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</si>
  <si>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</si>
  <si>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</si>
  <si>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</si>
  <si>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</si>
  <si>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</si>
  <si>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</si>
  <si>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</si>
  <si>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</si>
  <si>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</si>
  <si>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</si>
  <si>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</si>
  <si>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</si>
  <si>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</si>
  <si>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</si>
  <si>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</si>
  <si>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</si>
  <si>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</si>
  <si>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</si>
  <si>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</si>
  <si>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</si>
  <si>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</si>
  <si>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</si>
  <si>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</si>
  <si>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</si>
  <si>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</si>
  <si>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</si>
  <si>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</si>
  <si>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</si>
  <si>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</si>
  <si>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</si>
  <si>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</si>
  <si>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</si>
  <si>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</si>
  <si>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</si>
  <si>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</si>
  <si>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</si>
  <si>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</si>
  <si>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</si>
  <si>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</si>
  <si>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</si>
  <si>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</si>
  <si>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</si>
  <si>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</si>
  <si>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</si>
  <si>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</si>
  <si>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</si>
  <si>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</si>
  <si>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</si>
  <si>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</si>
  <si>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</si>
  <si>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</si>
  <si>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</si>
  <si>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</si>
  <si>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</si>
  <si>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</si>
  <si>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</si>
  <si>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</si>
  <si>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</si>
  <si>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</si>
  <si>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</si>
  <si>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</si>
  <si>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</si>
  <si>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</si>
  <si>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</si>
  <si>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</si>
  <si>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</si>
  <si>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</si>
  <si>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</si>
  <si>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</si>
  <si>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</si>
  <si>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</si>
  <si>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</si>
  <si>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</si>
  <si>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</si>
  <si>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</si>
  <si>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</si>
  <si>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</si>
  <si>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</si>
  <si>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</si>
  <si>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</si>
  <si>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</si>
  <si>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</si>
  <si>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</si>
  <si>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</si>
  <si>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</si>
  <si>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</si>
  <si>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</si>
  <si>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</si>
  <si>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</si>
  <si>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</si>
  <si>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</si>
  <si>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</si>
  <si>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</si>
  <si>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</si>
  <si>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</si>
  <si>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</si>
  <si>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</si>
  <si>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</si>
  <si>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</si>
  <si>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</si>
  <si>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</si>
  <si>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</si>
  <si>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</si>
  <si>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</si>
  <si>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</si>
  <si>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</si>
  <si>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</si>
  <si>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</si>
  <si>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</si>
  <si>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</si>
  <si>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</si>
  <si>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</si>
  <si>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</si>
  <si>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</si>
  <si>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</si>
  <si>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</si>
  <si>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</si>
  <si>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</si>
  <si>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</si>
  <si>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</si>
  <si>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</si>
  <si>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</si>
  <si>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</si>
  <si>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</si>
  <si>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</si>
  <si>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</si>
  <si>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</si>
  <si>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</si>
  <si>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</si>
  <si>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</si>
  <si>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</si>
  <si>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</si>
  <si>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</si>
  <si>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</si>
  <si>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</si>
  <si>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</si>
  <si>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</si>
  <si>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</si>
  <si>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</si>
  <si>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</si>
  <si>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</si>
  <si>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</si>
  <si>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</si>
  <si>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</si>
  <si>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</si>
  <si>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</si>
  <si>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</si>
  <si>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</si>
  <si>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</si>
  <si>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</si>
  <si>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</si>
  <si>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</si>
  <si>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</si>
  <si>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</si>
  <si>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</si>
  <si>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</si>
  <si>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</si>
  <si>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</si>
  <si>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</si>
  <si>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</si>
  <si>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</si>
  <si>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</si>
  <si>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</si>
  <si>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</si>
  <si>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</si>
  <si>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</si>
  <si>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</si>
  <si>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</si>
  <si>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</si>
  <si>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</si>
  <si>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</si>
  <si>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</si>
  <si>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</si>
  <si>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</si>
  <si>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</si>
  <si>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</si>
  <si>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</si>
  <si>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</si>
  <si>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</si>
  <si>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</si>
  <si>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</si>
  <si>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</si>
  <si>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</si>
  <si>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</si>
  <si>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</si>
  <si>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</si>
  <si>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</si>
  <si>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</si>
  <si>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</si>
  <si>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</si>
  <si>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</si>
  <si>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</si>
  <si>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</si>
  <si>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</si>
  <si>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</si>
  <si>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</si>
  <si>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</si>
  <si>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</si>
  <si>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</si>
  <si>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</si>
  <si>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</si>
  <si>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</si>
  <si>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</si>
  <si>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</si>
  <si>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</si>
  <si>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</si>
  <si>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</si>
  <si>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</si>
  <si>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</si>
  <si>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</si>
  <si>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</si>
  <si>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</si>
  <si>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</si>
  <si>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</si>
  <si>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</si>
  <si>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</si>
  <si>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</si>
  <si>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</si>
  <si>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</si>
  <si>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</si>
  <si>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</si>
  <si>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</si>
  <si>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</si>
  <si>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</si>
  <si>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</si>
  <si>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</si>
  <si>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</si>
  <si>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</si>
  <si>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</si>
  <si>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</si>
  <si>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</si>
  <si>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</si>
  <si>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</si>
  <si>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</si>
  <si>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</si>
  <si>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</si>
  <si>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</si>
  <si>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</si>
  <si>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</si>
  <si>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</si>
  <si>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</si>
  <si>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</si>
  <si>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</si>
  <si>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</si>
  <si>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</si>
  <si>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</si>
  <si>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</si>
  <si>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</si>
  <si>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</si>
  <si>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</si>
  <si>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</si>
  <si>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</si>
  <si>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</si>
  <si>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</si>
  <si>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</si>
  <si>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</si>
  <si>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</si>
  <si>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</si>
  <si>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</si>
  <si>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</si>
  <si>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</si>
  <si>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</si>
  <si>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</si>
  <si>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</si>
  <si>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</si>
  <si>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</si>
  <si>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</si>
  <si>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</si>
  <si>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</si>
  <si>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</si>
  <si>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</si>
  <si>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</si>
  <si>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</si>
  <si>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</si>
  <si>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</si>
  <si>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</si>
  <si>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</si>
  <si>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</si>
  <si>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</si>
  <si>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</si>
  <si>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</si>
  <si>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</si>
  <si>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</si>
  <si>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</si>
  <si>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</si>
  <si>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</si>
  <si>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</si>
  <si>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</si>
  <si>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</si>
  <si>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</si>
  <si>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</si>
  <si>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</si>
  <si>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</si>
  <si>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</si>
  <si>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</si>
  <si>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</si>
  <si>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</si>
  <si>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</si>
  <si>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</si>
  <si>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</si>
  <si>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</si>
  <si>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</si>
  <si>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</si>
  <si>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</si>
  <si>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</si>
  <si>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</si>
  <si>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</si>
  <si>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</si>
  <si>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</si>
  <si>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</si>
  <si>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</si>
  <si>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</si>
  <si>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</si>
  <si>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</si>
  <si>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</si>
  <si>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</si>
  <si>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</si>
  <si>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</si>
  <si>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</si>
  <si>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</si>
  <si>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</si>
  <si>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</si>
  <si>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</si>
  <si>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</si>
  <si>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</si>
  <si>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</si>
  <si>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</si>
  <si>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</si>
  <si>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</si>
  <si>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</si>
  <si>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</si>
  <si>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</si>
  <si>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</si>
  <si>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</si>
  <si>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</si>
  <si>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</si>
  <si>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</si>
  <si>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</si>
  <si>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</si>
  <si>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</si>
  <si>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</si>
  <si>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</si>
  <si>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</si>
  <si>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</si>
  <si>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</si>
  <si>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</si>
  <si>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</si>
  <si>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</si>
  <si>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</si>
  <si>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</si>
  <si>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</si>
  <si>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</si>
  <si>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</si>
  <si>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</si>
  <si>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</si>
  <si>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</si>
  <si>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</si>
  <si>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</si>
  <si>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</si>
  <si>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</si>
  <si>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</si>
  <si>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</si>
  <si>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</si>
  <si>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</si>
  <si>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</si>
  <si>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</si>
  <si>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</si>
  <si>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</si>
  <si>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</si>
  <si>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</si>
  <si>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</si>
  <si>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</si>
  <si>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</si>
  <si>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</si>
  <si>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</si>
  <si>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</si>
  <si>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</si>
  <si>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</si>
  <si>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</si>
  <si>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</si>
  <si>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</si>
  <si>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</si>
  <si>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</si>
  <si>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</si>
  <si>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</si>
  <si>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</si>
  <si>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</si>
  <si>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</si>
  <si>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</si>
  <si>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</si>
  <si>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</si>
  <si>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</si>
  <si>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</si>
  <si>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</si>
  <si>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</si>
  <si>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</si>
  <si>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</si>
  <si>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</si>
  <si>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</si>
  <si>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</si>
  <si>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</si>
  <si>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</si>
  <si>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</si>
  <si>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</si>
  <si>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</si>
  <si>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</si>
  <si>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</si>
  <si>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</si>
  <si>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</si>
  <si>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</si>
  <si>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</si>
  <si>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</si>
  <si>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</si>
  <si>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</si>
  <si>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</si>
  <si>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</si>
  <si>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</si>
  <si>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</si>
  <si>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</si>
  <si>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</si>
  <si>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</si>
  <si>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</si>
  <si>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</si>
  <si>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</si>
  <si>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</si>
  <si>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</si>
  <si>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</si>
  <si>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</si>
  <si>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</si>
  <si>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</si>
  <si>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</si>
  <si>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</si>
  <si>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</si>
  <si>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</si>
  <si>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</si>
  <si>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</si>
  <si>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</si>
  <si>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</si>
  <si>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</si>
  <si>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</si>
  <si>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</si>
  <si>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</si>
  <si>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</si>
  <si>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</si>
  <si>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</si>
  <si>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</si>
  <si>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</si>
  <si>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</si>
  <si>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</si>
  <si>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</si>
  <si>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</si>
  <si>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</si>
  <si>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</si>
  <si>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</si>
  <si>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</si>
  <si>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</si>
  <si>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</si>
  <si>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</si>
  <si>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</si>
  <si>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</si>
  <si>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</si>
  <si>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</si>
  <si>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</si>
  <si>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</si>
  <si>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</si>
  <si>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</si>
  <si>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</si>
  <si>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</si>
  <si>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</si>
  <si>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</si>
  <si>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</si>
  <si>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</si>
  <si>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</si>
  <si>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</si>
  <si>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</si>
  <si>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</si>
  <si>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</si>
  <si>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</si>
  <si>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</si>
  <si>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</si>
  <si>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</si>
  <si>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</si>
  <si>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</si>
  <si>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</si>
  <si>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</si>
  <si>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</si>
  <si>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</si>
  <si>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</si>
  <si>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</si>
  <si>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</si>
  <si>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</si>
  <si>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</si>
  <si>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</si>
  <si>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</si>
  <si>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</si>
  <si>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</si>
  <si>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</si>
  <si>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</si>
  <si>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</si>
  <si>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</si>
  <si>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</si>
  <si>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</si>
  <si>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</si>
  <si>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</si>
  <si>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</si>
  <si>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</si>
  <si>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</si>
  <si>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</si>
  <si>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</si>
  <si>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</si>
  <si>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</si>
  <si>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</si>
  <si>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</si>
  <si>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</si>
  <si>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</si>
  <si>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</si>
  <si>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</si>
  <si>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</si>
  <si>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</si>
  <si>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</si>
  <si>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</si>
  <si>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</si>
  <si>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</si>
  <si>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</si>
  <si>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</si>
  <si>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</si>
  <si>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</si>
  <si>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</si>
  <si>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</si>
  <si>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</si>
  <si>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</si>
  <si>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</si>
  <si>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</si>
  <si>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</si>
  <si>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</si>
  <si>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</si>
  <si>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</si>
  <si>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</si>
  <si>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</si>
  <si>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</si>
  <si>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</si>
  <si>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</si>
  <si>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</si>
  <si>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</si>
  <si>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</si>
  <si>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</si>
  <si>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</si>
  <si>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</si>
  <si>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</si>
  <si>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</si>
  <si>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</si>
  <si>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</si>
  <si>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</si>
  <si>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</si>
  <si>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</si>
  <si>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</si>
  <si>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</si>
  <si>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</si>
  <si>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</si>
  <si>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</si>
  <si>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</si>
  <si>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</si>
  <si>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</si>
  <si>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</si>
  <si>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</si>
  <si>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</si>
  <si>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</si>
  <si>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</si>
  <si>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</si>
  <si>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</si>
  <si>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</si>
  <si>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</si>
  <si>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</si>
  <si>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</si>
  <si>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</si>
  <si>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</si>
  <si>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</si>
  <si>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</si>
  <si>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</si>
  <si>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</si>
  <si>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</si>
  <si>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</si>
  <si>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</si>
  <si>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</si>
  <si>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</si>
  <si>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</si>
  <si>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</si>
  <si>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</si>
  <si>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</si>
  <si>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</si>
  <si>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</si>
  <si>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</si>
  <si>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</si>
  <si>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</si>
  <si>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</si>
  <si>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</si>
  <si>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</si>
  <si>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</si>
  <si>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</si>
  <si>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</si>
  <si>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</si>
  <si>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</si>
  <si>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</si>
  <si>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</si>
  <si>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</si>
  <si>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</si>
  <si>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</si>
  <si>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</si>
  <si>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</si>
  <si>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</si>
  <si>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</si>
  <si>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</si>
  <si>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</si>
  <si>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</si>
  <si>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</si>
  <si>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</si>
  <si>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</si>
  <si>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</si>
  <si>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</si>
  <si>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</si>
  <si>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</si>
  <si>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</si>
  <si>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</si>
  <si>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</si>
  <si>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</si>
  <si>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</si>
  <si>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</si>
  <si>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</si>
  <si>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</si>
  <si>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</si>
  <si>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</si>
  <si>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</si>
  <si>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</si>
  <si>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</si>
  <si>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</si>
  <si>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</si>
  <si>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</si>
  <si>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</si>
  <si>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</si>
  <si>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</si>
  <si>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</si>
  <si>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</si>
  <si>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</si>
  <si>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</si>
  <si>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</si>
  <si>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</si>
  <si>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</si>
  <si>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</si>
  <si>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</si>
  <si>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</si>
  <si>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</si>
  <si>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</si>
  <si>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</si>
  <si>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</si>
  <si>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</si>
  <si>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</si>
  <si>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</si>
  <si>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</si>
  <si>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</si>
  <si>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</si>
  <si>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</si>
  <si>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</si>
  <si>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</si>
  <si>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</si>
  <si>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</si>
  <si>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</si>
  <si>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</si>
  <si>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</si>
  <si>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</si>
  <si>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</si>
  <si>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</si>
  <si>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</si>
  <si>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</si>
  <si>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</si>
  <si>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</si>
  <si>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</si>
  <si>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</si>
  <si>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</si>
  <si>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</si>
  <si>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</si>
  <si>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</si>
  <si>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</si>
  <si>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</si>
  <si>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</si>
  <si>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</si>
  <si>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</si>
  <si>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</si>
  <si>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</si>
  <si>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</si>
  <si>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</si>
  <si>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</si>
  <si>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</si>
  <si>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</si>
  <si>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</si>
  <si>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</si>
  <si>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</si>
  <si>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</si>
  <si>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</si>
  <si>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</si>
  <si>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</si>
  <si>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</si>
  <si>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</si>
  <si>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</si>
  <si>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</si>
  <si>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</si>
  <si>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</si>
  <si>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</si>
  <si>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</si>
  <si>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</si>
  <si>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</si>
  <si>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</si>
  <si>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</si>
  <si>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</si>
  <si>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</si>
  <si>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</si>
  <si>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</si>
  <si>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</si>
  <si>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</si>
  <si>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</si>
  <si>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</si>
  <si>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</si>
  <si>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</si>
  <si>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</si>
  <si>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</si>
  <si>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</si>
  <si>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</si>
  <si>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</si>
  <si>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</si>
  <si>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</si>
  <si>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</si>
  <si>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</si>
  <si>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</si>
  <si>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</si>
  <si>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</si>
  <si>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</si>
  <si>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</si>
  <si>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</si>
  <si>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</si>
  <si>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</si>
  <si>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</si>
  <si>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</si>
  <si>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</si>
  <si>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</si>
  <si>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</si>
  <si>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</si>
  <si>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</si>
  <si>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</si>
  <si>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</si>
  <si>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</si>
  <si>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</si>
  <si>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</si>
  <si>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</si>
  <si>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</si>
  <si>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</si>
  <si>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</si>
  <si>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</si>
  <si>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</si>
  <si>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</si>
  <si>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</si>
  <si>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</si>
  <si>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</si>
  <si>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</si>
  <si>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</si>
  <si>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</si>
  <si>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</si>
  <si>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</si>
  <si>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</si>
  <si>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</si>
  <si>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</si>
  <si>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</si>
  <si>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</si>
  <si>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</si>
  <si>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</si>
  <si>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</si>
  <si>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</si>
  <si>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</si>
  <si>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</si>
  <si>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</si>
  <si>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</si>
  <si>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</si>
  <si>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</si>
  <si>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</si>
  <si>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</si>
  <si>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</si>
  <si>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</si>
  <si>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</si>
  <si>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</si>
  <si>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</si>
  <si>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</si>
  <si>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</si>
  <si>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</si>
  <si>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</si>
  <si>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</si>
  <si>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</si>
  <si>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</si>
  <si>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</si>
  <si>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</si>
  <si>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</si>
  <si>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</si>
  <si>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</si>
  <si>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</si>
  <si>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</si>
  <si>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</si>
  <si>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</si>
  <si>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</si>
  <si>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</si>
  <si>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</si>
  <si>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</si>
  <si>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</si>
  <si>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</si>
  <si>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</si>
  <si>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</si>
  <si>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</si>
  <si>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</si>
  <si>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</si>
  <si>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</si>
  <si>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</si>
  <si>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</si>
  <si>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</si>
  <si>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</si>
  <si>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</si>
  <si>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</si>
  <si>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</si>
  <si>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</si>
  <si>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</si>
  <si>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</si>
  <si>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</si>
  <si>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</si>
  <si>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</si>
  <si>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</si>
  <si>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</si>
  <si>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</si>
  <si>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</si>
  <si>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</si>
  <si>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</si>
  <si>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</si>
  <si>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</si>
  <si>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</si>
  <si>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</si>
  <si>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</si>
  <si>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</si>
  <si>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</si>
  <si>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</si>
  <si>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</si>
  <si>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</si>
  <si>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</si>
  <si>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</si>
  <si>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</si>
  <si>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</si>
  <si>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</si>
  <si>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</si>
  <si>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</si>
  <si>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</si>
  <si>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</si>
  <si>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</si>
  <si>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</si>
  <si>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</si>
  <si>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</si>
  <si>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</si>
  <si>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</si>
  <si>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</si>
  <si>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</si>
  <si>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</si>
  <si>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</si>
  <si>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</si>
  <si>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</si>
  <si>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</si>
  <si>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</si>
  <si>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</si>
  <si>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</si>
  <si>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</si>
  <si>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</si>
  <si>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</si>
  <si>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</si>
  <si>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</si>
  <si>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</si>
  <si>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</si>
  <si>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</si>
  <si>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</si>
  <si>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</si>
  <si>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</si>
  <si>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</si>
  <si>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</si>
  <si>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</si>
  <si>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</si>
  <si>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</si>
  <si>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</si>
  <si>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</si>
  <si>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</si>
  <si>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</si>
  <si>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</si>
  <si>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</si>
  <si>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</si>
  <si>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</si>
  <si>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</si>
  <si>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</si>
  <si>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</si>
  <si>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</si>
  <si>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</si>
  <si>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</si>
  <si>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</si>
  <si>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</si>
  <si>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</si>
  <si>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</si>
  <si>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</si>
  <si>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</si>
  <si>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</si>
  <si>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</si>
  <si>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</si>
  <si>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</si>
  <si>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</si>
  <si>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</si>
  <si>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</si>
  <si>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</si>
  <si>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</si>
  <si>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</si>
  <si>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</si>
  <si>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</si>
  <si>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</si>
  <si>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</si>
  <si>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</si>
  <si>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</si>
  <si>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</si>
  <si>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</si>
  <si>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</si>
  <si>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</si>
  <si>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</si>
  <si>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</si>
  <si>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</si>
  <si>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</si>
  <si>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</si>
  <si>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</si>
  <si>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</si>
  <si>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</si>
  <si>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</si>
  <si>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</si>
  <si>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</si>
  <si>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</si>
  <si>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</si>
  <si>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</si>
  <si>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</si>
  <si>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</si>
  <si>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</si>
  <si>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</si>
  <si>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</si>
  <si>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</si>
  <si>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</si>
  <si>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</si>
  <si>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</si>
  <si>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</si>
  <si>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</si>
  <si>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</si>
  <si>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</si>
  <si>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</si>
  <si>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</si>
  <si>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</si>
  <si>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</si>
  <si>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</si>
  <si>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</si>
  <si>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</si>
  <si>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</si>
  <si>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</si>
  <si>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</si>
  <si>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</si>
  <si>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</si>
  <si>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</si>
  <si>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</si>
  <si>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</si>
  <si>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</si>
  <si>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</si>
  <si>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</si>
  <si>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</si>
  <si>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</si>
  <si>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</si>
  <si>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</si>
  <si>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</si>
  <si>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</si>
  <si>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</si>
  <si>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</si>
  <si>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</si>
  <si>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</si>
  <si>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</si>
  <si>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</si>
  <si>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</si>
  <si>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</si>
  <si>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</si>
  <si>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</si>
  <si>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</si>
  <si>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</si>
  <si>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</si>
  <si>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</si>
  <si>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</si>
  <si>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</si>
  <si>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</si>
  <si>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</si>
  <si>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</si>
  <si>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</si>
  <si>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</si>
  <si>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</si>
  <si>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</si>
  <si>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</si>
  <si>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</si>
  <si>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</si>
  <si>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</si>
  <si>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</si>
  <si>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</si>
  <si>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</si>
  <si>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</si>
  <si>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</si>
  <si>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</si>
  <si>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</si>
  <si>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</si>
  <si>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</si>
  <si>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</si>
  <si>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</si>
  <si>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</si>
  <si>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</si>
  <si>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</si>
  <si>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</si>
  <si>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</si>
  <si>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</si>
  <si>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</si>
  <si>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</si>
  <si>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</si>
  <si>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</si>
  <si>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</si>
  <si>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</si>
  <si>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</si>
  <si>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</si>
  <si>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</si>
  <si>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</si>
  <si>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</si>
  <si>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</si>
  <si>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</si>
  <si>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</si>
  <si>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</si>
  <si>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</si>
  <si>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</si>
  <si>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</si>
  <si>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</si>
  <si>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</si>
  <si>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</si>
  <si>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</si>
  <si>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</si>
  <si>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</si>
  <si>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</si>
  <si>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</si>
  <si>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</si>
  <si>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</si>
  <si>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</si>
  <si>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</si>
  <si>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</si>
  <si>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</si>
  <si>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</si>
  <si>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</si>
  <si>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</si>
  <si>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</si>
  <si>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</si>
  <si>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</si>
  <si>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</si>
  <si>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</si>
  <si>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</si>
  <si>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</si>
  <si>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</si>
  <si>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</si>
  <si>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</si>
  <si>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</si>
  <si>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</si>
  <si>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</si>
  <si>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</si>
  <si>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</si>
  <si>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</si>
  <si>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</si>
  <si>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</si>
  <si>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</si>
  <si>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</si>
  <si>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</si>
  <si>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</si>
  <si>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</si>
  <si>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</si>
  <si>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</si>
  <si>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</si>
  <si>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</si>
  <si>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</si>
  <si>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</si>
  <si>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</si>
  <si>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</si>
  <si>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</si>
  <si>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</si>
  <si>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</si>
  <si>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</si>
  <si>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</si>
  <si>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</si>
  <si>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</si>
  <si>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</si>
  <si>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</si>
  <si>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</si>
  <si>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</si>
  <si>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</si>
  <si>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</si>
  <si>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</si>
  <si>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</si>
  <si>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</si>
  <si>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</si>
  <si>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</si>
  <si>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</si>
  <si>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</si>
  <si>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</si>
  <si>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</si>
  <si>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</si>
  <si>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</si>
  <si>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</si>
  <si>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</si>
  <si>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</si>
  <si>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</si>
  <si>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</si>
  <si>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</si>
  <si>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</si>
  <si>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</si>
  <si>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</si>
  <si>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</si>
  <si>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</si>
  <si>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</si>
  <si>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</si>
  <si>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</si>
  <si>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</si>
  <si>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</si>
  <si>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</si>
  <si>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</si>
  <si>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</si>
  <si>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</si>
  <si>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</si>
  <si>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</si>
  <si>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</si>
  <si>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</si>
  <si>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</si>
  <si>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</si>
  <si>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</si>
  <si>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</si>
  <si>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</si>
  <si>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</si>
  <si>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</si>
  <si>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</si>
  <si>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</si>
  <si>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</si>
  <si>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</si>
  <si>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</si>
  <si>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</si>
  <si>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</si>
  <si>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</si>
  <si>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</si>
  <si>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</si>
  <si>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</si>
  <si>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</si>
  <si>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</si>
  <si>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</si>
  <si>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</si>
  <si>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</si>
  <si>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</si>
  <si>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</si>
  <si>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</si>
  <si>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</si>
  <si>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</si>
  <si>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</si>
  <si>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</si>
  <si>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</si>
  <si>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</si>
  <si>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</si>
  <si>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</si>
  <si>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</si>
  <si>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</si>
  <si>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</si>
  <si>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</si>
  <si>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</si>
  <si>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</si>
  <si>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</si>
  <si>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</si>
  <si>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</si>
  <si>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</si>
  <si>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</si>
  <si>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</si>
  <si>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</si>
  <si>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</si>
  <si>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</si>
  <si>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</si>
  <si>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</si>
  <si>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</si>
  <si>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</si>
  <si>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</si>
  <si>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</si>
  <si>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</si>
  <si>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</si>
  <si>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</si>
  <si>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</si>
  <si>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</si>
  <si>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</si>
  <si>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</si>
  <si>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</si>
  <si>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</si>
  <si>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</si>
  <si>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</si>
  <si>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</si>
  <si>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</si>
  <si>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</si>
  <si>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</si>
  <si>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</si>
  <si>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</si>
  <si>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</si>
  <si>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</si>
  <si>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</si>
  <si>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</si>
  <si>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</si>
  <si>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</si>
  <si>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</si>
  <si>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</si>
  <si>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</si>
  <si>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</si>
  <si>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</si>
  <si>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</si>
  <si>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</si>
  <si>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</si>
  <si>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</si>
  <si>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</si>
  <si>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</si>
  <si>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</si>
  <si>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</si>
  <si>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</si>
  <si>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</si>
  <si>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</si>
  <si>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</si>
  <si>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</si>
  <si>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</si>
  <si>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</si>
  <si>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</si>
  <si>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</si>
  <si>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</si>
  <si>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</si>
  <si>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</si>
  <si>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</si>
  <si>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</si>
  <si>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</si>
  <si>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</si>
  <si>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</si>
  <si>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</si>
  <si>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</si>
  <si>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</si>
  <si>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</si>
  <si>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</si>
  <si>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</si>
  <si>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</si>
  <si>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</si>
  <si>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</si>
  <si>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</si>
  <si>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</si>
  <si>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</si>
  <si>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</si>
  <si>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</si>
  <si>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</si>
  <si>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</si>
  <si>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</si>
  <si>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</si>
  <si>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</si>
  <si>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</si>
  <si>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</si>
  <si>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</si>
  <si>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</si>
  <si>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</si>
  <si>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</si>
  <si>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</si>
  <si>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</si>
  <si>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</si>
  <si>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</si>
  <si>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</si>
  <si>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</si>
  <si>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</si>
  <si>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</si>
  <si>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</si>
  <si>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</si>
  <si>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</si>
  <si>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</si>
  <si>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</si>
  <si>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</si>
  <si>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</si>
  <si>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</si>
  <si>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</si>
  <si>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</si>
  <si>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</si>
  <si>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</si>
  <si>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</si>
  <si>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</si>
  <si>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</si>
  <si>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</si>
  <si>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</si>
  <si>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</si>
  <si>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</si>
  <si>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</si>
  <si>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</si>
  <si>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</si>
  <si>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</si>
  <si>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</si>
  <si>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</si>
  <si>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</si>
  <si>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</si>
  <si>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</si>
  <si>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</si>
  <si>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</si>
  <si>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</si>
  <si>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</si>
  <si>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</si>
  <si>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</si>
  <si>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</si>
  <si>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</si>
  <si>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</si>
  <si>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</si>
  <si>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</si>
  <si>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</si>
  <si>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</si>
  <si>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</si>
  <si>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</si>
  <si>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</si>
  <si>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</si>
  <si>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</si>
  <si>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</si>
  <si>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</si>
  <si>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</si>
  <si>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</si>
  <si>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</si>
  <si>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</si>
  <si>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</si>
  <si>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</si>
  <si>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</si>
  <si>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</si>
  <si>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</si>
  <si>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</si>
  <si>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</si>
  <si>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</si>
  <si>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</si>
  <si>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</si>
  <si>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</si>
  <si>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</si>
  <si>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</si>
  <si>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</si>
  <si>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</si>
  <si>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</si>
  <si>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</si>
  <si>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</si>
  <si>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</si>
  <si>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</si>
  <si>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</si>
  <si>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</si>
  <si>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</si>
  <si>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</si>
  <si>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</si>
  <si>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</si>
  <si>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</si>
  <si>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</si>
  <si>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</si>
  <si>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</si>
  <si>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</si>
  <si>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</si>
  <si>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</si>
  <si>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</si>
  <si>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</si>
  <si>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</si>
  <si>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</si>
  <si>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</si>
  <si>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</si>
  <si>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</si>
  <si>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</si>
  <si>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</si>
  <si>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</si>
  <si>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</si>
  <si>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</si>
  <si>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</si>
  <si>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</si>
  <si>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</si>
  <si>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</si>
  <si>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</si>
  <si>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</si>
  <si>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</si>
  <si>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</si>
  <si>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</si>
  <si>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</si>
  <si>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</si>
  <si>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</si>
  <si>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</si>
  <si>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</si>
  <si>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</si>
  <si>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</si>
  <si>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</si>
  <si>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</si>
  <si>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</si>
  <si>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</si>
  <si>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</si>
  <si>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</si>
  <si>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</si>
  <si>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</si>
  <si>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</si>
  <si>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</si>
  <si>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</si>
  <si>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</si>
  <si>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</si>
  <si>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</si>
  <si>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</si>
  <si>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</si>
  <si>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</si>
  <si>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</si>
  <si>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</si>
  <si>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</si>
  <si>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</si>
  <si>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</si>
  <si>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</si>
  <si>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</si>
  <si>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</si>
  <si>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</si>
  <si>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</si>
  <si>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</si>
  <si>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</si>
  <si>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</si>
  <si>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</si>
  <si>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</si>
  <si>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</si>
  <si>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</si>
  <si>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</si>
  <si>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</si>
  <si>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</si>
  <si>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</si>
  <si>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</si>
  <si>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</si>
  <si>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</si>
  <si>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</si>
  <si>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</si>
  <si>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</si>
  <si>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</si>
  <si>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</si>
  <si>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</si>
  <si>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</si>
  <si>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</si>
  <si>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</si>
  <si>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</si>
  <si>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</si>
  <si>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</si>
  <si>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</si>
  <si>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</si>
  <si>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</si>
  <si>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</si>
  <si>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</si>
  <si>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</si>
  <si>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</si>
  <si>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</si>
  <si>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</si>
  <si>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</si>
  <si>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</si>
  <si>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</si>
  <si>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</si>
  <si>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</si>
  <si>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</si>
  <si>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</si>
  <si>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</si>
  <si>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</si>
  <si>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</si>
  <si>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</si>
  <si>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</si>
  <si>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</si>
  <si>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</si>
  <si>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</si>
  <si>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</si>
  <si>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</si>
  <si>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</si>
  <si>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</si>
  <si>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</si>
  <si>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</si>
  <si>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</si>
  <si>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</si>
  <si>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</si>
  <si>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</si>
  <si>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</si>
  <si>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</si>
  <si>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</si>
  <si>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</si>
  <si>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</si>
  <si>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</si>
  <si>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</si>
  <si>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</si>
  <si>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</si>
  <si>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</si>
  <si>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</si>
  <si>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</si>
  <si>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</si>
  <si>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</si>
  <si>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</si>
  <si>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</si>
  <si>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</si>
  <si>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</si>
  <si>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</si>
  <si>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</si>
  <si>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</si>
  <si>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Avg. Donations</t>
  </si>
  <si>
    <t>Count of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</si>
  <si>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</si>
  <si>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</si>
  <si>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</si>
  <si>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</si>
  <si>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</si>
  <si>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</si>
  <si>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</si>
  <si>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</si>
  <si>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</si>
  <si>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</si>
  <si>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</si>
  <si>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</si>
  <si>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</si>
  <si>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</si>
  <si>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</si>
  <si>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</si>
  <si>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date created conversion</t>
  </si>
  <si>
    <t>category and sub-category</t>
  </si>
  <si>
    <t>percent funded</t>
  </si>
  <si>
    <t>avg. donations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</si>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</sst>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7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9" fontId="0" fillId="0" borderId="1" xfId="0" applyNumberFormat="1" applyBorder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22" fontId="0" fillId="0" borderId="0" xfId="0" applyNumberFormat="1"/>
    <xf numFmtId="167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4-4DFD-8072-7D61F573B41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C4-4DFD-8072-7D61F573B41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C4-4DFD-8072-7D61F573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371048"/>
        <c:axId val="523368096"/>
      </c:barChart>
      <c:catAx>
        <c:axId val="52337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68096"/>
        <c:crosses val="autoZero"/>
        <c:auto val="1"/>
        <c:lblAlgn val="ctr"/>
        <c:lblOffset val="100"/>
        <c:noMultiLvlLbl val="0"/>
      </c:catAx>
      <c:valAx>
        <c:axId val="52336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7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694</c:v>
                </c:pt>
                <c:pt idx="1">
                  <c:v>20</c:v>
                </c:pt>
                <c:pt idx="6">
                  <c:v>85</c:v>
                </c:pt>
                <c:pt idx="9">
                  <c:v>60</c:v>
                </c:pt>
                <c:pt idx="10">
                  <c:v>103</c:v>
                </c:pt>
                <c:pt idx="18">
                  <c:v>140</c:v>
                </c:pt>
                <c:pt idx="22">
                  <c:v>9</c:v>
                </c:pt>
                <c:pt idx="23">
                  <c:v>40</c:v>
                </c:pt>
                <c:pt idx="26">
                  <c:v>60</c:v>
                </c:pt>
                <c:pt idx="27">
                  <c:v>40</c:v>
                </c:pt>
                <c:pt idx="28">
                  <c:v>140</c:v>
                </c:pt>
                <c:pt idx="29">
                  <c:v>34</c:v>
                </c:pt>
                <c:pt idx="30">
                  <c:v>40</c:v>
                </c:pt>
                <c:pt idx="31">
                  <c:v>20</c:v>
                </c:pt>
                <c:pt idx="32">
                  <c:v>80</c:v>
                </c:pt>
                <c:pt idx="33">
                  <c:v>20</c:v>
                </c:pt>
                <c:pt idx="34">
                  <c:v>180</c:v>
                </c:pt>
                <c:pt idx="35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E-45C9-A878-CD38609D1B13}"/>
            </c:ext>
          </c:extLst>
        </c:ser>
        <c:ser>
          <c:idx val="1"/>
          <c:order val="1"/>
          <c:tx>
            <c:strRef>
              <c:f>Sheet3!$C$3:$C$5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353</c:v>
                </c:pt>
                <c:pt idx="1">
                  <c:v>120</c:v>
                </c:pt>
                <c:pt idx="2">
                  <c:v>120</c:v>
                </c:pt>
                <c:pt idx="3">
                  <c:v>100</c:v>
                </c:pt>
                <c:pt idx="4">
                  <c:v>100</c:v>
                </c:pt>
                <c:pt idx="5">
                  <c:v>80</c:v>
                </c:pt>
                <c:pt idx="6">
                  <c:v>80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57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11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5E-45C9-A878-CD38609D1B13}"/>
            </c:ext>
          </c:extLst>
        </c:ser>
        <c:ser>
          <c:idx val="2"/>
          <c:order val="2"/>
          <c:tx>
            <c:strRef>
              <c:f>Sheet3!$D$3:$D$5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60</c:v>
                </c:pt>
                <c:pt idx="2">
                  <c:v>20</c:v>
                </c:pt>
                <c:pt idx="6">
                  <c:v>17</c:v>
                </c:pt>
                <c:pt idx="8">
                  <c:v>100</c:v>
                </c:pt>
                <c:pt idx="9">
                  <c:v>20</c:v>
                </c:pt>
                <c:pt idx="11">
                  <c:v>10</c:v>
                </c:pt>
                <c:pt idx="23">
                  <c:v>18</c:v>
                </c:pt>
                <c:pt idx="24">
                  <c:v>20</c:v>
                </c:pt>
                <c:pt idx="25">
                  <c:v>20</c:v>
                </c:pt>
                <c:pt idx="36">
                  <c:v>24</c:v>
                </c:pt>
                <c:pt idx="3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5E-45C9-A878-CD38609D1B13}"/>
            </c:ext>
          </c:extLst>
        </c:ser>
        <c:ser>
          <c:idx val="3"/>
          <c:order val="3"/>
          <c:tx>
            <c:strRef>
              <c:f>Sheet3!$E$3:$E$5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4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F5E-45C9-A878-CD38609D1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110784"/>
        <c:axId val="398118984"/>
      </c:barChart>
      <c:catAx>
        <c:axId val="3981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118984"/>
        <c:crosses val="autoZero"/>
        <c:auto val="1"/>
        <c:lblAlgn val="ctr"/>
        <c:lblOffset val="100"/>
        <c:noMultiLvlLbl val="0"/>
      </c:catAx>
      <c:valAx>
        <c:axId val="39811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1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3-4C87-AD72-FD7CC54956A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3-4C87-AD72-FD7CC54956A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D3-4C87-AD72-FD7CC54956A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D3-4C87-AD72-FD7CC5495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350616"/>
        <c:axId val="400351928"/>
      </c:lineChart>
      <c:catAx>
        <c:axId val="40035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51928"/>
        <c:crosses val="autoZero"/>
        <c:auto val="1"/>
        <c:lblAlgn val="ctr"/>
        <c:lblOffset val="100"/>
        <c:noMultiLvlLbl val="0"/>
      </c:catAx>
      <c:valAx>
        <c:axId val="40035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5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50005</xdr:colOff>
      <xdr:row>2</xdr:row>
      <xdr:rowOff>7144</xdr:rowOff>
    </xdr:from>
    <xdr:to>
      <xdr:col>16</xdr:col>
      <xdr:colOff>438150</xdr:colOff>
      <xdr:row>23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37159-5F4D-4959-8EDA-537597949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26192</xdr:colOff>
      <xdr:row>3</xdr:row>
      <xdr:rowOff>178593</xdr:rowOff>
    </xdr:from>
    <xdr:to>
      <xdr:col>20</xdr:col>
      <xdr:colOff>252413</xdr:colOff>
      <xdr:row>30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8D705-2D98-4D86-8387-8A4F22683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1</xdr:row>
      <xdr:rowOff>159543</xdr:rowOff>
    </xdr:from>
    <xdr:to>
      <xdr:col>12</xdr:col>
      <xdr:colOff>0</xdr:colOff>
      <xdr:row>19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F63AA-4B17-42C8-86E2-32BF4C8AB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ry Li" refreshedDate="43049.89285115740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s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x v="1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x v="8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x v="14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x v="24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x v="28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x v="48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x v="52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x v="65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x v="89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x v="102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x v="108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x v="110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x v="122"/>
    <n v="1470910907"/>
    <x v="122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x v="124"/>
    <n v="1429568242"/>
    <x v="124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x v="129"/>
    <n v="1409524183"/>
    <x v="129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x v="130"/>
    <n v="1400536692"/>
    <x v="130"/>
    <b v="0"/>
    <n v="0"/>
    <b v="0"/>
    <s v="film &amp; video/science fiction"/>
    <n v="0"/>
    <n v="0"/>
    <x v="0"/>
    <x v="2"/>
  </r>
  <r>
    <n v="131"/>
    <x v="131"/>
    <s v="I"/>
    <x v="38"/>
    <x v="117"/>
    <x v="1"/>
    <x v="0"/>
    <s v="USD"/>
    <n v="1467763200"/>
    <x v="131"/>
    <n v="1466453161"/>
    <x v="13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x v="133"/>
    <n v="1462130584"/>
    <x v="133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x v="117"/>
    <x v="1"/>
    <x v="0"/>
    <s v="USD"/>
    <n v="1441386000"/>
    <x v="134"/>
    <n v="1438811418"/>
    <x v="134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x v="136"/>
    <n v="1427968234"/>
    <x v="136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x v="137"/>
    <n v="1440337593"/>
    <x v="137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x v="140"/>
    <n v="1424234732"/>
    <x v="140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x v="143"/>
    <n v="1467941542"/>
    <x v="143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x v="117"/>
    <x v="1"/>
    <x v="1"/>
    <s v="GBP"/>
    <n v="1420741080"/>
    <x v="147"/>
    <n v="1417026340"/>
    <x v="147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n v="1411350628"/>
    <x v="15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x v="160"/>
    <n v="1434491691"/>
    <x v="160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n v="1440716654"/>
    <x v="163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x v="117"/>
    <x v="2"/>
    <x v="1"/>
    <s v="GBP"/>
    <n v="1452613724"/>
    <x v="165"/>
    <n v="1450021724"/>
    <x v="165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x v="172"/>
    <n v="1423733323"/>
    <x v="172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x v="173"/>
    <n v="1422539108"/>
    <x v="173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x v="174"/>
    <n v="1425924776"/>
    <x v="174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x v="176"/>
    <n v="1436211999"/>
    <x v="176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x v="178"/>
    <n v="1445986545"/>
    <x v="178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x v="148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x v="182"/>
    <n v="1481156232"/>
    <x v="182"/>
    <b v="0"/>
    <n v="0"/>
    <b v="0"/>
    <s v="film &amp; video/drama"/>
    <n v="0"/>
    <n v="0"/>
    <x v="0"/>
    <x v="3"/>
  </r>
  <r>
    <n v="183"/>
    <x v="183"/>
    <s v="Don't kill me until I meet my Dad"/>
    <x v="78"/>
    <x v="151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x v="185"/>
    <s v="Love has no boundaries!"/>
    <x v="79"/>
    <x v="153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x v="186"/>
    <n v="1485977434"/>
    <x v="186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x v="188"/>
    <n v="1407299015"/>
    <x v="188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x v="155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x v="193"/>
    <n v="1412029566"/>
    <x v="193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x v="195"/>
    <n v="1431360332"/>
    <x v="195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x v="199"/>
    <n v="1470106702"/>
    <x v="199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x v="117"/>
    <x v="2"/>
    <x v="0"/>
    <s v="USD"/>
    <n v="1444337940"/>
    <x v="202"/>
    <n v="1441750564"/>
    <x v="202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x v="206"/>
    <n v="1468627583"/>
    <x v="206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x v="208"/>
    <n v="1416127967"/>
    <x v="208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n v="1433974135"/>
    <x v="209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x v="172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x v="117"/>
    <x v="2"/>
    <x v="0"/>
    <s v="USD"/>
    <n v="1427569564"/>
    <x v="221"/>
    <n v="1422389164"/>
    <x v="221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x v="223"/>
    <n v="1461287350"/>
    <x v="223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n v="1431322726"/>
    <x v="224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x v="225"/>
    <n v="1457564654"/>
    <x v="225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x v="227"/>
    <n v="1433885241"/>
    <x v="227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x v="117"/>
    <x v="2"/>
    <x v="1"/>
    <s v="GBP"/>
    <n v="1433176105"/>
    <x v="228"/>
    <n v="1427992105"/>
    <x v="228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x v="229"/>
    <n v="1452810297"/>
    <x v="229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x v="231"/>
    <n v="1449183651"/>
    <x v="23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x v="233"/>
    <n v="1472593972"/>
    <x v="233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x v="235"/>
    <n v="1433886497"/>
    <x v="235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x v="236"/>
    <n v="1447380099"/>
    <x v="236"/>
    <b v="0"/>
    <n v="0"/>
    <b v="0"/>
    <s v="film &amp; video/drama"/>
    <n v="0"/>
    <n v="0"/>
    <x v="0"/>
    <x v="3"/>
  </r>
  <r>
    <n v="237"/>
    <x v="237"/>
    <s v="Making The Choice is a christian short film series."/>
    <x v="36"/>
    <x v="155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x v="238"/>
    <n v="1481324760"/>
    <x v="238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x v="194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x v="221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x v="22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x v="235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x v="244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x v="279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n v="1444340940"/>
    <x v="427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x v="362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n v="1252964282"/>
    <x v="429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n v="1439392022"/>
    <x v="433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x v="436"/>
    <n v="1372668113"/>
    <x v="436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x v="437"/>
    <n v="1470728326"/>
    <x v="437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x v="439"/>
    <n v="1412705818"/>
    <x v="439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x v="441"/>
    <n v="1380826996"/>
    <x v="441"/>
    <b v="0"/>
    <n v="0"/>
    <b v="0"/>
    <s v="film &amp; video/animation"/>
    <n v="0"/>
    <n v="0"/>
    <x v="0"/>
    <x v="5"/>
  </r>
  <r>
    <n v="442"/>
    <x v="442"/>
    <s v="Doomsday is here"/>
    <x v="73"/>
    <x v="368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x v="451"/>
    <n v="1388077791"/>
    <x v="45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x v="457"/>
    <n v="1405621512"/>
    <x v="457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x v="461"/>
    <n v="1368476367"/>
    <x v="461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x v="462"/>
    <n v="1307761341"/>
    <x v="462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x v="381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x v="468"/>
    <n v="1336795283"/>
    <x v="468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x v="117"/>
    <x v="2"/>
    <x v="1"/>
    <s v="GBP"/>
    <n v="1409960724"/>
    <x v="469"/>
    <n v="1404776724"/>
    <x v="469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x v="475"/>
    <n v="1428285843"/>
    <x v="475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x v="387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x v="477"/>
    <n v="1332187334"/>
    <x v="477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x v="478"/>
    <n v="1425333109"/>
    <x v="478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x v="487"/>
    <n v="1477491394"/>
    <x v="487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x v="488"/>
    <n v="1481332700"/>
    <x v="488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x v="490"/>
    <s v="Cancelled"/>
    <x v="28"/>
    <x v="117"/>
    <x v="2"/>
    <x v="0"/>
    <s v="USD"/>
    <n v="1345677285"/>
    <x v="490"/>
    <n v="1343085285"/>
    <x v="490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x v="491"/>
    <n v="1451345699"/>
    <x v="491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x v="492"/>
    <n v="1471135830"/>
    <x v="492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x v="493"/>
    <n v="1429550738"/>
    <x v="493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x v="495"/>
    <n v="1434484305"/>
    <x v="49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x v="134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x v="501"/>
    <n v="1307597851"/>
    <x v="50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x v="510"/>
    <n v="1454213639"/>
    <x v="510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x v="117"/>
    <x v="2"/>
    <x v="1"/>
    <s v="GBP"/>
    <n v="1432752080"/>
    <x v="516"/>
    <n v="1427568080"/>
    <x v="516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n v="1438958824"/>
    <x v="518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x v="414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x v="547"/>
    <n v="1452530564"/>
    <x v="547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x v="552"/>
    <n v="1447166896"/>
    <x v="552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x v="555"/>
    <n v="1463128143"/>
    <x v="555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x v="148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x v="558"/>
    <n v="1424639505"/>
    <x v="558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x v="562"/>
    <n v="1479460815"/>
    <x v="562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x v="565"/>
    <n v="1433962249"/>
    <x v="565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x v="567"/>
    <n v="1417551194"/>
    <x v="567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x v="572"/>
    <n v="1444065088"/>
    <x v="572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x v="578"/>
    <s v="weBuy trade built on technology and Crowd Sourced Power"/>
    <x v="152"/>
    <x v="441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n v="1435882704"/>
    <x v="581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x v="582"/>
    <n v="1424454319"/>
    <x v="582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x v="585"/>
    <n v="1444123377"/>
    <x v="585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x v="589"/>
    <s v="Services closer than you think..."/>
    <x v="51"/>
    <x v="116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x v="375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x v="602"/>
    <n v="1432062215"/>
    <x v="602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x v="604"/>
    <n v="1406595056"/>
    <x v="604"/>
    <b v="0"/>
    <n v="0"/>
    <b v="0"/>
    <s v="technology/web"/>
    <n v="0"/>
    <n v="0"/>
    <x v="2"/>
    <x v="7"/>
  </r>
  <r>
    <n v="605"/>
    <x v="605"/>
    <s v="An iPad support care package for your parents / seniors."/>
    <x v="10"/>
    <x v="449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x v="607"/>
    <n v="1445629736"/>
    <x v="607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x v="610"/>
    <n v="1427140586"/>
    <x v="610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n v="1448026037"/>
    <x v="611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x v="117"/>
    <x v="1"/>
    <x v="13"/>
    <s v="EUR"/>
    <n v="1472777146"/>
    <x v="612"/>
    <n v="1470185146"/>
    <x v="612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x v="614"/>
    <n v="1464139740"/>
    <x v="614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x v="615"/>
    <n v="1440557759"/>
    <x v="615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n v="1485421307"/>
    <x v="616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x v="618"/>
    <n v="1447097203"/>
    <x v="618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x v="116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x v="623"/>
    <n v="1430179997"/>
    <x v="623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x v="624"/>
    <n v="1429055041"/>
    <x v="624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x v="625"/>
    <n v="1487971777"/>
    <x v="625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x v="628"/>
    <n v="1402677457"/>
    <x v="628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x v="632"/>
    <n v="1445874565"/>
    <x v="632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x v="369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x v="637"/>
    <n v="1485558318"/>
    <x v="637"/>
    <b v="0"/>
    <n v="0"/>
    <b v="0"/>
    <s v="technology/web"/>
    <n v="0"/>
    <n v="0"/>
    <x v="2"/>
    <x v="7"/>
  </r>
  <r>
    <n v="638"/>
    <x v="638"/>
    <s v="O0"/>
    <x v="61"/>
    <x v="461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x v="467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x v="470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x v="481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x v="502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x v="686"/>
    <n v="1436026170"/>
    <x v="686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x v="116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x v="706"/>
    <n v="1478130783"/>
    <x v="706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x v="710"/>
    <n v="1405640302"/>
    <x v="710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x v="527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x v="539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x v="550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x v="555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x v="760"/>
    <n v="1477592413"/>
    <x v="760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x v="762"/>
    <n v="1479328570"/>
    <x v="762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x v="764"/>
    <n v="1439266161"/>
    <x v="764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x v="766"/>
    <n v="1421520483"/>
    <x v="766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x v="768"/>
    <n v="1384577890"/>
    <x v="768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x v="770"/>
    <n v="1358294369"/>
    <x v="770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x v="806"/>
    <s v="Help Golden Animals finish their NEW Album!"/>
    <x v="6"/>
    <x v="603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x v="604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x v="611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x v="140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x v="627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x v="836"/>
    <s v="An album you can bring home to mom."/>
    <x v="10"/>
    <x v="630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x v="115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x v="875"/>
    <n v="1441128131"/>
    <x v="875"/>
    <b v="0"/>
    <n v="0"/>
    <b v="0"/>
    <s v="music/jazz"/>
    <n v="0"/>
    <n v="0"/>
    <x v="4"/>
    <x v="13"/>
  </r>
  <r>
    <n v="876"/>
    <x v="876"/>
    <s v="What was the greatest record shop ever?  DOBELLS!"/>
    <x v="189"/>
    <x v="65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x v="887"/>
    <n v="1335567655"/>
    <x v="887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x v="897"/>
    <n v="1351528308"/>
    <x v="897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n v="1272050914"/>
    <x v="901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x v="117"/>
    <x v="2"/>
    <x v="0"/>
    <s v="USD"/>
    <n v="1394681590"/>
    <x v="906"/>
    <n v="1392093190"/>
    <x v="906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x v="907"/>
    <n v="1313123823"/>
    <x v="907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x v="908"/>
    <n v="1276283655"/>
    <x v="908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n v="1388707645"/>
    <x v="911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x v="914"/>
    <n v="1343326747"/>
    <x v="914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x v="916"/>
    <n v="1284409734"/>
    <x v="916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x v="173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x v="920"/>
    <n v="1381853222"/>
    <x v="920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n v="1276043330"/>
    <x v="926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x v="117"/>
    <x v="2"/>
    <x v="0"/>
    <s v="USD"/>
    <n v="1337024695"/>
    <x v="927"/>
    <n v="1334432695"/>
    <x v="927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x v="929"/>
    <n v="1331358169"/>
    <x v="92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x v="936"/>
    <n v="1323131689"/>
    <x v="936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n v="1462128306"/>
    <x v="947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x v="689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x v="690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x v="694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x v="700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n v="1472718825"/>
    <x v="988"/>
    <b v="0"/>
    <n v="0"/>
    <b v="0"/>
    <s v="technology/wearables"/>
    <n v="0"/>
    <n v="0"/>
    <x v="2"/>
    <x v="8"/>
  </r>
  <r>
    <n v="989"/>
    <x v="989"/>
    <s v="The most useful phone charger you will ever buy"/>
    <x v="3"/>
    <x v="718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x v="754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x v="756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x v="1041"/>
    <n v="1405041992"/>
    <x v="1041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x v="1046"/>
    <n v="1447273560"/>
    <x v="1046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x v="1049"/>
    <s v="------"/>
    <x v="14"/>
    <x v="117"/>
    <x v="1"/>
    <x v="0"/>
    <s v="USD"/>
    <n v="1455272445"/>
    <x v="1049"/>
    <n v="1452680445"/>
    <x v="1049"/>
    <b v="0"/>
    <n v="0"/>
    <b v="0"/>
    <s v="journalism/audio"/>
    <n v="0"/>
    <n v="0"/>
    <x v="5"/>
    <x v="16"/>
  </r>
  <r>
    <n v="1050"/>
    <x v="1050"/>
    <s v="Secularism is on the rise and I hear you.Talk to me."/>
    <x v="30"/>
    <x v="117"/>
    <x v="1"/>
    <x v="0"/>
    <s v="USD"/>
    <n v="1442257677"/>
    <x v="1050"/>
    <n v="1439665677"/>
    <x v="1050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x v="1051"/>
    <n v="1406679625"/>
    <x v="1051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n v="1461438495"/>
    <x v="1052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n v="1405110399"/>
    <x v="1054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x v="1055"/>
    <n v="1454802545"/>
    <x v="105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x v="1056"/>
    <n v="1424711777"/>
    <x v="1056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x v="1057"/>
    <n v="1478292883"/>
    <x v="1057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x v="1058"/>
    <n v="1423777043"/>
    <x v="1058"/>
    <b v="0"/>
    <n v="0"/>
    <b v="0"/>
    <s v="journalism/audio"/>
    <n v="0"/>
    <n v="0"/>
    <x v="5"/>
    <x v="16"/>
  </r>
  <r>
    <n v="1059"/>
    <x v="1059"/>
    <s v="Turning myself into a vocal artist."/>
    <x v="184"/>
    <x v="117"/>
    <x v="1"/>
    <x v="0"/>
    <s v="USD"/>
    <n v="1426269456"/>
    <x v="1059"/>
    <n v="1423681056"/>
    <x v="1059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x v="1061"/>
    <n v="1456987108"/>
    <x v="1061"/>
    <b v="0"/>
    <n v="0"/>
    <b v="0"/>
    <s v="journalism/audio"/>
    <n v="0"/>
    <n v="0"/>
    <x v="5"/>
    <x v="16"/>
  </r>
  <r>
    <n v="1062"/>
    <x v="1062"/>
    <s v="SEE US ON PATREON www.badgirlartwork.com"/>
    <x v="212"/>
    <x v="121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n v="1470012262"/>
    <x v="1063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x v="1071"/>
    <n v="1445191493"/>
    <x v="1071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x v="117"/>
    <x v="2"/>
    <x v="0"/>
    <s v="USD"/>
    <n v="1407534804"/>
    <x v="1084"/>
    <n v="1404942804"/>
    <x v="108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x v="493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x v="1087"/>
    <n v="1400260087"/>
    <x v="1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x v="1107"/>
    <n v="1403556024"/>
    <x v="1107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x v="1120"/>
    <n v="1315947400"/>
    <x v="112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x v="1122"/>
    <n v="1368723225"/>
    <x v="1122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x v="1125"/>
    <n v="1438009130"/>
    <x v="1125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x v="1128"/>
    <s v="#havingfunFTW"/>
    <x v="28"/>
    <x v="116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n v="1448401668"/>
    <x v="1131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x v="1140"/>
    <n v="1436267121"/>
    <x v="1140"/>
    <b v="0"/>
    <n v="0"/>
    <b v="0"/>
    <s v="games/mobile games"/>
    <n v="0"/>
    <n v="0"/>
    <x v="6"/>
    <x v="18"/>
  </r>
  <r>
    <n v="1141"/>
    <x v="1141"/>
    <s v="I think this will be a great game!"/>
    <x v="2"/>
    <x v="117"/>
    <x v="2"/>
    <x v="12"/>
    <s v="EUR"/>
    <n v="1436460450"/>
    <x v="1141"/>
    <n v="1433868450"/>
    <x v="1141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x v="1142"/>
    <n v="1421539727"/>
    <x v="1142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x v="1144"/>
    <n v="1427689320"/>
    <x v="1144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x v="1147"/>
    <n v="1408576783"/>
    <x v="1147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x v="73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n v="1439000863"/>
    <x v="1151"/>
    <b v="0"/>
    <n v="0"/>
    <b v="0"/>
    <s v="food/food trucks"/>
    <n v="0"/>
    <n v="0"/>
    <x v="7"/>
    <x v="19"/>
  </r>
  <r>
    <n v="1152"/>
    <x v="1152"/>
    <s v="Peruvian food truck with an LA twist."/>
    <x v="194"/>
    <x v="608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x v="1156"/>
    <n v="1422150162"/>
    <x v="1156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x v="1159"/>
    <n v="1433006765"/>
    <x v="1159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n v="1430233589"/>
    <x v="1161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x v="1163"/>
    <n v="1405012920"/>
    <x v="1163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n v="1463678582"/>
    <x v="1164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x v="1172"/>
    <s v="Bringing YOUR favorite dog recipes to the streets."/>
    <x v="7"/>
    <x v="117"/>
    <x v="2"/>
    <x v="0"/>
    <s v="USD"/>
    <n v="1408551752"/>
    <x v="1172"/>
    <n v="1405959752"/>
    <x v="117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x v="1177"/>
    <n v="1410796296"/>
    <x v="1177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x v="460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x v="832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x v="835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x v="840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x v="846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x v="1227"/>
    <n v="1404770616"/>
    <x v="1227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n v="1295997630"/>
    <x v="12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x v="1231"/>
    <n v="1436394968"/>
    <x v="1231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x v="1234"/>
    <n v="1420311342"/>
    <x v="1234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x v="117"/>
    <x v="1"/>
    <x v="0"/>
    <s v="USD"/>
    <n v="1343491200"/>
    <x v="1236"/>
    <n v="1342801164"/>
    <x v="1236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x v="1237"/>
    <n v="1344062865"/>
    <x v="1237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x v="117"/>
    <x v="1"/>
    <x v="0"/>
    <s v="USD"/>
    <n v="1325804767"/>
    <x v="1239"/>
    <n v="1323212767"/>
    <x v="1239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x v="137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x v="9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x v="1303"/>
    <s v="Groundbreaking queer theatre."/>
    <x v="8"/>
    <x v="912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x v="916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x v="917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n v="1482888408"/>
    <x v="1332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n v="1402886025"/>
    <x v="1333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x v="943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x v="1340"/>
    <n v="1405520253"/>
    <x v="1340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x v="966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x v="972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x v="976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x v="977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x v="990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x v="992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x v="493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x v="1409"/>
    <n v="1414897935"/>
    <x v="1409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x v="1416"/>
    <n v="1445552019"/>
    <x v="1416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x v="158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n v="1427684959"/>
    <x v="1425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x v="1426"/>
    <n v="1435224120"/>
    <x v="1426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x v="1429"/>
    <n v="1426037242"/>
    <x v="1429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x v="1432"/>
    <n v="1434825828"/>
    <x v="1432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n v="1461598158"/>
    <x v="1442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x v="1443"/>
    <n v="1480803209"/>
    <x v="1443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x v="1444"/>
    <n v="1436907462"/>
    <x v="1444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x v="1445"/>
    <n v="1431694855"/>
    <x v="144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n v="1459507478"/>
    <x v="1446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x v="73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n v="1429655318"/>
    <x v="144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n v="1427138905"/>
    <x v="1449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x v="1452"/>
    <n v="1403974363"/>
    <x v="1452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x v="1453"/>
    <n v="1488386547"/>
    <x v="1453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x v="1456"/>
    <s v="English Version of my auto-published novel"/>
    <x v="10"/>
    <x v="1011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x v="117"/>
    <x v="1"/>
    <x v="0"/>
    <s v="USD"/>
    <n v="1447281044"/>
    <x v="1457"/>
    <n v="1444685444"/>
    <x v="1457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x v="1458"/>
    <n v="1405097760"/>
    <x v="1458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x v="1459"/>
    <n v="1446612896"/>
    <x v="1459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x v="1460"/>
    <n v="1412371898"/>
    <x v="1460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x v="1014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x v="1023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x v="1484"/>
    <s v="The mussings of an old wizard"/>
    <x v="13"/>
    <x v="117"/>
    <x v="2"/>
    <x v="0"/>
    <s v="USD"/>
    <n v="1342882260"/>
    <x v="1484"/>
    <n v="1337834963"/>
    <x v="1484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x v="1487"/>
    <n v="1467583271"/>
    <x v="1487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x v="1489"/>
    <n v="1350398452"/>
    <x v="1489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x v="1493"/>
    <n v="1368823675"/>
    <x v="1493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x v="1495"/>
    <n v="1311879431"/>
    <x v="1495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x v="1496"/>
    <n v="1405682659"/>
    <x v="1496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x v="1544"/>
    <n v="1424222024"/>
    <x v="154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x v="1547"/>
    <n v="1487240082"/>
    <x v="1547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x v="1551"/>
    <n v="1430164039"/>
    <x v="1551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x v="1552"/>
    <n v="1438584447"/>
    <x v="1553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x v="1553"/>
    <n v="1435903390"/>
    <x v="1554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x v="1554"/>
    <n v="1440513832"/>
    <x v="1555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1"/>
    <n v="1253712916"/>
    <x v="1562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x v="1569"/>
    <s v="to be removed"/>
    <x v="11"/>
    <x v="117"/>
    <x v="1"/>
    <x v="0"/>
    <s v="USD"/>
    <n v="1369498714"/>
    <x v="1568"/>
    <n v="1366906714"/>
    <x v="1569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x v="1579"/>
    <n v="1332378726"/>
    <x v="1580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x v="1583"/>
    <n v="1400600101"/>
    <x v="1584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x v="117"/>
    <x v="2"/>
    <x v="0"/>
    <s v="USD"/>
    <n v="1428197422"/>
    <x v="1585"/>
    <n v="1425609022"/>
    <x v="1586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x v="1587"/>
    <n v="1420091999"/>
    <x v="1588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x v="1588"/>
    <n v="1441841886"/>
    <x v="1589"/>
    <b v="0"/>
    <n v="0"/>
    <b v="0"/>
    <s v="photography/places"/>
    <n v="0"/>
    <n v="0"/>
    <x v="8"/>
    <x v="26"/>
  </r>
  <r>
    <n v="1590"/>
    <x v="1590"/>
    <s v="Discover Italy through photography."/>
    <x v="127"/>
    <x v="806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x v="1591"/>
    <n v="1423619085"/>
    <x v="1592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x v="1596"/>
    <n v="1471768197"/>
    <x v="15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x v="1598"/>
    <n v="1457528176"/>
    <x v="1599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x v="1099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x v="932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x v="1112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x v="1113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x v="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x v="1681"/>
    <n v="1486962460"/>
    <x v="1682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x v="1162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x v="1695"/>
    <n v="1488418811"/>
    <x v="1696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7"/>
    <n v="1488430760"/>
    <x v="1698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x v="116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x v="1704"/>
    <n v="1440807846"/>
    <x v="1705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x v="1705"/>
    <n v="1435130472"/>
    <x v="1706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x v="1707"/>
    <n v="1458679706"/>
    <x v="1708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x v="1711"/>
    <n v="1430517353"/>
    <x v="1712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x v="1718"/>
    <s v="A melody for the galaxy."/>
    <x v="19"/>
    <x v="73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x v="1720"/>
    <n v="1447239863"/>
    <x v="1721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x v="1728"/>
    <n v="1460337306"/>
    <x v="1729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x v="1729"/>
    <n v="1443146783"/>
    <x v="1730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x v="117"/>
    <x v="2"/>
    <x v="0"/>
    <s v="USD"/>
    <n v="1434034800"/>
    <x v="1730"/>
    <n v="1432849552"/>
    <x v="1731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x v="1731"/>
    <n v="1447777481"/>
    <x v="1732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x v="1732"/>
    <n v="1472746374"/>
    <x v="1733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x v="1739"/>
    <n v="1434483422"/>
    <x v="1740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x v="1194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x v="1197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x v="1765"/>
    <n v="1407184688"/>
    <x v="1766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x v="50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x v="1812"/>
    <n v="1404940812"/>
    <x v="1813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x v="1814"/>
    <n v="1434577537"/>
    <x v="1815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x v="1817"/>
    <n v="1425447450"/>
    <x v="1818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x v="1824"/>
    <s v="cd fund raiser"/>
    <x v="9"/>
    <x v="1243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x v="1826"/>
    <s v="Hear your favorite Bear Ghost in eargasmic quality!"/>
    <x v="13"/>
    <x v="895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x v="1834"/>
    <s v="Help us fund our first tour and promote our new EP!"/>
    <x v="3"/>
    <x v="1250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x v="1251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x v="1270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x v="1860"/>
    <n v="1419664341"/>
    <x v="186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x v="1868"/>
    <n v="1480896249"/>
    <x v="186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x v="1875"/>
    <n v="1400309405"/>
    <x v="1876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x v="1876"/>
    <n v="1422664925"/>
    <x v="1877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x v="1877"/>
    <n v="1400026355"/>
    <x v="1878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x v="1288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x v="1302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x v="1305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x v="972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x v="1330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x v="1336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x v="1339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x v="1358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x v="1362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x v="1981"/>
    <n v="1478268287"/>
    <x v="1982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x v="379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x v="369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x v="1992"/>
    <n v="1448114837"/>
    <x v="1993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x v="1993"/>
    <n v="1475885342"/>
    <x v="1994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x v="1995"/>
    <n v="1402429211"/>
    <x v="1996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x v="1996"/>
    <n v="1406499612"/>
    <x v="1997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x v="1386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x v="1396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x v="1398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x v="1410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x v="1419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x v="1427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x v="2099"/>
    <s v="Our tour van died, we need help!"/>
    <x v="9"/>
    <x v="1464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x v="1468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x v="1475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x v="1484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x v="1079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x v="2140"/>
    <n v="1413351559"/>
    <x v="2141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x v="1495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x v="2148"/>
    <n v="1277512556"/>
    <x v="2149"/>
    <b v="0"/>
    <n v="0"/>
    <b v="0"/>
    <s v="games/video games"/>
    <n v="0"/>
    <n v="0"/>
    <x v="6"/>
    <x v="17"/>
  </r>
  <r>
    <n v="2150"/>
    <x v="2150"/>
    <s v="A pixel styled open world detective game."/>
    <x v="63"/>
    <x v="1496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x v="1499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x v="1501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x v="1504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x v="1532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x v="1535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x v="1548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x v="1614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x v="1622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x v="164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x v="2339"/>
    <n v="1434137504"/>
    <x v="2341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x v="2340"/>
    <n v="1410799870"/>
    <x v="2342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x v="2343"/>
    <n v="1424822556"/>
    <x v="2345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x v="2347"/>
    <n v="1436812628"/>
    <x v="2349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x v="2348"/>
    <n v="1480882370"/>
    <x v="2350"/>
    <b v="0"/>
    <n v="0"/>
    <b v="0"/>
    <s v="technology/web"/>
    <n v="0"/>
    <n v="0"/>
    <x v="2"/>
    <x v="7"/>
  </r>
  <r>
    <n v="2351"/>
    <x v="2351"/>
    <s v="Donate $30 or more and receive a free selfie stick."/>
    <x v="341"/>
    <x v="1651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x v="2350"/>
    <n v="1428419552"/>
    <x v="23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x v="2351"/>
    <n v="1428596022"/>
    <x v="2353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x v="2354"/>
    <n v="1430938104"/>
    <x v="2356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x v="2355"/>
    <n v="1442501578"/>
    <x v="2357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x v="2356"/>
    <n v="1417818036"/>
    <x v="2358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x v="2359"/>
    <n v="1459975008"/>
    <x v="2361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x v="2361"/>
    <n v="1447460200"/>
    <x v="2363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x v="2362"/>
    <n v="1441146356"/>
    <x v="2364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x v="2363"/>
    <n v="1449596425"/>
    <x v="236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x v="2367"/>
    <n v="1452540611"/>
    <x v="2369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x v="2369"/>
    <n v="1432665596"/>
    <x v="2371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x v="2373"/>
    <n v="1470859437"/>
    <x v="2375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x v="2375"/>
    <n v="1477515183"/>
    <x v="2377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x v="2376"/>
    <n v="1438042730"/>
    <x v="2378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x v="2377"/>
    <n v="1440116616"/>
    <x v="2379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x v="2384"/>
    <n v="1415736424"/>
    <x v="2386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x v="2388"/>
    <n v="1416896264"/>
    <x v="2390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x v="379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x v="2390"/>
    <n v="1443495223"/>
    <x v="2392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x v="2393"/>
    <n v="1481597687"/>
    <x v="2395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x v="2395"/>
    <n v="1417641256"/>
    <x v="2397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x v="2396"/>
    <n v="1433282384"/>
    <x v="2398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x v="2397"/>
    <n v="1415910506"/>
    <x v="2399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x v="2398"/>
    <n v="1458023164"/>
    <x v="2400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x v="401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x v="2402"/>
    <n v="1449190607"/>
    <x v="2404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x v="2408"/>
    <n v="1439027275"/>
    <x v="2410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x v="2410"/>
    <n v="1476294073"/>
    <x v="2412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x v="2415"/>
    <n v="1405113187"/>
    <x v="2417"/>
    <b v="0"/>
    <n v="0"/>
    <b v="0"/>
    <s v="food/food trucks"/>
    <n v="0"/>
    <n v="0"/>
    <x v="7"/>
    <x v="19"/>
  </r>
  <r>
    <n v="2418"/>
    <x v="2418"/>
    <s v="I want to start my food truck business."/>
    <x v="31"/>
    <x v="139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x v="2417"/>
    <n v="1419097389"/>
    <x v="241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x v="116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x v="2424"/>
    <n v="1433822692"/>
    <x v="2426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x v="2431"/>
    <n v="1454016943"/>
    <x v="243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x v="2435"/>
    <n v="1422400188"/>
    <x v="2437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x v="2437"/>
    <n v="1442605129"/>
    <x v="243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x v="1678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x v="66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x v="2500"/>
    <n v="1462743308"/>
    <x v="2503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x v="2501"/>
    <n v="1413418934"/>
    <x v="250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x v="2502"/>
    <n v="1423704016"/>
    <x v="2505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x v="2506"/>
    <s v="Unique dishes for a unique city!."/>
    <x v="350"/>
    <x v="117"/>
    <x v="2"/>
    <x v="0"/>
    <s v="USD"/>
    <n v="1431308704"/>
    <x v="2504"/>
    <n v="1428716704"/>
    <x v="2507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x v="2505"/>
    <n v="1405464634"/>
    <x v="2508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x v="2508"/>
    <n v="1451731413"/>
    <x v="2511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x v="2509"/>
    <n v="1417208561"/>
    <x v="2512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x v="2510"/>
    <n v="1482883789"/>
    <x v="2513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x v="2513"/>
    <n v="1414683652"/>
    <x v="2516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x v="2515"/>
    <n v="1413303628"/>
    <x v="251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x v="2517"/>
    <n v="1472567085"/>
    <x v="2520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x v="1736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x v="2534"/>
    <s v="Mark Hayes: Requiem Recording"/>
    <x v="22"/>
    <x v="1741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x v="2558"/>
    <n v="1442148089"/>
    <x v="2561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x v="2560"/>
    <n v="1433042451"/>
    <x v="2563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x v="2561"/>
    <n v="1404262699"/>
    <x v="2564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x v="2563"/>
    <n v="1406071948"/>
    <x v="2566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x v="2569"/>
    <n v="1426301517"/>
    <x v="2572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x v="2570"/>
    <n v="1404915149"/>
    <x v="2573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x v="2571"/>
    <n v="1461786545"/>
    <x v="2574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x v="2572"/>
    <n v="1418438194"/>
    <x v="2575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x v="117"/>
    <x v="1"/>
    <x v="0"/>
    <s v="USD"/>
    <n v="1428707647"/>
    <x v="2573"/>
    <n v="1424823247"/>
    <x v="2576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x v="2574"/>
    <n v="1405021297"/>
    <x v="257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5"/>
    <n v="1440203579"/>
    <x v="2578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x v="116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x v="2581"/>
    <n v="1431749369"/>
    <x v="2584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x v="2587"/>
    <n v="1453212497"/>
    <x v="2590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x v="2590"/>
    <n v="1427401026"/>
    <x v="2593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x v="1786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x v="2639"/>
    <n v="1465970108"/>
    <x v="2642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x v="1811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x v="181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x v="1816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x v="2658"/>
    <s v="test"/>
    <x v="197"/>
    <x v="1819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x v="1240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x v="2679"/>
    <s v="iHeartPillow, Connecting loved ones"/>
    <x v="261"/>
    <x v="183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x v="2682"/>
    <n v="1410391423"/>
    <x v="2686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x v="2683"/>
    <n v="1432999318"/>
    <x v="2687"/>
    <b v="0"/>
    <n v="0"/>
    <b v="0"/>
    <s v="food/food trucks"/>
    <n v="0"/>
    <n v="0"/>
    <x v="7"/>
    <x v="19"/>
  </r>
  <r>
    <n v="2688"/>
    <x v="2687"/>
    <s v="The amazing gourmet Mac N Cheez Food Truck Campaigne!"/>
    <x v="63"/>
    <x v="1838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x v="2695"/>
    <n v="1404941463"/>
    <x v="2699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x v="1867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x v="1869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x v="1870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x v="428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x v="2739"/>
    <n v="1474271607"/>
    <x v="2743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x v="2748"/>
    <s v="Self-publishing my children's book."/>
    <x v="3"/>
    <x v="178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x v="2746"/>
    <n v="1340055345"/>
    <x v="2750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47"/>
    <n v="1397855842"/>
    <x v="2751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x v="2750"/>
    <n v="1407856551"/>
    <x v="2754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x v="115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x v="2756"/>
    <n v="1369134258"/>
    <x v="2760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x v="2761"/>
    <n v="1350050028"/>
    <x v="2765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x v="2767"/>
    <n v="1355489140"/>
    <x v="2771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x v="2768"/>
    <n v="1379710294"/>
    <x v="2772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x v="2776"/>
    <n v="1486550688"/>
    <x v="2780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x v="2806"/>
    <s v="Bringing Shakespeare back to the Playwrights"/>
    <x v="10"/>
    <x v="54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x v="1920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x v="2838"/>
    <n v="1401058295"/>
    <x v="2842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x v="2839"/>
    <n v="1462210950"/>
    <x v="2843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x v="2842"/>
    <n v="1429029394"/>
    <x v="2846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x v="2843"/>
    <n v="1458847265"/>
    <x v="2847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x v="2847"/>
    <n v="1453334629"/>
    <x v="2851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x v="2849"/>
    <n v="1405485297"/>
    <x v="2853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x v="2854"/>
    <n v="1415711095"/>
    <x v="2858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x v="2863"/>
    <s v="Accessible, original theatre for all!"/>
    <x v="30"/>
    <x v="13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x v="2861"/>
    <n v="1415328259"/>
    <x v="2865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x v="2868"/>
    <n v="1429584438"/>
    <x v="2872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x v="2872"/>
    <n v="1434477079"/>
    <x v="2876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77"/>
    <n v="1412432436"/>
    <x v="2881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x v="2884"/>
    <n v="1412945440"/>
    <x v="2888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x v="379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x v="117"/>
    <x v="2"/>
    <x v="0"/>
    <s v="USD"/>
    <n v="1428100815"/>
    <x v="2890"/>
    <n v="1422920415"/>
    <x v="2894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x v="2895"/>
    <n v="1464141158"/>
    <x v="2899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x v="325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x v="2939"/>
    <n v="1426302380"/>
    <x v="2943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x v="2941"/>
    <n v="1429845660"/>
    <x v="2945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x v="2946"/>
    <n v="1450946752"/>
    <x v="2950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x v="2950"/>
    <n v="1487944803"/>
    <x v="2954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x v="2954"/>
    <n v="1457548917"/>
    <x v="2958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x v="2955"/>
    <n v="1462666325"/>
    <x v="2959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x v="2956"/>
    <n v="1407867023"/>
    <x v="2960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x v="2988"/>
    <s v="Bring the movies back to Bethel, Maine."/>
    <x v="22"/>
    <x v="198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x v="1141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x v="1144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x v="69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x v="3049"/>
    <n v="1422043154"/>
    <x v="30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x v="3051"/>
    <n v="1406819784"/>
    <x v="3056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x v="3052"/>
    <n v="1457105811"/>
    <x v="3057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x v="117"/>
    <x v="2"/>
    <x v="0"/>
    <s v="USD"/>
    <n v="1407955748"/>
    <x v="3056"/>
    <n v="1405363748"/>
    <x v="3061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x v="2039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x v="3077"/>
    <n v="1445033346"/>
    <x v="3082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x v="375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x v="3108"/>
    <n v="1406128250"/>
    <x v="3114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x v="3121"/>
    <s v="cancelled until further notice"/>
    <x v="212"/>
    <x v="851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x v="3124"/>
    <s v="N/A"/>
    <x v="86"/>
    <x v="117"/>
    <x v="1"/>
    <x v="0"/>
    <s v="USD"/>
    <n v="1452142672"/>
    <x v="3119"/>
    <n v="1449550672"/>
    <x v="3125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1"/>
    <n v="1422650029"/>
    <x v="3127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x v="3132"/>
    <n v="1489591807"/>
    <x v="3138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x v="3137"/>
    <n v="1489480556"/>
    <x v="3143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x v="3139"/>
    <n v="1485478734"/>
    <x v="3145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x v="2073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x v="74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x v="208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x v="2089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x v="209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x v="3183"/>
    <n v="1478662675"/>
    <x v="3190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x v="3187"/>
    <n v="1435368598"/>
    <x v="3194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x v="3197"/>
    <n v="1434558479"/>
    <x v="3204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x v="3199"/>
    <n v="1440052651"/>
    <x v="3206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x v="2117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x v="3227"/>
    <s v="A Season of Powerful Women. A Season of Defiance."/>
    <x v="39"/>
    <x v="2123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x v="2132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x v="2142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x v="2161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x v="3284"/>
    <s v="A new play by Matthew Gasda"/>
    <x v="402"/>
    <x v="2173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x v="3301"/>
    <s v="FilosofÃ­a de los anÃ³nimos"/>
    <x v="33"/>
    <x v="2186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x v="2191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x v="2197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x v="2225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x v="2233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x v="2289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x v="168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x v="3529"/>
    <s v="A political comedy for a crazy election year"/>
    <x v="28"/>
    <x v="1958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x v="2369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x v="2372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x v="31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x v="3614"/>
    <n v="1444852796"/>
    <x v="3628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x v="3622"/>
    <n v="1439224829"/>
    <x v="3636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x v="3627"/>
    <n v="1410966179"/>
    <x v="3641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x v="3629"/>
    <n v="1444274839"/>
    <x v="3643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x v="647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x v="2417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x v="2343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x v="2428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x v="365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x v="2433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x v="2437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x v="3718"/>
    <n v="1428539708"/>
    <x v="3733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x v="3726"/>
    <n v="1447797950"/>
    <x v="3741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x v="3728"/>
    <n v="1401814964"/>
    <x v="3743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x v="3729"/>
    <n v="1401823952"/>
    <x v="3744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x v="3741"/>
    <s v="Generational curses CAN be broken...right?"/>
    <x v="0"/>
    <x v="167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x v="2450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x v="570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x v="2460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x v="3773"/>
    <n v="1477238423"/>
    <x v="3790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x v="3774"/>
    <n v="1399480592"/>
    <x v="3791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x v="428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x v="3785"/>
    <n v="1442890906"/>
    <x v="3802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x v="2466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x v="3787"/>
    <n v="1465172024"/>
    <x v="380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x v="247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x v="2485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x v="173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x v="3844"/>
    <n v="1441552305"/>
    <x v="3863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x v="143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x v="3863"/>
    <s v="New collection of music by Scott Evan Davis!"/>
    <x v="10"/>
    <x v="115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x v="3853"/>
    <n v="1435202996"/>
    <x v="3872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x v="3854"/>
    <n v="1441730535"/>
    <x v="3873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x v="3855"/>
    <n v="1420244622"/>
    <x v="3874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x v="3856"/>
    <n v="1472804365"/>
    <x v="387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x v="3860"/>
    <n v="1419626396"/>
    <x v="3879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x v="3862"/>
    <n v="1451950570"/>
    <x v="3882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x v="3863"/>
    <n v="1407076069"/>
    <x v="3883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x v="3864"/>
    <n v="1425322792"/>
    <x v="3884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x v="3865"/>
    <n v="1460242191"/>
    <x v="3885"/>
    <b v="0"/>
    <n v="0"/>
    <b v="0"/>
    <s v="theater/musical"/>
    <n v="0"/>
    <n v="0"/>
    <x v="1"/>
    <x v="40"/>
  </r>
  <r>
    <n v="3886"/>
    <x v="3881"/>
    <n v="1"/>
    <x v="3"/>
    <x v="117"/>
    <x v="1"/>
    <x v="2"/>
    <s v="AUD"/>
    <n v="1418275702"/>
    <x v="3866"/>
    <n v="1415683702"/>
    <x v="3886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x v="3872"/>
    <n v="1408203557"/>
    <x v="3892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x v="3883"/>
    <n v="1435709765"/>
    <x v="3903"/>
    <b v="0"/>
    <n v="0"/>
    <b v="0"/>
    <s v="theater/plays"/>
    <n v="0"/>
    <n v="0"/>
    <x v="1"/>
    <x v="6"/>
  </r>
  <r>
    <n v="3904"/>
    <x v="3899"/>
    <s v="A play that will cover 4000 years of black history."/>
    <x v="3"/>
    <x v="158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x v="3896"/>
    <n v="1462360752"/>
    <x v="3916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x v="3901"/>
    <n v="1413291655"/>
    <x v="3921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x v="3910"/>
    <n v="1457078868"/>
    <x v="3930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x v="3911"/>
    <n v="1439350707"/>
    <x v="3931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x v="3916"/>
    <n v="1477981120"/>
    <x v="3936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x v="3922"/>
    <n v="1429306914"/>
    <x v="3942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x v="3924"/>
    <n v="1438098875"/>
    <x v="3944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x v="3928"/>
    <n v="1404892123"/>
    <x v="3948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x v="3933"/>
    <n v="1467162586"/>
    <x v="3953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x v="3934"/>
    <n v="1400168264"/>
    <x v="395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x v="3936"/>
    <n v="1459203727"/>
    <x v="3956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43"/>
    <n v="1445226117"/>
    <x v="3963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x v="3955"/>
    <n v="1465850898"/>
    <x v="3975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x v="573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x v="3969"/>
    <n v="1444413581"/>
    <x v="3989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x v="3977"/>
    <n v="1425633821"/>
    <x v="3997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x v="115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x v="116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x v="3991"/>
    <n v="1427979849"/>
    <x v="4012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x v="3993"/>
    <n v="1455861269"/>
    <x v="4014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x v="4002"/>
    <n v="1454975963"/>
    <x v="402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x v="4005"/>
    <n v="1444059839"/>
    <x v="4026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x v="4008"/>
    <n v="1447461370"/>
    <x v="4029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x v="4010"/>
    <n v="1414591364"/>
    <x v="4031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x v="4022"/>
    <n v="1415228325"/>
    <x v="4043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x v="4030"/>
    <n v="1399058797"/>
    <x v="4051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x v="4033"/>
    <n v="1472674285"/>
    <x v="4054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x v="4039"/>
    <n v="1456025023"/>
    <x v="4061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x v="4049"/>
    <n v="1480187931"/>
    <x v="407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x v="4054"/>
    <n v="1411499149"/>
    <x v="4076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x v="4056"/>
    <n v="1482951242"/>
    <x v="4078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x v="4058"/>
    <n v="1463849116"/>
    <x v="4080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x v="4080"/>
    <s v="Comedy Stage Play"/>
    <x v="376"/>
    <x v="117"/>
    <x v="2"/>
    <x v="0"/>
    <s v="USD"/>
    <n v="1468777786"/>
    <x v="4065"/>
    <n v="1466185786"/>
    <x v="4087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x v="4075"/>
    <n v="1449431237"/>
    <x v="409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x v="4076"/>
    <n v="1462468797"/>
    <x v="4098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x v="4078"/>
    <n v="1413341990"/>
    <x v="410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x v="4079"/>
    <n v="1482788482"/>
    <x v="4101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x v="4087"/>
    <n v="1446209804"/>
    <x v="4109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x="1"/>
        <item h="1"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numFmtId="167" showAll="0"/>
    <pivotField subtotalTop="0"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9" subtotalTop="0" showAll="0"/>
    <pivotField numFmtId="164" subtotalTop="0" showAll="0"/>
    <pivotField axis="axisRow" dataField="1" subtotalTop="0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ubtotalTop="0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7" firstHeaderRow="1" firstDataRow="3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sd="0" x="0"/>
        <item sd="0" x="2"/>
        <item sd="0" x="1"/>
        <item sd="0" x="3"/>
        <item t="default" sd="0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numFmtId="167" showAll="0"/>
    <pivotField subtotalTop="0"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9" subtotalTop="0" showAll="0"/>
    <pivotField numFmtId="164" subtotalTop="0" showAll="0"/>
    <pivotField axis="axisCol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38"/>
    </i>
    <i>
      <x v="10"/>
    </i>
    <i>
      <x/>
    </i>
    <i>
      <x v="37"/>
    </i>
    <i>
      <x v="6"/>
    </i>
    <i>
      <x v="33"/>
    </i>
    <i>
      <x v="14"/>
    </i>
    <i>
      <x v="39"/>
    </i>
    <i>
      <x v="18"/>
    </i>
    <i>
      <x v="22"/>
    </i>
    <i>
      <x v="36"/>
    </i>
    <i>
      <x v="3"/>
    </i>
    <i>
      <x v="9"/>
    </i>
    <i>
      <x v="8"/>
    </i>
    <i>
      <x v="17"/>
    </i>
    <i>
      <x v="27"/>
    </i>
    <i>
      <x v="21"/>
    </i>
    <i>
      <x v="13"/>
    </i>
    <i>
      <x v="23"/>
    </i>
    <i>
      <x v="11"/>
    </i>
    <i>
      <x v="19"/>
    </i>
    <i>
      <x v="15"/>
    </i>
    <i>
      <x v="32"/>
    </i>
    <i>
      <x v="1"/>
    </i>
    <i>
      <x v="40"/>
    </i>
    <i>
      <x v="35"/>
    </i>
    <i>
      <x v="25"/>
    </i>
    <i>
      <x v="12"/>
    </i>
    <i>
      <x v="31"/>
    </i>
    <i>
      <x v="4"/>
    </i>
    <i>
      <x v="26"/>
    </i>
    <i>
      <x v="34"/>
    </i>
    <i>
      <x v="16"/>
    </i>
    <i>
      <x v="5"/>
    </i>
    <i>
      <x v="28"/>
    </i>
    <i>
      <x v="2"/>
    </i>
    <i>
      <x v="29"/>
    </i>
    <i>
      <x v="7"/>
    </i>
    <i>
      <x v="30"/>
    </i>
    <i>
      <x v="20"/>
    </i>
    <i t="grand">
      <x/>
    </i>
  </rowItems>
  <colFields count="2">
    <field x="5"/>
    <field x="18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numFmtId="167" subtotalTop="0" showAll="0"/>
    <pivotField subtotalTop="0" showAll="0"/>
    <pivotField axis="axisRow" numFmtId="167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9" subtotalTop="0" showAll="0"/>
    <pivotField numFmtId="164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7" name="Table7" displayName="Table7" ref="A1:T526" totalsRowShown="0">
  <autoFilter ref="A1:T526"/>
  <tableColumns count="20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Date Ended Conversion" dataDxfId="1"/>
    <tableColumn id="11" name="launched_at"/>
    <tableColumn id="12" name="Date Created Conversion" dataDxfId="0"/>
    <tableColumn id="13" name="staff_pick"/>
    <tableColumn id="14" name="backers_count"/>
    <tableColumn id="15" name="spotlight"/>
    <tableColumn id="16" name="Category and Sub-Category"/>
    <tableColumn id="17" name="Percent Funded"/>
    <tableColumn id="18" name="Avg. Donations"/>
    <tableColumn id="19" name="Category"/>
    <tableColumn id="20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T2" insertRow="1" totalsRowShown="0">
  <autoFilter ref="A1:T2"/>
  <tableColumns count="20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Date Ended Conversion"/>
    <tableColumn id="11" name="launched_at"/>
    <tableColumn id="12" name="Date Created Conversion"/>
    <tableColumn id="13" name="staff_pick"/>
    <tableColumn id="14" name="backers_count"/>
    <tableColumn id="15" name="spotlight"/>
    <tableColumn id="16" name="Category and Sub-Category"/>
    <tableColumn id="17" name="Percent Funded"/>
    <tableColumn id="18" name="Avg. Donations"/>
    <tableColumn id="19" name="Category"/>
    <tableColumn id="20" name="Sub-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T101" totalsRowShown="0">
  <autoFilter ref="A1:T101"/>
  <tableColumns count="20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Date Ended Conversion" dataDxfId="3"/>
    <tableColumn id="11" name="launched_at"/>
    <tableColumn id="12" name="Date Created Conversion" dataDxfId="2"/>
    <tableColumn id="13" name="staff_pick"/>
    <tableColumn id="14" name="backers_count"/>
    <tableColumn id="15" name="spotlight"/>
    <tableColumn id="16" name="Category and Sub-Category"/>
    <tableColumn id="17" name="Percent Funded"/>
    <tableColumn id="18" name="Avg. Donations"/>
    <tableColumn id="19" name="Category"/>
    <tableColumn id="20" name="Sub-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T2" insertRow="1" totalsRowShown="0">
  <autoFilter ref="A1:T2"/>
  <tableColumns count="20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Date Ended Conversion"/>
    <tableColumn id="11" name="launched_at"/>
    <tableColumn id="12" name="Date Created Conversion"/>
    <tableColumn id="13" name="staff_pick"/>
    <tableColumn id="14" name="backers_count"/>
    <tableColumn id="15" name="spotlight"/>
    <tableColumn id="16" name="Category and Sub-Category"/>
    <tableColumn id="17" name="Percent Funded"/>
    <tableColumn id="18" name="Avg. Donations"/>
    <tableColumn id="19" name="Category"/>
    <tableColumn id="20" name="Sub-Categor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A1:T15" totalsRowShown="0">
  <autoFilter ref="A1:T15"/>
  <tableColumns count="20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Date Ended Conversion" dataDxfId="5"/>
    <tableColumn id="11" name="launched_at"/>
    <tableColumn id="12" name="Date Created Conversion" dataDxfId="4"/>
    <tableColumn id="13" name="staff_pick"/>
    <tableColumn id="14" name="backers_count"/>
    <tableColumn id="15" name="spotlight"/>
    <tableColumn id="16" name="Category and Sub-Category"/>
    <tableColumn id="17" name="Percent Funded"/>
    <tableColumn id="18" name="Avg. Donations"/>
    <tableColumn id="19" name="Category"/>
    <tableColumn id="20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G3530" zoomScale="71" zoomScaleNormal="71" workbookViewId="0">
      <selection activeCell="O3513" sqref="O351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86328125" style="11" bestFit="1" customWidth="1"/>
    <col min="11" max="11" width="17.86328125" customWidth="1"/>
    <col min="12" max="12" width="21.1328125" style="11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3.59765625" bestFit="1" customWidth="1"/>
    <col min="18" max="18" width="13.59765625" customWidth="1"/>
    <col min="19" max="19" width="22.46484375" bestFit="1" customWidth="1"/>
    <col min="20" max="20" width="14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8381</v>
      </c>
      <c r="K1" s="1" t="s">
        <v>8260</v>
      </c>
      <c r="L1" s="12" t="s">
        <v>8382</v>
      </c>
      <c r="M1" s="1" t="s">
        <v>8261</v>
      </c>
      <c r="N1" s="1" t="s">
        <v>8262</v>
      </c>
      <c r="O1" s="1" t="s">
        <v>8263</v>
      </c>
      <c r="P1" s="1" t="s">
        <v>8383</v>
      </c>
      <c r="Q1" s="1" t="s">
        <v>8384</v>
      </c>
      <c r="R1" s="1" t="s">
        <v>8385</v>
      </c>
      <c r="S1" s="1" t="s">
        <v>8386</v>
      </c>
      <c r="T1" s="1" t="s">
        <v>8387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0">
        <f>E2/D2</f>
        <v>1.3685882352941177</v>
      </c>
      <c r="R2" s="9">
        <f>IF(N2&gt;0,E2/N2,0)</f>
        <v>63.917582417582416</v>
      </c>
      <c r="S2" s="8" t="s">
        <v>8311</v>
      </c>
      <c r="T2" s="8" t="s">
        <v>8312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0">
        <f t="shared" ref="Q3:Q66" si="2">E3/D3</f>
        <v>1.4260827250608272</v>
      </c>
      <c r="R3" s="9">
        <f t="shared" ref="R3:R66" si="3">IF(N3&gt;0,E3/N3,0)</f>
        <v>185.48101265822785</v>
      </c>
      <c r="S3" s="8" t="s">
        <v>8311</v>
      </c>
      <c r="T3" s="8" t="s">
        <v>8312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0">
        <f t="shared" si="2"/>
        <v>1.05</v>
      </c>
      <c r="R4" s="9">
        <f t="shared" si="3"/>
        <v>15</v>
      </c>
      <c r="S4" s="8" t="s">
        <v>8311</v>
      </c>
      <c r="T4" s="8" t="s">
        <v>8312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0">
        <f t="shared" si="2"/>
        <v>1.0389999999999999</v>
      </c>
      <c r="R5" s="9">
        <f t="shared" si="3"/>
        <v>69.266666666666666</v>
      </c>
      <c r="S5" s="8" t="s">
        <v>8311</v>
      </c>
      <c r="T5" s="8" t="s">
        <v>8312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0">
        <f t="shared" si="2"/>
        <v>1.2299154545454545</v>
      </c>
      <c r="R6" s="9">
        <f t="shared" si="3"/>
        <v>190.55028169014085</v>
      </c>
      <c r="S6" s="8" t="s">
        <v>8311</v>
      </c>
      <c r="T6" s="8" t="s">
        <v>8312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0">
        <f t="shared" si="2"/>
        <v>1.0977744436109027</v>
      </c>
      <c r="R7" s="9">
        <f t="shared" si="3"/>
        <v>93.40425531914893</v>
      </c>
      <c r="S7" s="8" t="s">
        <v>8311</v>
      </c>
      <c r="T7" s="8" t="s">
        <v>8312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0">
        <f t="shared" si="2"/>
        <v>1.064875</v>
      </c>
      <c r="R8" s="9">
        <f t="shared" si="3"/>
        <v>146.87931034482759</v>
      </c>
      <c r="S8" s="8" t="s">
        <v>8311</v>
      </c>
      <c r="T8" s="8" t="s">
        <v>8312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0">
        <f t="shared" si="2"/>
        <v>1.0122222222222221</v>
      </c>
      <c r="R9" s="9">
        <f t="shared" si="3"/>
        <v>159.82456140350877</v>
      </c>
      <c r="S9" s="8" t="s">
        <v>8311</v>
      </c>
      <c r="T9" s="8" t="s">
        <v>8312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0">
        <f t="shared" si="2"/>
        <v>1.0004342857142856</v>
      </c>
      <c r="R10" s="9">
        <f t="shared" si="3"/>
        <v>291.79333333333335</v>
      </c>
      <c r="S10" s="8" t="s">
        <v>8311</v>
      </c>
      <c r="T10" s="8" t="s">
        <v>8312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0">
        <f t="shared" si="2"/>
        <v>1.2599800000000001</v>
      </c>
      <c r="R11" s="9">
        <f t="shared" si="3"/>
        <v>31.499500000000001</v>
      </c>
      <c r="S11" s="8" t="s">
        <v>8311</v>
      </c>
      <c r="T11" s="8" t="s">
        <v>8312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0">
        <f t="shared" si="2"/>
        <v>1.0049999999999999</v>
      </c>
      <c r="R12" s="9">
        <f t="shared" si="3"/>
        <v>158.68421052631578</v>
      </c>
      <c r="S12" s="8" t="s">
        <v>8311</v>
      </c>
      <c r="T12" s="8" t="s">
        <v>8312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0">
        <f t="shared" si="2"/>
        <v>1.2050000000000001</v>
      </c>
      <c r="R13" s="9">
        <f t="shared" si="3"/>
        <v>80.333333333333329</v>
      </c>
      <c r="S13" s="8" t="s">
        <v>8311</v>
      </c>
      <c r="T13" s="8" t="s">
        <v>8312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0">
        <f t="shared" si="2"/>
        <v>1.6529333333333334</v>
      </c>
      <c r="R14" s="9">
        <f t="shared" si="3"/>
        <v>59.961305925030231</v>
      </c>
      <c r="S14" s="8" t="s">
        <v>8311</v>
      </c>
      <c r="T14" s="8" t="s">
        <v>8312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0">
        <f t="shared" si="2"/>
        <v>1.5997142857142856</v>
      </c>
      <c r="R15" s="9">
        <f t="shared" si="3"/>
        <v>109.78431372549019</v>
      </c>
      <c r="S15" s="8" t="s">
        <v>8311</v>
      </c>
      <c r="T15" s="8" t="s">
        <v>8312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0">
        <f t="shared" si="2"/>
        <v>1.0093333333333334</v>
      </c>
      <c r="R16" s="9">
        <f t="shared" si="3"/>
        <v>147.70731707317074</v>
      </c>
      <c r="S16" s="8" t="s">
        <v>8311</v>
      </c>
      <c r="T16" s="8" t="s">
        <v>8312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0">
        <f t="shared" si="2"/>
        <v>1.0660000000000001</v>
      </c>
      <c r="R17" s="9">
        <f t="shared" si="3"/>
        <v>21.755102040816325</v>
      </c>
      <c r="S17" s="8" t="s">
        <v>8311</v>
      </c>
      <c r="T17" s="8" t="s">
        <v>8312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0">
        <f t="shared" si="2"/>
        <v>1.0024166666666667</v>
      </c>
      <c r="R18" s="9">
        <f t="shared" si="3"/>
        <v>171.84285714285716</v>
      </c>
      <c r="S18" s="8" t="s">
        <v>8311</v>
      </c>
      <c r="T18" s="8" t="s">
        <v>8312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0">
        <f t="shared" si="2"/>
        <v>1.0066666666666666</v>
      </c>
      <c r="R19" s="9">
        <f t="shared" si="3"/>
        <v>41.944444444444443</v>
      </c>
      <c r="S19" s="8" t="s">
        <v>8311</v>
      </c>
      <c r="T19" s="8" t="s">
        <v>8312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0">
        <f t="shared" si="2"/>
        <v>1.0632110000000001</v>
      </c>
      <c r="R20" s="9">
        <f t="shared" si="3"/>
        <v>93.264122807017543</v>
      </c>
      <c r="S20" s="8" t="s">
        <v>8311</v>
      </c>
      <c r="T20" s="8" t="s">
        <v>8312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0">
        <f t="shared" si="2"/>
        <v>1.4529411764705882</v>
      </c>
      <c r="R21" s="9">
        <f t="shared" si="3"/>
        <v>56.136363636363633</v>
      </c>
      <c r="S21" s="8" t="s">
        <v>8311</v>
      </c>
      <c r="T21" s="8" t="s">
        <v>8312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0">
        <f t="shared" si="2"/>
        <v>1.002</v>
      </c>
      <c r="R22" s="9">
        <f t="shared" si="3"/>
        <v>80.16</v>
      </c>
      <c r="S22" s="8" t="s">
        <v>8311</v>
      </c>
      <c r="T22" s="8" t="s">
        <v>8312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0">
        <f t="shared" si="2"/>
        <v>1.0913513513513513</v>
      </c>
      <c r="R23" s="9">
        <f t="shared" si="3"/>
        <v>199.9009900990099</v>
      </c>
      <c r="S23" s="8" t="s">
        <v>8311</v>
      </c>
      <c r="T23" s="8" t="s">
        <v>8312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0">
        <f t="shared" si="2"/>
        <v>1.1714285714285715</v>
      </c>
      <c r="R24" s="9">
        <f t="shared" si="3"/>
        <v>51.25</v>
      </c>
      <c r="S24" s="8" t="s">
        <v>8311</v>
      </c>
      <c r="T24" s="8" t="s">
        <v>8312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0">
        <f t="shared" si="2"/>
        <v>1.1850000000000001</v>
      </c>
      <c r="R25" s="9">
        <f t="shared" si="3"/>
        <v>103.04347826086956</v>
      </c>
      <c r="S25" s="8" t="s">
        <v>8311</v>
      </c>
      <c r="T25" s="8" t="s">
        <v>8312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0">
        <f t="shared" si="2"/>
        <v>1.0880768571428572</v>
      </c>
      <c r="R26" s="9">
        <f t="shared" si="3"/>
        <v>66.346149825783982</v>
      </c>
      <c r="S26" s="8" t="s">
        <v>8311</v>
      </c>
      <c r="T26" s="8" t="s">
        <v>8312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0">
        <f t="shared" si="2"/>
        <v>1.3333333333333333</v>
      </c>
      <c r="R27" s="9">
        <f t="shared" si="3"/>
        <v>57.142857142857146</v>
      </c>
      <c r="S27" s="8" t="s">
        <v>8311</v>
      </c>
      <c r="T27" s="8" t="s">
        <v>8312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0">
        <f t="shared" si="2"/>
        <v>1.552</v>
      </c>
      <c r="R28" s="9">
        <f t="shared" si="3"/>
        <v>102.10526315789474</v>
      </c>
      <c r="S28" s="8" t="s">
        <v>8311</v>
      </c>
      <c r="T28" s="8" t="s">
        <v>8312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0">
        <f t="shared" si="2"/>
        <v>1.1172500000000001</v>
      </c>
      <c r="R29" s="9">
        <f t="shared" si="3"/>
        <v>148.96666666666667</v>
      </c>
      <c r="S29" s="8" t="s">
        <v>8311</v>
      </c>
      <c r="T29" s="8" t="s">
        <v>8312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0">
        <f t="shared" si="2"/>
        <v>1.0035000000000001</v>
      </c>
      <c r="R30" s="9">
        <f t="shared" si="3"/>
        <v>169.6056338028169</v>
      </c>
      <c r="S30" s="8" t="s">
        <v>8311</v>
      </c>
      <c r="T30" s="8" t="s">
        <v>8312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0">
        <f t="shared" si="2"/>
        <v>1.2333333333333334</v>
      </c>
      <c r="R31" s="9">
        <f t="shared" si="3"/>
        <v>31.623931623931625</v>
      </c>
      <c r="S31" s="8" t="s">
        <v>8311</v>
      </c>
      <c r="T31" s="8" t="s">
        <v>8312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0">
        <f t="shared" si="2"/>
        <v>1.0129975</v>
      </c>
      <c r="R32" s="9">
        <f t="shared" si="3"/>
        <v>76.45264150943396</v>
      </c>
      <c r="S32" s="8" t="s">
        <v>8311</v>
      </c>
      <c r="T32" s="8" t="s">
        <v>8312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0">
        <f t="shared" si="2"/>
        <v>1</v>
      </c>
      <c r="R33" s="9">
        <f t="shared" si="3"/>
        <v>13</v>
      </c>
      <c r="S33" s="8" t="s">
        <v>8311</v>
      </c>
      <c r="T33" s="8" t="s">
        <v>8312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0">
        <f t="shared" si="2"/>
        <v>1.0024604569420035</v>
      </c>
      <c r="R34" s="9">
        <f t="shared" si="3"/>
        <v>320.44943820224717</v>
      </c>
      <c r="S34" s="8" t="s">
        <v>8311</v>
      </c>
      <c r="T34" s="8" t="s">
        <v>8312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0">
        <f t="shared" si="2"/>
        <v>1.0209523809523811</v>
      </c>
      <c r="R35" s="9">
        <f t="shared" si="3"/>
        <v>83.75</v>
      </c>
      <c r="S35" s="8" t="s">
        <v>8311</v>
      </c>
      <c r="T35" s="8" t="s">
        <v>8312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0">
        <f t="shared" si="2"/>
        <v>1.3046153846153845</v>
      </c>
      <c r="R36" s="9">
        <f t="shared" si="3"/>
        <v>49.882352941176471</v>
      </c>
      <c r="S36" s="8" t="s">
        <v>8311</v>
      </c>
      <c r="T36" s="8" t="s">
        <v>8312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0">
        <f t="shared" si="2"/>
        <v>1.665</v>
      </c>
      <c r="R37" s="9">
        <f t="shared" si="3"/>
        <v>59.464285714285715</v>
      </c>
      <c r="S37" s="8" t="s">
        <v>8311</v>
      </c>
      <c r="T37" s="8" t="s">
        <v>8312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0">
        <f t="shared" si="2"/>
        <v>1.4215</v>
      </c>
      <c r="R38" s="9">
        <f t="shared" si="3"/>
        <v>193.84090909090909</v>
      </c>
      <c r="S38" s="8" t="s">
        <v>8311</v>
      </c>
      <c r="T38" s="8" t="s">
        <v>8312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0">
        <f t="shared" si="2"/>
        <v>1.8344090909090909</v>
      </c>
      <c r="R39" s="9">
        <f t="shared" si="3"/>
        <v>159.51383399209487</v>
      </c>
      <c r="S39" s="8" t="s">
        <v>8311</v>
      </c>
      <c r="T39" s="8" t="s">
        <v>8312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0">
        <f t="shared" si="2"/>
        <v>1.1004</v>
      </c>
      <c r="R40" s="9">
        <f t="shared" si="3"/>
        <v>41.68181818181818</v>
      </c>
      <c r="S40" s="8" t="s">
        <v>8311</v>
      </c>
      <c r="T40" s="8" t="s">
        <v>8312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0">
        <f t="shared" si="2"/>
        <v>1.3098000000000001</v>
      </c>
      <c r="R41" s="9">
        <f t="shared" si="3"/>
        <v>150.89861751152074</v>
      </c>
      <c r="S41" s="8" t="s">
        <v>8311</v>
      </c>
      <c r="T41" s="8" t="s">
        <v>8312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0">
        <f t="shared" si="2"/>
        <v>1.0135000000000001</v>
      </c>
      <c r="R42" s="9">
        <f t="shared" si="3"/>
        <v>126.6875</v>
      </c>
      <c r="S42" s="8" t="s">
        <v>8311</v>
      </c>
      <c r="T42" s="8" t="s">
        <v>8312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0">
        <f t="shared" si="2"/>
        <v>1</v>
      </c>
      <c r="R43" s="9">
        <f t="shared" si="3"/>
        <v>105.26315789473684</v>
      </c>
      <c r="S43" s="8" t="s">
        <v>8311</v>
      </c>
      <c r="T43" s="8" t="s">
        <v>8312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0">
        <f t="shared" si="2"/>
        <v>1.4185714285714286</v>
      </c>
      <c r="R44" s="9">
        <f t="shared" si="3"/>
        <v>117.51479289940828</v>
      </c>
      <c r="S44" s="8" t="s">
        <v>8311</v>
      </c>
      <c r="T44" s="8" t="s">
        <v>8312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0">
        <f t="shared" si="2"/>
        <v>3.0865999999999998</v>
      </c>
      <c r="R45" s="9">
        <f t="shared" si="3"/>
        <v>117.36121673003802</v>
      </c>
      <c r="S45" s="8" t="s">
        <v>8311</v>
      </c>
      <c r="T45" s="8" t="s">
        <v>8312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0">
        <f t="shared" si="2"/>
        <v>1</v>
      </c>
      <c r="R46" s="9">
        <f t="shared" si="3"/>
        <v>133.33333333333334</v>
      </c>
      <c r="S46" s="8" t="s">
        <v>8311</v>
      </c>
      <c r="T46" s="8" t="s">
        <v>8312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0">
        <f t="shared" si="2"/>
        <v>1.2</v>
      </c>
      <c r="R47" s="9">
        <f t="shared" si="3"/>
        <v>98.360655737704917</v>
      </c>
      <c r="S47" s="8" t="s">
        <v>8311</v>
      </c>
      <c r="T47" s="8" t="s">
        <v>8312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0">
        <f t="shared" si="2"/>
        <v>1.0416666666666667</v>
      </c>
      <c r="R48" s="9">
        <f t="shared" si="3"/>
        <v>194.44444444444446</v>
      </c>
      <c r="S48" s="8" t="s">
        <v>8311</v>
      </c>
      <c r="T48" s="8" t="s">
        <v>8312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0">
        <f t="shared" si="2"/>
        <v>1.0761100000000001</v>
      </c>
      <c r="R49" s="9">
        <f t="shared" si="3"/>
        <v>76.865000000000009</v>
      </c>
      <c r="S49" s="8" t="s">
        <v>8311</v>
      </c>
      <c r="T49" s="8" t="s">
        <v>8312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0">
        <f t="shared" si="2"/>
        <v>1.0794999999999999</v>
      </c>
      <c r="R50" s="9">
        <f t="shared" si="3"/>
        <v>56.815789473684212</v>
      </c>
      <c r="S50" s="8" t="s">
        <v>8311</v>
      </c>
      <c r="T50" s="8" t="s">
        <v>8312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0">
        <f t="shared" si="2"/>
        <v>1</v>
      </c>
      <c r="R51" s="9">
        <f t="shared" si="3"/>
        <v>137.93103448275863</v>
      </c>
      <c r="S51" s="8" t="s">
        <v>8311</v>
      </c>
      <c r="T51" s="8" t="s">
        <v>8312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0">
        <f t="shared" si="2"/>
        <v>1</v>
      </c>
      <c r="R52" s="9">
        <f t="shared" si="3"/>
        <v>27.272727272727273</v>
      </c>
      <c r="S52" s="8" t="s">
        <v>8311</v>
      </c>
      <c r="T52" s="8" t="s">
        <v>8312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0">
        <f t="shared" si="2"/>
        <v>1.2801818181818181</v>
      </c>
      <c r="R53" s="9">
        <f t="shared" si="3"/>
        <v>118.33613445378151</v>
      </c>
      <c r="S53" s="8" t="s">
        <v>8311</v>
      </c>
      <c r="T53" s="8" t="s">
        <v>8312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0">
        <f t="shared" si="2"/>
        <v>1.1620999999999999</v>
      </c>
      <c r="R54" s="9">
        <f t="shared" si="3"/>
        <v>223.48076923076923</v>
      </c>
      <c r="S54" s="8" t="s">
        <v>8311</v>
      </c>
      <c r="T54" s="8" t="s">
        <v>8312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0">
        <f t="shared" si="2"/>
        <v>1.0963333333333334</v>
      </c>
      <c r="R55" s="9">
        <f t="shared" si="3"/>
        <v>28.111111111111111</v>
      </c>
      <c r="S55" s="8" t="s">
        <v>8311</v>
      </c>
      <c r="T55" s="8" t="s">
        <v>8312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0">
        <f t="shared" si="2"/>
        <v>1.01</v>
      </c>
      <c r="R56" s="9">
        <f t="shared" si="3"/>
        <v>194.23076923076923</v>
      </c>
      <c r="S56" s="8" t="s">
        <v>8311</v>
      </c>
      <c r="T56" s="8" t="s">
        <v>8312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0">
        <f t="shared" si="2"/>
        <v>1.2895348837209302</v>
      </c>
      <c r="R57" s="9">
        <f t="shared" si="3"/>
        <v>128.95348837209303</v>
      </c>
      <c r="S57" s="8" t="s">
        <v>8311</v>
      </c>
      <c r="T57" s="8" t="s">
        <v>8312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0">
        <f t="shared" si="2"/>
        <v>1.0726249999999999</v>
      </c>
      <c r="R58" s="9">
        <f t="shared" si="3"/>
        <v>49.316091954022987</v>
      </c>
      <c r="S58" s="8" t="s">
        <v>8311</v>
      </c>
      <c r="T58" s="8" t="s">
        <v>8312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0">
        <f t="shared" si="2"/>
        <v>1.0189999999999999</v>
      </c>
      <c r="R59" s="9">
        <f t="shared" si="3"/>
        <v>221.52173913043478</v>
      </c>
      <c r="S59" s="8" t="s">
        <v>8311</v>
      </c>
      <c r="T59" s="8" t="s">
        <v>8312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0">
        <f t="shared" si="2"/>
        <v>1.0290999999999999</v>
      </c>
      <c r="R60" s="9">
        <f t="shared" si="3"/>
        <v>137.21333333333334</v>
      </c>
      <c r="S60" s="8" t="s">
        <v>8311</v>
      </c>
      <c r="T60" s="8" t="s">
        <v>8312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0">
        <f t="shared" si="2"/>
        <v>1.0012570000000001</v>
      </c>
      <c r="R61" s="9">
        <f t="shared" si="3"/>
        <v>606.82242424242418</v>
      </c>
      <c r="S61" s="8" t="s">
        <v>8311</v>
      </c>
      <c r="T61" s="8" t="s">
        <v>8312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0">
        <f t="shared" si="2"/>
        <v>1.0329622222222221</v>
      </c>
      <c r="R62" s="9">
        <f t="shared" si="3"/>
        <v>43.040092592592593</v>
      </c>
      <c r="S62" s="8" t="s">
        <v>8311</v>
      </c>
      <c r="T62" s="8" t="s">
        <v>8313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0">
        <f t="shared" si="2"/>
        <v>1.4830000000000001</v>
      </c>
      <c r="R63" s="9">
        <f t="shared" si="3"/>
        <v>322.39130434782606</v>
      </c>
      <c r="S63" s="8" t="s">
        <v>8311</v>
      </c>
      <c r="T63" s="8" t="s">
        <v>8313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0">
        <f t="shared" si="2"/>
        <v>1.5473333333333332</v>
      </c>
      <c r="R64" s="9">
        <f t="shared" si="3"/>
        <v>96.708333333333329</v>
      </c>
      <c r="S64" s="8" t="s">
        <v>8311</v>
      </c>
      <c r="T64" s="8" t="s">
        <v>8313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0">
        <f t="shared" si="2"/>
        <v>1.1351849999999999</v>
      </c>
      <c r="R65" s="9">
        <f t="shared" si="3"/>
        <v>35.474531249999998</v>
      </c>
      <c r="S65" s="8" t="s">
        <v>8311</v>
      </c>
      <c r="T65" s="8" t="s">
        <v>8313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0">
        <f t="shared" si="2"/>
        <v>1.7333333333333334</v>
      </c>
      <c r="R66" s="9">
        <f t="shared" si="3"/>
        <v>86.666666666666671</v>
      </c>
      <c r="S66" s="8" t="s">
        <v>8311</v>
      </c>
      <c r="T66" s="8" t="s">
        <v>8313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0">
        <f t="shared" ref="Q67:Q130" si="6">E67/D67</f>
        <v>1.0752857142857142</v>
      </c>
      <c r="R67" s="9">
        <f t="shared" ref="R67:R130" si="7">IF(N67&gt;0,E67/N67,0)</f>
        <v>132.05263157894737</v>
      </c>
      <c r="S67" s="8" t="s">
        <v>8311</v>
      </c>
      <c r="T67" s="8" t="s">
        <v>8313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10">
        <f t="shared" si="6"/>
        <v>1.1859999999999999</v>
      </c>
      <c r="R68" s="9">
        <f t="shared" si="7"/>
        <v>91.230769230769226</v>
      </c>
      <c r="S68" s="8" t="s">
        <v>8311</v>
      </c>
      <c r="T68" s="8" t="s">
        <v>8313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10">
        <f t="shared" si="6"/>
        <v>1.1625000000000001</v>
      </c>
      <c r="R69" s="9">
        <f t="shared" si="7"/>
        <v>116.25</v>
      </c>
      <c r="S69" s="8" t="s">
        <v>8311</v>
      </c>
      <c r="T69" s="8" t="s">
        <v>8313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10">
        <f t="shared" si="6"/>
        <v>1.2716666666666667</v>
      </c>
      <c r="R70" s="9">
        <f t="shared" si="7"/>
        <v>21.194444444444443</v>
      </c>
      <c r="S70" s="8" t="s">
        <v>8311</v>
      </c>
      <c r="T70" s="8" t="s">
        <v>8313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10">
        <f t="shared" si="6"/>
        <v>1.109423</v>
      </c>
      <c r="R71" s="9">
        <f t="shared" si="7"/>
        <v>62.327134831460668</v>
      </c>
      <c r="S71" s="8" t="s">
        <v>8311</v>
      </c>
      <c r="T71" s="8" t="s">
        <v>8313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10">
        <f t="shared" si="6"/>
        <v>1.272</v>
      </c>
      <c r="R72" s="9">
        <f t="shared" si="7"/>
        <v>37.411764705882355</v>
      </c>
      <c r="S72" s="8" t="s">
        <v>8311</v>
      </c>
      <c r="T72" s="8" t="s">
        <v>8313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10">
        <f t="shared" si="6"/>
        <v>1.2394444444444443</v>
      </c>
      <c r="R73" s="9">
        <f t="shared" si="7"/>
        <v>69.71875</v>
      </c>
      <c r="S73" s="8" t="s">
        <v>8311</v>
      </c>
      <c r="T73" s="8" t="s">
        <v>8313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10">
        <f t="shared" si="6"/>
        <v>1.084090909090909</v>
      </c>
      <c r="R74" s="9">
        <f t="shared" si="7"/>
        <v>58.170731707317074</v>
      </c>
      <c r="S74" s="8" t="s">
        <v>8311</v>
      </c>
      <c r="T74" s="8" t="s">
        <v>8313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10">
        <f t="shared" si="6"/>
        <v>1</v>
      </c>
      <c r="R75" s="9">
        <f t="shared" si="7"/>
        <v>50</v>
      </c>
      <c r="S75" s="8" t="s">
        <v>8311</v>
      </c>
      <c r="T75" s="8" t="s">
        <v>8313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10">
        <f t="shared" si="6"/>
        <v>1.1293199999999999</v>
      </c>
      <c r="R76" s="9">
        <f t="shared" si="7"/>
        <v>19.471034482758618</v>
      </c>
      <c r="S76" s="8" t="s">
        <v>8311</v>
      </c>
      <c r="T76" s="8" t="s">
        <v>8313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10">
        <f t="shared" si="6"/>
        <v>1.1542857142857144</v>
      </c>
      <c r="R77" s="9">
        <f t="shared" si="7"/>
        <v>85.957446808510639</v>
      </c>
      <c r="S77" s="8" t="s">
        <v>8311</v>
      </c>
      <c r="T77" s="8" t="s">
        <v>8313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10">
        <f t="shared" si="6"/>
        <v>1.5333333333333334</v>
      </c>
      <c r="R78" s="9">
        <f t="shared" si="7"/>
        <v>30.666666666666668</v>
      </c>
      <c r="S78" s="8" t="s">
        <v>8311</v>
      </c>
      <c r="T78" s="8" t="s">
        <v>8313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10">
        <f t="shared" si="6"/>
        <v>3.9249999999999998</v>
      </c>
      <c r="R79" s="9">
        <f t="shared" si="7"/>
        <v>60.384615384615387</v>
      </c>
      <c r="S79" s="8" t="s">
        <v>8311</v>
      </c>
      <c r="T79" s="8" t="s">
        <v>8313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10">
        <f t="shared" si="6"/>
        <v>27.02</v>
      </c>
      <c r="R80" s="9">
        <f t="shared" si="7"/>
        <v>38.6</v>
      </c>
      <c r="S80" s="8" t="s">
        <v>8311</v>
      </c>
      <c r="T80" s="8" t="s">
        <v>8313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10">
        <f t="shared" si="6"/>
        <v>1.27</v>
      </c>
      <c r="R81" s="9">
        <f t="shared" si="7"/>
        <v>40.268292682926827</v>
      </c>
      <c r="S81" s="8" t="s">
        <v>8311</v>
      </c>
      <c r="T81" s="8" t="s">
        <v>8313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10">
        <f t="shared" si="6"/>
        <v>1.0725</v>
      </c>
      <c r="R82" s="9">
        <f t="shared" si="7"/>
        <v>273.82978723404256</v>
      </c>
      <c r="S82" s="8" t="s">
        <v>8311</v>
      </c>
      <c r="T82" s="8" t="s">
        <v>8313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10">
        <f t="shared" si="6"/>
        <v>1.98</v>
      </c>
      <c r="R83" s="9">
        <f t="shared" si="7"/>
        <v>53.035714285714285</v>
      </c>
      <c r="S83" s="8" t="s">
        <v>8311</v>
      </c>
      <c r="T83" s="8" t="s">
        <v>8313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10">
        <f t="shared" si="6"/>
        <v>1.0001249999999999</v>
      </c>
      <c r="R84" s="9">
        <f t="shared" si="7"/>
        <v>40.005000000000003</v>
      </c>
      <c r="S84" s="8" t="s">
        <v>8311</v>
      </c>
      <c r="T84" s="8" t="s">
        <v>8313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10">
        <f t="shared" si="6"/>
        <v>1.0249999999999999</v>
      </c>
      <c r="R85" s="9">
        <f t="shared" si="7"/>
        <v>15.76923076923077</v>
      </c>
      <c r="S85" s="8" t="s">
        <v>8311</v>
      </c>
      <c r="T85" s="8" t="s">
        <v>8313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10">
        <f t="shared" si="6"/>
        <v>1</v>
      </c>
      <c r="R86" s="9">
        <f t="shared" si="7"/>
        <v>71.428571428571431</v>
      </c>
      <c r="S86" s="8" t="s">
        <v>8311</v>
      </c>
      <c r="T86" s="8" t="s">
        <v>8313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10">
        <f t="shared" si="6"/>
        <v>1.2549999999999999</v>
      </c>
      <c r="R87" s="9">
        <f t="shared" si="7"/>
        <v>71.714285714285708</v>
      </c>
      <c r="S87" s="8" t="s">
        <v>8311</v>
      </c>
      <c r="T87" s="8" t="s">
        <v>8313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10">
        <f t="shared" si="6"/>
        <v>1.0646666666666667</v>
      </c>
      <c r="R88" s="9">
        <f t="shared" si="7"/>
        <v>375.76470588235293</v>
      </c>
      <c r="S88" s="8" t="s">
        <v>8311</v>
      </c>
      <c r="T88" s="8" t="s">
        <v>8313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10">
        <f t="shared" si="6"/>
        <v>1.046</v>
      </c>
      <c r="R89" s="9">
        <f t="shared" si="7"/>
        <v>104.6</v>
      </c>
      <c r="S89" s="8" t="s">
        <v>8311</v>
      </c>
      <c r="T89" s="8" t="s">
        <v>8313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10">
        <f t="shared" si="6"/>
        <v>1.0285714285714285</v>
      </c>
      <c r="R90" s="9">
        <f t="shared" si="7"/>
        <v>60</v>
      </c>
      <c r="S90" s="8" t="s">
        <v>8311</v>
      </c>
      <c r="T90" s="8" t="s">
        <v>8313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10">
        <f t="shared" si="6"/>
        <v>1.1506666666666667</v>
      </c>
      <c r="R91" s="9">
        <f t="shared" si="7"/>
        <v>123.28571428571429</v>
      </c>
      <c r="S91" s="8" t="s">
        <v>8311</v>
      </c>
      <c r="T91" s="8" t="s">
        <v>8313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10">
        <f t="shared" si="6"/>
        <v>1.004</v>
      </c>
      <c r="R92" s="9">
        <f t="shared" si="7"/>
        <v>31.375</v>
      </c>
      <c r="S92" s="8" t="s">
        <v>8311</v>
      </c>
      <c r="T92" s="8" t="s">
        <v>8313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10">
        <f t="shared" si="6"/>
        <v>1.2</v>
      </c>
      <c r="R93" s="9">
        <f t="shared" si="7"/>
        <v>78.260869565217391</v>
      </c>
      <c r="S93" s="8" t="s">
        <v>8311</v>
      </c>
      <c r="T93" s="8" t="s">
        <v>8313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10">
        <f t="shared" si="6"/>
        <v>1.052</v>
      </c>
      <c r="R94" s="9">
        <f t="shared" si="7"/>
        <v>122.32558139534883</v>
      </c>
      <c r="S94" s="8" t="s">
        <v>8311</v>
      </c>
      <c r="T94" s="8" t="s">
        <v>8313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10">
        <f t="shared" si="6"/>
        <v>1.1060000000000001</v>
      </c>
      <c r="R95" s="9">
        <f t="shared" si="7"/>
        <v>73.733333333333334</v>
      </c>
      <c r="S95" s="8" t="s">
        <v>8311</v>
      </c>
      <c r="T95" s="8" t="s">
        <v>8313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10">
        <f t="shared" si="6"/>
        <v>1.04</v>
      </c>
      <c r="R96" s="9">
        <f t="shared" si="7"/>
        <v>21.666666666666668</v>
      </c>
      <c r="S96" s="8" t="s">
        <v>8311</v>
      </c>
      <c r="T96" s="8" t="s">
        <v>8313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10">
        <f t="shared" si="6"/>
        <v>1.3142857142857143</v>
      </c>
      <c r="R97" s="9">
        <f t="shared" si="7"/>
        <v>21.904761904761905</v>
      </c>
      <c r="S97" s="8" t="s">
        <v>8311</v>
      </c>
      <c r="T97" s="8" t="s">
        <v>8313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10">
        <f t="shared" si="6"/>
        <v>1.1466666666666667</v>
      </c>
      <c r="R98" s="9">
        <f t="shared" si="7"/>
        <v>50.588235294117645</v>
      </c>
      <c r="S98" s="8" t="s">
        <v>8311</v>
      </c>
      <c r="T98" s="8" t="s">
        <v>8313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10">
        <f t="shared" si="6"/>
        <v>1.0625</v>
      </c>
      <c r="R99" s="9">
        <f t="shared" si="7"/>
        <v>53.125</v>
      </c>
      <c r="S99" s="8" t="s">
        <v>8311</v>
      </c>
      <c r="T99" s="8" t="s">
        <v>8313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0">
        <f t="shared" si="6"/>
        <v>1.0625</v>
      </c>
      <c r="R100" s="9">
        <f t="shared" si="7"/>
        <v>56.666666666666664</v>
      </c>
      <c r="S100" s="8" t="s">
        <v>8311</v>
      </c>
      <c r="T100" s="8" t="s">
        <v>8313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0">
        <f t="shared" si="6"/>
        <v>1.0601933333333333</v>
      </c>
      <c r="R101" s="9">
        <f t="shared" si="7"/>
        <v>40.776666666666664</v>
      </c>
      <c r="S101" s="8" t="s">
        <v>8311</v>
      </c>
      <c r="T101" s="8" t="s">
        <v>8313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0">
        <f t="shared" si="6"/>
        <v>1</v>
      </c>
      <c r="R102" s="9">
        <f t="shared" si="7"/>
        <v>192.30769230769232</v>
      </c>
      <c r="S102" s="8" t="s">
        <v>8311</v>
      </c>
      <c r="T102" s="8" t="s">
        <v>8313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0">
        <f t="shared" si="6"/>
        <v>1</v>
      </c>
      <c r="R103" s="9">
        <f t="shared" si="7"/>
        <v>100</v>
      </c>
      <c r="S103" s="8" t="s">
        <v>8311</v>
      </c>
      <c r="T103" s="8" t="s">
        <v>8313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0">
        <f t="shared" si="6"/>
        <v>1.2775000000000001</v>
      </c>
      <c r="R104" s="9">
        <f t="shared" si="7"/>
        <v>117.92307692307692</v>
      </c>
      <c r="S104" s="8" t="s">
        <v>8311</v>
      </c>
      <c r="T104" s="8" t="s">
        <v>8313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0">
        <f t="shared" si="6"/>
        <v>1.0515384615384615</v>
      </c>
      <c r="R105" s="9">
        <f t="shared" si="7"/>
        <v>27.897959183673468</v>
      </c>
      <c r="S105" s="8" t="s">
        <v>8311</v>
      </c>
      <c r="T105" s="8" t="s">
        <v>8313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0">
        <f t="shared" si="6"/>
        <v>1.2</v>
      </c>
      <c r="R106" s="9">
        <f t="shared" si="7"/>
        <v>60</v>
      </c>
      <c r="S106" s="8" t="s">
        <v>8311</v>
      </c>
      <c r="T106" s="8" t="s">
        <v>8313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0">
        <f t="shared" si="6"/>
        <v>1.074090909090909</v>
      </c>
      <c r="R107" s="9">
        <f t="shared" si="7"/>
        <v>39.383333333333333</v>
      </c>
      <c r="S107" s="8" t="s">
        <v>8311</v>
      </c>
      <c r="T107" s="8" t="s">
        <v>8313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0">
        <f t="shared" si="6"/>
        <v>1.0049999999999999</v>
      </c>
      <c r="R108" s="9">
        <f t="shared" si="7"/>
        <v>186.11111111111111</v>
      </c>
      <c r="S108" s="8" t="s">
        <v>8311</v>
      </c>
      <c r="T108" s="8" t="s">
        <v>8313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0">
        <f t="shared" si="6"/>
        <v>1.0246666666666666</v>
      </c>
      <c r="R109" s="9">
        <f t="shared" si="7"/>
        <v>111.37681159420291</v>
      </c>
      <c r="S109" s="8" t="s">
        <v>8311</v>
      </c>
      <c r="T109" s="8" t="s">
        <v>8313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0">
        <f t="shared" si="6"/>
        <v>2.4666666666666668</v>
      </c>
      <c r="R110" s="9">
        <f t="shared" si="7"/>
        <v>78.723404255319153</v>
      </c>
      <c r="S110" s="8" t="s">
        <v>8311</v>
      </c>
      <c r="T110" s="8" t="s">
        <v>8313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0">
        <f t="shared" si="6"/>
        <v>2.1949999999999998</v>
      </c>
      <c r="R111" s="9">
        <f t="shared" si="7"/>
        <v>46.702127659574465</v>
      </c>
      <c r="S111" s="8" t="s">
        <v>8311</v>
      </c>
      <c r="T111" s="8" t="s">
        <v>8313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0">
        <f t="shared" si="6"/>
        <v>1.3076923076923077</v>
      </c>
      <c r="R112" s="9">
        <f t="shared" si="7"/>
        <v>65.384615384615387</v>
      </c>
      <c r="S112" s="8" t="s">
        <v>8311</v>
      </c>
      <c r="T112" s="8" t="s">
        <v>8313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0">
        <f t="shared" si="6"/>
        <v>1.5457142857142858</v>
      </c>
      <c r="R113" s="9">
        <f t="shared" si="7"/>
        <v>102.0754716981132</v>
      </c>
      <c r="S113" s="8" t="s">
        <v>8311</v>
      </c>
      <c r="T113" s="8" t="s">
        <v>8313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0">
        <f t="shared" si="6"/>
        <v>1.04</v>
      </c>
      <c r="R114" s="9">
        <f t="shared" si="7"/>
        <v>64.197530864197532</v>
      </c>
      <c r="S114" s="8" t="s">
        <v>8311</v>
      </c>
      <c r="T114" s="8" t="s">
        <v>8313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0">
        <f t="shared" si="6"/>
        <v>1.41</v>
      </c>
      <c r="R115" s="9">
        <f t="shared" si="7"/>
        <v>90.384615384615387</v>
      </c>
      <c r="S115" s="8" t="s">
        <v>8311</v>
      </c>
      <c r="T115" s="8" t="s">
        <v>8313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0">
        <f t="shared" si="6"/>
        <v>1.0333333333333334</v>
      </c>
      <c r="R116" s="9">
        <f t="shared" si="7"/>
        <v>88.571428571428569</v>
      </c>
      <c r="S116" s="8" t="s">
        <v>8311</v>
      </c>
      <c r="T116" s="8" t="s">
        <v>8313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0">
        <f t="shared" si="6"/>
        <v>1.4044444444444444</v>
      </c>
      <c r="R117" s="9">
        <f t="shared" si="7"/>
        <v>28.727272727272727</v>
      </c>
      <c r="S117" s="8" t="s">
        <v>8311</v>
      </c>
      <c r="T117" s="8" t="s">
        <v>8313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0">
        <f t="shared" si="6"/>
        <v>1.1365714285714286</v>
      </c>
      <c r="R118" s="9">
        <f t="shared" si="7"/>
        <v>69.78947368421052</v>
      </c>
      <c r="S118" s="8" t="s">
        <v>8311</v>
      </c>
      <c r="T118" s="8" t="s">
        <v>8313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0">
        <f t="shared" si="6"/>
        <v>1.0049377777777779</v>
      </c>
      <c r="R119" s="9">
        <f t="shared" si="7"/>
        <v>167.48962962962963</v>
      </c>
      <c r="S119" s="8" t="s">
        <v>8311</v>
      </c>
      <c r="T119" s="8" t="s">
        <v>8313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0">
        <f t="shared" si="6"/>
        <v>1.1303159999999999</v>
      </c>
      <c r="R120" s="9">
        <f t="shared" si="7"/>
        <v>144.91230769230768</v>
      </c>
      <c r="S120" s="8" t="s">
        <v>8311</v>
      </c>
      <c r="T120" s="8" t="s">
        <v>8313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0">
        <f t="shared" si="6"/>
        <v>1.0455692307692308</v>
      </c>
      <c r="R121" s="9">
        <f t="shared" si="7"/>
        <v>91.840540540540545</v>
      </c>
      <c r="S121" s="8" t="s">
        <v>8311</v>
      </c>
      <c r="T121" s="8" t="s">
        <v>8313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6"/>
        <v>1.4285714285714287E-4</v>
      </c>
      <c r="R122" s="9">
        <f t="shared" si="7"/>
        <v>10</v>
      </c>
      <c r="S122" s="8" t="s">
        <v>8311</v>
      </c>
      <c r="T122" s="8" t="s">
        <v>8314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6"/>
        <v>3.3333333333333332E-4</v>
      </c>
      <c r="R123" s="9">
        <f t="shared" si="7"/>
        <v>1</v>
      </c>
      <c r="S123" s="8" t="s">
        <v>8311</v>
      </c>
      <c r="T123" s="8" t="s">
        <v>8314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6"/>
        <v>0</v>
      </c>
      <c r="R124" s="9">
        <f t="shared" si="7"/>
        <v>0</v>
      </c>
      <c r="S124" s="8" t="s">
        <v>8311</v>
      </c>
      <c r="T124" s="8" t="s">
        <v>8314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6"/>
        <v>2.7454545454545453E-3</v>
      </c>
      <c r="R125" s="9">
        <f t="shared" si="7"/>
        <v>25.166666666666668</v>
      </c>
      <c r="S125" s="8" t="s">
        <v>8311</v>
      </c>
      <c r="T125" s="8" t="s">
        <v>8314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6"/>
        <v>0</v>
      </c>
      <c r="R126" s="9">
        <f t="shared" si="7"/>
        <v>0</v>
      </c>
      <c r="S126" s="8" t="s">
        <v>8311</v>
      </c>
      <c r="T126" s="8" t="s">
        <v>8314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6"/>
        <v>0.14000000000000001</v>
      </c>
      <c r="R127" s="9">
        <f t="shared" si="7"/>
        <v>11.666666666666666</v>
      </c>
      <c r="S127" s="8" t="s">
        <v>8311</v>
      </c>
      <c r="T127" s="8" t="s">
        <v>8314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6"/>
        <v>5.5480000000000002E-2</v>
      </c>
      <c r="R128" s="9">
        <f t="shared" si="7"/>
        <v>106.69230769230769</v>
      </c>
      <c r="S128" s="8" t="s">
        <v>8311</v>
      </c>
      <c r="T128" s="8" t="s">
        <v>8314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6"/>
        <v>2.375E-2</v>
      </c>
      <c r="R129" s="9">
        <f t="shared" si="7"/>
        <v>47.5</v>
      </c>
      <c r="S129" s="8" t="s">
        <v>8311</v>
      </c>
      <c r="T129" s="8" t="s">
        <v>8314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si="6"/>
        <v>1.8669999999999999E-2</v>
      </c>
      <c r="R130" s="9">
        <f t="shared" si="7"/>
        <v>311.16666666666669</v>
      </c>
      <c r="S130" s="8" t="s">
        <v>8311</v>
      </c>
      <c r="T130" s="8" t="s">
        <v>8314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ref="Q131:Q194" si="10">E131/D131</f>
        <v>0</v>
      </c>
      <c r="R131" s="9">
        <f t="shared" ref="R131:R194" si="11">IF(N131&gt;0,E131/N131,0)</f>
        <v>0</v>
      </c>
      <c r="S131" s="8" t="s">
        <v>8311</v>
      </c>
      <c r="T131" s="8" t="s">
        <v>8314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10"/>
        <v>0</v>
      </c>
      <c r="R132" s="9">
        <f t="shared" si="11"/>
        <v>0</v>
      </c>
      <c r="S132" s="8" t="s">
        <v>8311</v>
      </c>
      <c r="T132" s="8" t="s">
        <v>8314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10"/>
        <v>0</v>
      </c>
      <c r="R133" s="9">
        <f t="shared" si="11"/>
        <v>0</v>
      </c>
      <c r="S133" s="8" t="s">
        <v>8311</v>
      </c>
      <c r="T133" s="8" t="s">
        <v>8314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10"/>
        <v>9.5687499999999995E-2</v>
      </c>
      <c r="R134" s="9">
        <f t="shared" si="11"/>
        <v>94.506172839506178</v>
      </c>
      <c r="S134" s="8" t="s">
        <v>8311</v>
      </c>
      <c r="T134" s="8" t="s">
        <v>8314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10"/>
        <v>0</v>
      </c>
      <c r="R135" s="9">
        <f t="shared" si="11"/>
        <v>0</v>
      </c>
      <c r="S135" s="8" t="s">
        <v>8311</v>
      </c>
      <c r="T135" s="8" t="s">
        <v>8314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10"/>
        <v>0</v>
      </c>
      <c r="R136" s="9">
        <f t="shared" si="11"/>
        <v>0</v>
      </c>
      <c r="S136" s="8" t="s">
        <v>8311</v>
      </c>
      <c r="T136" s="8" t="s">
        <v>8314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10"/>
        <v>0.13433333333333333</v>
      </c>
      <c r="R137" s="9">
        <f t="shared" si="11"/>
        <v>80.599999999999994</v>
      </c>
      <c r="S137" s="8" t="s">
        <v>8311</v>
      </c>
      <c r="T137" s="8" t="s">
        <v>8314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10"/>
        <v>0</v>
      </c>
      <c r="R138" s="9">
        <f t="shared" si="11"/>
        <v>0</v>
      </c>
      <c r="S138" s="8" t="s">
        <v>8311</v>
      </c>
      <c r="T138" s="8" t="s">
        <v>8314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10"/>
        <v>0</v>
      </c>
      <c r="R139" s="9">
        <f t="shared" si="11"/>
        <v>0</v>
      </c>
      <c r="S139" s="8" t="s">
        <v>8311</v>
      </c>
      <c r="T139" s="8" t="s">
        <v>8314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10"/>
        <v>3.1413333333333335E-2</v>
      </c>
      <c r="R140" s="9">
        <f t="shared" si="11"/>
        <v>81.241379310344826</v>
      </c>
      <c r="S140" s="8" t="s">
        <v>8311</v>
      </c>
      <c r="T140" s="8" t="s">
        <v>8314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10"/>
        <v>1</v>
      </c>
      <c r="R141" s="9">
        <f t="shared" si="11"/>
        <v>500</v>
      </c>
      <c r="S141" s="8" t="s">
        <v>8311</v>
      </c>
      <c r="T141" s="8" t="s">
        <v>8314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10"/>
        <v>0</v>
      </c>
      <c r="R142" s="9">
        <f t="shared" si="11"/>
        <v>0</v>
      </c>
      <c r="S142" s="8" t="s">
        <v>8311</v>
      </c>
      <c r="T142" s="8" t="s">
        <v>8314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10"/>
        <v>0.10775</v>
      </c>
      <c r="R143" s="9">
        <f t="shared" si="11"/>
        <v>46.178571428571431</v>
      </c>
      <c r="S143" s="8" t="s">
        <v>8311</v>
      </c>
      <c r="T143" s="8" t="s">
        <v>8314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10"/>
        <v>3.3333333333333335E-3</v>
      </c>
      <c r="R144" s="9">
        <f t="shared" si="11"/>
        <v>10</v>
      </c>
      <c r="S144" s="8" t="s">
        <v>8311</v>
      </c>
      <c r="T144" s="8" t="s">
        <v>8314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10"/>
        <v>0</v>
      </c>
      <c r="R145" s="9">
        <f t="shared" si="11"/>
        <v>0</v>
      </c>
      <c r="S145" s="8" t="s">
        <v>8311</v>
      </c>
      <c r="T145" s="8" t="s">
        <v>8314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10"/>
        <v>0.27600000000000002</v>
      </c>
      <c r="R146" s="9">
        <f t="shared" si="11"/>
        <v>55.945945945945944</v>
      </c>
      <c r="S146" s="8" t="s">
        <v>8311</v>
      </c>
      <c r="T146" s="8" t="s">
        <v>8314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10"/>
        <v>7.5111111111111115E-2</v>
      </c>
      <c r="R147" s="9">
        <f t="shared" si="11"/>
        <v>37.555555555555557</v>
      </c>
      <c r="S147" s="8" t="s">
        <v>8311</v>
      </c>
      <c r="T147" s="8" t="s">
        <v>8314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10"/>
        <v>5.7499999999999999E-3</v>
      </c>
      <c r="R148" s="9">
        <f t="shared" si="11"/>
        <v>38.333333333333336</v>
      </c>
      <c r="S148" s="8" t="s">
        <v>8311</v>
      </c>
      <c r="T148" s="8" t="s">
        <v>8314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10"/>
        <v>0</v>
      </c>
      <c r="R149" s="9">
        <f t="shared" si="11"/>
        <v>0</v>
      </c>
      <c r="S149" s="8" t="s">
        <v>8311</v>
      </c>
      <c r="T149" s="8" t="s">
        <v>8314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10"/>
        <v>8.0000000000000004E-4</v>
      </c>
      <c r="R150" s="9">
        <f t="shared" si="11"/>
        <v>20</v>
      </c>
      <c r="S150" s="8" t="s">
        <v>8311</v>
      </c>
      <c r="T150" s="8" t="s">
        <v>8314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10"/>
        <v>9.1999999999999998E-3</v>
      </c>
      <c r="R151" s="9">
        <f t="shared" si="11"/>
        <v>15.333333333333334</v>
      </c>
      <c r="S151" s="8" t="s">
        <v>8311</v>
      </c>
      <c r="T151" s="8" t="s">
        <v>8314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10"/>
        <v>0.23163076923076922</v>
      </c>
      <c r="R152" s="9">
        <f t="shared" si="11"/>
        <v>449.43283582089555</v>
      </c>
      <c r="S152" s="8" t="s">
        <v>8311</v>
      </c>
      <c r="T152" s="8" t="s">
        <v>8314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10"/>
        <v>5.5999999999999995E-4</v>
      </c>
      <c r="R153" s="9">
        <f t="shared" si="11"/>
        <v>28</v>
      </c>
      <c r="S153" s="8" t="s">
        <v>8311</v>
      </c>
      <c r="T153" s="8" t="s">
        <v>8314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10"/>
        <v>7.8947368421052633E-5</v>
      </c>
      <c r="R154" s="9">
        <f t="shared" si="11"/>
        <v>15</v>
      </c>
      <c r="S154" s="8" t="s">
        <v>8311</v>
      </c>
      <c r="T154" s="8" t="s">
        <v>8314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10"/>
        <v>7.1799999999999998E-3</v>
      </c>
      <c r="R155" s="9">
        <f t="shared" si="11"/>
        <v>35.9</v>
      </c>
      <c r="S155" s="8" t="s">
        <v>8311</v>
      </c>
      <c r="T155" s="8" t="s">
        <v>8314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10"/>
        <v>2.6666666666666668E-2</v>
      </c>
      <c r="R156" s="9">
        <f t="shared" si="11"/>
        <v>13.333333333333334</v>
      </c>
      <c r="S156" s="8" t="s">
        <v>8311</v>
      </c>
      <c r="T156" s="8" t="s">
        <v>8314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10"/>
        <v>6.0000000000000002E-5</v>
      </c>
      <c r="R157" s="9">
        <f t="shared" si="11"/>
        <v>20.25</v>
      </c>
      <c r="S157" s="8" t="s">
        <v>8311</v>
      </c>
      <c r="T157" s="8" t="s">
        <v>8314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10"/>
        <v>5.0999999999999997E-2</v>
      </c>
      <c r="R158" s="9">
        <f t="shared" si="11"/>
        <v>119</v>
      </c>
      <c r="S158" s="8" t="s">
        <v>8311</v>
      </c>
      <c r="T158" s="8" t="s">
        <v>8314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10"/>
        <v>2.671118530884808E-3</v>
      </c>
      <c r="R159" s="9">
        <f t="shared" si="11"/>
        <v>4</v>
      </c>
      <c r="S159" s="8" t="s">
        <v>8311</v>
      </c>
      <c r="T159" s="8" t="s">
        <v>8314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10"/>
        <v>0</v>
      </c>
      <c r="R160" s="9">
        <f t="shared" si="11"/>
        <v>0</v>
      </c>
      <c r="S160" s="8" t="s">
        <v>8311</v>
      </c>
      <c r="T160" s="8" t="s">
        <v>8314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10"/>
        <v>2.0000000000000002E-5</v>
      </c>
      <c r="R161" s="9">
        <f t="shared" si="11"/>
        <v>10</v>
      </c>
      <c r="S161" s="8" t="s">
        <v>8311</v>
      </c>
      <c r="T161" s="8" t="s">
        <v>8314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10"/>
        <v>0</v>
      </c>
      <c r="R162" s="9">
        <f t="shared" si="11"/>
        <v>0</v>
      </c>
      <c r="S162" s="8" t="s">
        <v>8311</v>
      </c>
      <c r="T162" s="8" t="s">
        <v>8315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10"/>
        <v>1E-4</v>
      </c>
      <c r="R163" s="9">
        <f t="shared" si="11"/>
        <v>5</v>
      </c>
      <c r="S163" s="8" t="s">
        <v>8311</v>
      </c>
      <c r="T163" s="8" t="s">
        <v>8315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10"/>
        <v>0.15535714285714286</v>
      </c>
      <c r="R164" s="9">
        <f t="shared" si="11"/>
        <v>43.5</v>
      </c>
      <c r="S164" s="8" t="s">
        <v>8311</v>
      </c>
      <c r="T164" s="8" t="s">
        <v>8315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10"/>
        <v>0</v>
      </c>
      <c r="R165" s="9">
        <f t="shared" si="11"/>
        <v>0</v>
      </c>
      <c r="S165" s="8" t="s">
        <v>8311</v>
      </c>
      <c r="T165" s="8" t="s">
        <v>8315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10"/>
        <v>5.3333333333333332E-3</v>
      </c>
      <c r="R166" s="9">
        <f t="shared" si="11"/>
        <v>91.428571428571431</v>
      </c>
      <c r="S166" s="8" t="s">
        <v>8311</v>
      </c>
      <c r="T166" s="8" t="s">
        <v>8315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10"/>
        <v>0</v>
      </c>
      <c r="R167" s="9">
        <f t="shared" si="11"/>
        <v>0</v>
      </c>
      <c r="S167" s="8" t="s">
        <v>8311</v>
      </c>
      <c r="T167" s="8" t="s">
        <v>8315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10"/>
        <v>0.6</v>
      </c>
      <c r="R168" s="9">
        <f t="shared" si="11"/>
        <v>3000</v>
      </c>
      <c r="S168" s="8" t="s">
        <v>8311</v>
      </c>
      <c r="T168" s="8" t="s">
        <v>8315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10"/>
        <v>1E-4</v>
      </c>
      <c r="R169" s="9">
        <f t="shared" si="11"/>
        <v>5.5</v>
      </c>
      <c r="S169" s="8" t="s">
        <v>8311</v>
      </c>
      <c r="T169" s="8" t="s">
        <v>8315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10"/>
        <v>4.0625000000000001E-2</v>
      </c>
      <c r="R170" s="9">
        <f t="shared" si="11"/>
        <v>108.33333333333333</v>
      </c>
      <c r="S170" s="8" t="s">
        <v>8311</v>
      </c>
      <c r="T170" s="8" t="s">
        <v>8315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10"/>
        <v>0.224</v>
      </c>
      <c r="R171" s="9">
        <f t="shared" si="11"/>
        <v>56</v>
      </c>
      <c r="S171" s="8" t="s">
        <v>8311</v>
      </c>
      <c r="T171" s="8" t="s">
        <v>8315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10"/>
        <v>3.2500000000000001E-2</v>
      </c>
      <c r="R172" s="9">
        <f t="shared" si="11"/>
        <v>32.5</v>
      </c>
      <c r="S172" s="8" t="s">
        <v>8311</v>
      </c>
      <c r="T172" s="8" t="s">
        <v>8315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10"/>
        <v>2.0000000000000002E-5</v>
      </c>
      <c r="R173" s="9">
        <f t="shared" si="11"/>
        <v>1</v>
      </c>
      <c r="S173" s="8" t="s">
        <v>8311</v>
      </c>
      <c r="T173" s="8" t="s">
        <v>8315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10"/>
        <v>0</v>
      </c>
      <c r="R174" s="9">
        <f t="shared" si="11"/>
        <v>0</v>
      </c>
      <c r="S174" s="8" t="s">
        <v>8311</v>
      </c>
      <c r="T174" s="8" t="s">
        <v>8315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10"/>
        <v>0</v>
      </c>
      <c r="R175" s="9">
        <f t="shared" si="11"/>
        <v>0</v>
      </c>
      <c r="S175" s="8" t="s">
        <v>8311</v>
      </c>
      <c r="T175" s="8" t="s">
        <v>8315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10"/>
        <v>0</v>
      </c>
      <c r="R176" s="9">
        <f t="shared" si="11"/>
        <v>0</v>
      </c>
      <c r="S176" s="8" t="s">
        <v>8311</v>
      </c>
      <c r="T176" s="8" t="s">
        <v>8315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10"/>
        <v>6.4850000000000005E-2</v>
      </c>
      <c r="R177" s="9">
        <f t="shared" si="11"/>
        <v>49.884615384615387</v>
      </c>
      <c r="S177" s="8" t="s">
        <v>8311</v>
      </c>
      <c r="T177" s="8" t="s">
        <v>8315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10"/>
        <v>0</v>
      </c>
      <c r="R178" s="9">
        <f t="shared" si="11"/>
        <v>0</v>
      </c>
      <c r="S178" s="8" t="s">
        <v>8311</v>
      </c>
      <c r="T178" s="8" t="s">
        <v>8315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10"/>
        <v>0.4</v>
      </c>
      <c r="R179" s="9">
        <f t="shared" si="11"/>
        <v>25.714285714285715</v>
      </c>
      <c r="S179" s="8" t="s">
        <v>8311</v>
      </c>
      <c r="T179" s="8" t="s">
        <v>8315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10"/>
        <v>0</v>
      </c>
      <c r="R180" s="9">
        <f t="shared" si="11"/>
        <v>0</v>
      </c>
      <c r="S180" s="8" t="s">
        <v>8311</v>
      </c>
      <c r="T180" s="8" t="s">
        <v>8315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10"/>
        <v>0.2</v>
      </c>
      <c r="R181" s="9">
        <f t="shared" si="11"/>
        <v>100</v>
      </c>
      <c r="S181" s="8" t="s">
        <v>8311</v>
      </c>
      <c r="T181" s="8" t="s">
        <v>8315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10"/>
        <v>0.33416666666666667</v>
      </c>
      <c r="R182" s="9">
        <f t="shared" si="11"/>
        <v>30.846153846153847</v>
      </c>
      <c r="S182" s="8" t="s">
        <v>8311</v>
      </c>
      <c r="T182" s="8" t="s">
        <v>8315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10"/>
        <v>0.21092608822670172</v>
      </c>
      <c r="R183" s="9">
        <f t="shared" si="11"/>
        <v>180.5</v>
      </c>
      <c r="S183" s="8" t="s">
        <v>8311</v>
      </c>
      <c r="T183" s="8" t="s">
        <v>8315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10"/>
        <v>0</v>
      </c>
      <c r="R184" s="9">
        <f t="shared" si="11"/>
        <v>0</v>
      </c>
      <c r="S184" s="8" t="s">
        <v>8311</v>
      </c>
      <c r="T184" s="8" t="s">
        <v>8315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10"/>
        <v>0.35855999999999999</v>
      </c>
      <c r="R185" s="9">
        <f t="shared" si="11"/>
        <v>373.5</v>
      </c>
      <c r="S185" s="8" t="s">
        <v>8311</v>
      </c>
      <c r="T185" s="8" t="s">
        <v>8315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10"/>
        <v>3.4000000000000002E-2</v>
      </c>
      <c r="R186" s="9">
        <f t="shared" si="11"/>
        <v>25.5</v>
      </c>
      <c r="S186" s="8" t="s">
        <v>8311</v>
      </c>
      <c r="T186" s="8" t="s">
        <v>8315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10"/>
        <v>5.5E-2</v>
      </c>
      <c r="R187" s="9">
        <f t="shared" si="11"/>
        <v>220</v>
      </c>
      <c r="S187" s="8" t="s">
        <v>8311</v>
      </c>
      <c r="T187" s="8" t="s">
        <v>8315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10"/>
        <v>0</v>
      </c>
      <c r="R188" s="9">
        <f t="shared" si="11"/>
        <v>0</v>
      </c>
      <c r="S188" s="8" t="s">
        <v>8311</v>
      </c>
      <c r="T188" s="8" t="s">
        <v>8315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10"/>
        <v>0.16</v>
      </c>
      <c r="R189" s="9">
        <f t="shared" si="11"/>
        <v>160</v>
      </c>
      <c r="S189" s="8" t="s">
        <v>8311</v>
      </c>
      <c r="T189" s="8" t="s">
        <v>8315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10"/>
        <v>0</v>
      </c>
      <c r="R190" s="9">
        <f t="shared" si="11"/>
        <v>0</v>
      </c>
      <c r="S190" s="8" t="s">
        <v>8311</v>
      </c>
      <c r="T190" s="8" t="s">
        <v>8315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10"/>
        <v>6.8999999999999997E-4</v>
      </c>
      <c r="R191" s="9">
        <f t="shared" si="11"/>
        <v>69</v>
      </c>
      <c r="S191" s="8" t="s">
        <v>8311</v>
      </c>
      <c r="T191" s="8" t="s">
        <v>8315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10"/>
        <v>4.1666666666666666E-3</v>
      </c>
      <c r="R192" s="9">
        <f t="shared" si="11"/>
        <v>50</v>
      </c>
      <c r="S192" s="8" t="s">
        <v>8311</v>
      </c>
      <c r="T192" s="8" t="s">
        <v>8315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10"/>
        <v>0.05</v>
      </c>
      <c r="R193" s="9">
        <f t="shared" si="11"/>
        <v>83.333333333333329</v>
      </c>
      <c r="S193" s="8" t="s">
        <v>8311</v>
      </c>
      <c r="T193" s="8" t="s">
        <v>8315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si="10"/>
        <v>1.7E-5</v>
      </c>
      <c r="R194" s="9">
        <f t="shared" si="11"/>
        <v>5.666666666666667</v>
      </c>
      <c r="S194" s="8" t="s">
        <v>8311</v>
      </c>
      <c r="T194" s="8" t="s">
        <v>8315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ref="Q195:Q258" si="14">E195/D195</f>
        <v>0</v>
      </c>
      <c r="R195" s="9">
        <f t="shared" ref="R195:R258" si="15">IF(N195&gt;0,E195/N195,0)</f>
        <v>0</v>
      </c>
      <c r="S195" s="8" t="s">
        <v>8311</v>
      </c>
      <c r="T195" s="8" t="s">
        <v>8315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14"/>
        <v>1.1999999999999999E-3</v>
      </c>
      <c r="R196" s="9">
        <f t="shared" si="15"/>
        <v>1</v>
      </c>
      <c r="S196" s="8" t="s">
        <v>8311</v>
      </c>
      <c r="T196" s="8" t="s">
        <v>8315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14"/>
        <v>0</v>
      </c>
      <c r="R197" s="9">
        <f t="shared" si="15"/>
        <v>0</v>
      </c>
      <c r="S197" s="8" t="s">
        <v>8311</v>
      </c>
      <c r="T197" s="8" t="s">
        <v>8315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14"/>
        <v>0.41857142857142859</v>
      </c>
      <c r="R198" s="9">
        <f t="shared" si="15"/>
        <v>77.10526315789474</v>
      </c>
      <c r="S198" s="8" t="s">
        <v>8311</v>
      </c>
      <c r="T198" s="8" t="s">
        <v>8315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14"/>
        <v>0.1048</v>
      </c>
      <c r="R199" s="9">
        <f t="shared" si="15"/>
        <v>32.75</v>
      </c>
      <c r="S199" s="8" t="s">
        <v>8311</v>
      </c>
      <c r="T199" s="8" t="s">
        <v>8315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14"/>
        <v>1.116E-2</v>
      </c>
      <c r="R200" s="9">
        <f t="shared" si="15"/>
        <v>46.5</v>
      </c>
      <c r="S200" s="8" t="s">
        <v>8311</v>
      </c>
      <c r="T200" s="8" t="s">
        <v>8315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14"/>
        <v>0</v>
      </c>
      <c r="R201" s="9">
        <f t="shared" si="15"/>
        <v>0</v>
      </c>
      <c r="S201" s="8" t="s">
        <v>8311</v>
      </c>
      <c r="T201" s="8" t="s">
        <v>8315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14"/>
        <v>0.26192500000000002</v>
      </c>
      <c r="R202" s="9">
        <f t="shared" si="15"/>
        <v>87.308333333333337</v>
      </c>
      <c r="S202" s="8" t="s">
        <v>8311</v>
      </c>
      <c r="T202" s="8" t="s">
        <v>8315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14"/>
        <v>0.58461538461538465</v>
      </c>
      <c r="R203" s="9">
        <f t="shared" si="15"/>
        <v>54.285714285714285</v>
      </c>
      <c r="S203" s="8" t="s">
        <v>8311</v>
      </c>
      <c r="T203" s="8" t="s">
        <v>8315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14"/>
        <v>0</v>
      </c>
      <c r="R204" s="9">
        <f t="shared" si="15"/>
        <v>0</v>
      </c>
      <c r="S204" s="8" t="s">
        <v>8311</v>
      </c>
      <c r="T204" s="8" t="s">
        <v>8315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14"/>
        <v>0.2984</v>
      </c>
      <c r="R205" s="9">
        <f t="shared" si="15"/>
        <v>93.25</v>
      </c>
      <c r="S205" s="8" t="s">
        <v>8311</v>
      </c>
      <c r="T205" s="8" t="s">
        <v>8315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14"/>
        <v>0.50721666666666665</v>
      </c>
      <c r="R206" s="9">
        <f t="shared" si="15"/>
        <v>117.68368136117556</v>
      </c>
      <c r="S206" s="8" t="s">
        <v>8311</v>
      </c>
      <c r="T206" s="8" t="s">
        <v>8315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14"/>
        <v>0.16250000000000001</v>
      </c>
      <c r="R207" s="9">
        <f t="shared" si="15"/>
        <v>76.470588235294116</v>
      </c>
      <c r="S207" s="8" t="s">
        <v>8311</v>
      </c>
      <c r="T207" s="8" t="s">
        <v>8315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14"/>
        <v>0</v>
      </c>
      <c r="R208" s="9">
        <f t="shared" si="15"/>
        <v>0</v>
      </c>
      <c r="S208" s="8" t="s">
        <v>8311</v>
      </c>
      <c r="T208" s="8" t="s">
        <v>8315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14"/>
        <v>0.15214285714285714</v>
      </c>
      <c r="R209" s="9">
        <f t="shared" si="15"/>
        <v>163.84615384615384</v>
      </c>
      <c r="S209" s="8" t="s">
        <v>8311</v>
      </c>
      <c r="T209" s="8" t="s">
        <v>8315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14"/>
        <v>0</v>
      </c>
      <c r="R210" s="9">
        <f t="shared" si="15"/>
        <v>0</v>
      </c>
      <c r="S210" s="8" t="s">
        <v>8311</v>
      </c>
      <c r="T210" s="8" t="s">
        <v>8315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14"/>
        <v>0</v>
      </c>
      <c r="R211" s="9">
        <f t="shared" si="15"/>
        <v>0</v>
      </c>
      <c r="S211" s="8" t="s">
        <v>8311</v>
      </c>
      <c r="T211" s="8" t="s">
        <v>8315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14"/>
        <v>0.2525</v>
      </c>
      <c r="R212" s="9">
        <f t="shared" si="15"/>
        <v>91.818181818181813</v>
      </c>
      <c r="S212" s="8" t="s">
        <v>8311</v>
      </c>
      <c r="T212" s="8" t="s">
        <v>8315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14"/>
        <v>0.44600000000000001</v>
      </c>
      <c r="R213" s="9">
        <f t="shared" si="15"/>
        <v>185.83333333333334</v>
      </c>
      <c r="S213" s="8" t="s">
        <v>8311</v>
      </c>
      <c r="T213" s="8" t="s">
        <v>8315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14"/>
        <v>1.5873015873015873E-4</v>
      </c>
      <c r="R214" s="9">
        <f t="shared" si="15"/>
        <v>1</v>
      </c>
      <c r="S214" s="8" t="s">
        <v>8311</v>
      </c>
      <c r="T214" s="8" t="s">
        <v>8315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14"/>
        <v>4.0000000000000002E-4</v>
      </c>
      <c r="R215" s="9">
        <f t="shared" si="15"/>
        <v>20</v>
      </c>
      <c r="S215" s="8" t="s">
        <v>8311</v>
      </c>
      <c r="T215" s="8" t="s">
        <v>8315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14"/>
        <v>8.0000000000000007E-5</v>
      </c>
      <c r="R216" s="9">
        <f t="shared" si="15"/>
        <v>1</v>
      </c>
      <c r="S216" s="8" t="s">
        <v>8311</v>
      </c>
      <c r="T216" s="8" t="s">
        <v>8315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14"/>
        <v>2.2727272727272726E-3</v>
      </c>
      <c r="R217" s="9">
        <f t="shared" si="15"/>
        <v>10</v>
      </c>
      <c r="S217" s="8" t="s">
        <v>8311</v>
      </c>
      <c r="T217" s="8" t="s">
        <v>8315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14"/>
        <v>0.55698440000000005</v>
      </c>
      <c r="R218" s="9">
        <f t="shared" si="15"/>
        <v>331.53833333333336</v>
      </c>
      <c r="S218" s="8" t="s">
        <v>8311</v>
      </c>
      <c r="T218" s="8" t="s">
        <v>8315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14"/>
        <v>0.11942999999999999</v>
      </c>
      <c r="R219" s="9">
        <f t="shared" si="15"/>
        <v>314.28947368421052</v>
      </c>
      <c r="S219" s="8" t="s">
        <v>8311</v>
      </c>
      <c r="T219" s="8" t="s">
        <v>8315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14"/>
        <v>0.02</v>
      </c>
      <c r="R220" s="9">
        <f t="shared" si="15"/>
        <v>100</v>
      </c>
      <c r="S220" s="8" t="s">
        <v>8311</v>
      </c>
      <c r="T220" s="8" t="s">
        <v>8315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14"/>
        <v>0.17630000000000001</v>
      </c>
      <c r="R221" s="9">
        <f t="shared" si="15"/>
        <v>115.98684210526316</v>
      </c>
      <c r="S221" s="8" t="s">
        <v>8311</v>
      </c>
      <c r="T221" s="8" t="s">
        <v>8315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14"/>
        <v>7.1999999999999998E-3</v>
      </c>
      <c r="R222" s="9">
        <f t="shared" si="15"/>
        <v>120</v>
      </c>
      <c r="S222" s="8" t="s">
        <v>8311</v>
      </c>
      <c r="T222" s="8" t="s">
        <v>8315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14"/>
        <v>0</v>
      </c>
      <c r="R223" s="9">
        <f t="shared" si="15"/>
        <v>0</v>
      </c>
      <c r="S223" s="8" t="s">
        <v>8311</v>
      </c>
      <c r="T223" s="8" t="s">
        <v>8315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14"/>
        <v>0.13</v>
      </c>
      <c r="R224" s="9">
        <f t="shared" si="15"/>
        <v>65</v>
      </c>
      <c r="S224" s="8" t="s">
        <v>8311</v>
      </c>
      <c r="T224" s="8" t="s">
        <v>8315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14"/>
        <v>0</v>
      </c>
      <c r="R225" s="9">
        <f t="shared" si="15"/>
        <v>0</v>
      </c>
      <c r="S225" s="8" t="s">
        <v>8311</v>
      </c>
      <c r="T225" s="8" t="s">
        <v>8315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14"/>
        <v>0</v>
      </c>
      <c r="R226" s="9">
        <f t="shared" si="15"/>
        <v>0</v>
      </c>
      <c r="S226" s="8" t="s">
        <v>8311</v>
      </c>
      <c r="T226" s="8" t="s">
        <v>8315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14"/>
        <v>0</v>
      </c>
      <c r="R227" s="9">
        <f t="shared" si="15"/>
        <v>0</v>
      </c>
      <c r="S227" s="8" t="s">
        <v>8311</v>
      </c>
      <c r="T227" s="8" t="s">
        <v>8315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14"/>
        <v>8.6206896551724137E-3</v>
      </c>
      <c r="R228" s="9">
        <f t="shared" si="15"/>
        <v>125</v>
      </c>
      <c r="S228" s="8" t="s">
        <v>8311</v>
      </c>
      <c r="T228" s="8" t="s">
        <v>8315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14"/>
        <v>0</v>
      </c>
      <c r="R229" s="9">
        <f t="shared" si="15"/>
        <v>0</v>
      </c>
      <c r="S229" s="8" t="s">
        <v>8311</v>
      </c>
      <c r="T229" s="8" t="s">
        <v>8315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14"/>
        <v>0</v>
      </c>
      <c r="R230" s="9">
        <f t="shared" si="15"/>
        <v>0</v>
      </c>
      <c r="S230" s="8" t="s">
        <v>8311</v>
      </c>
      <c r="T230" s="8" t="s">
        <v>8315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14"/>
        <v>0</v>
      </c>
      <c r="R231" s="9">
        <f t="shared" si="15"/>
        <v>0</v>
      </c>
      <c r="S231" s="8" t="s">
        <v>8311</v>
      </c>
      <c r="T231" s="8" t="s">
        <v>8315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14"/>
        <v>4.0000000000000001E-3</v>
      </c>
      <c r="R232" s="9">
        <f t="shared" si="15"/>
        <v>30</v>
      </c>
      <c r="S232" s="8" t="s">
        <v>8311</v>
      </c>
      <c r="T232" s="8" t="s">
        <v>8315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14"/>
        <v>0</v>
      </c>
      <c r="R233" s="9">
        <f t="shared" si="15"/>
        <v>0</v>
      </c>
      <c r="S233" s="8" t="s">
        <v>8311</v>
      </c>
      <c r="T233" s="8" t="s">
        <v>8315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14"/>
        <v>2.75E-2</v>
      </c>
      <c r="R234" s="9">
        <f t="shared" si="15"/>
        <v>15.714285714285714</v>
      </c>
      <c r="S234" s="8" t="s">
        <v>8311</v>
      </c>
      <c r="T234" s="8" t="s">
        <v>8315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14"/>
        <v>0</v>
      </c>
      <c r="R235" s="9">
        <f t="shared" si="15"/>
        <v>0</v>
      </c>
      <c r="S235" s="8" t="s">
        <v>8311</v>
      </c>
      <c r="T235" s="8" t="s">
        <v>8315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14"/>
        <v>0.40100000000000002</v>
      </c>
      <c r="R236" s="9">
        <f t="shared" si="15"/>
        <v>80.2</v>
      </c>
      <c r="S236" s="8" t="s">
        <v>8311</v>
      </c>
      <c r="T236" s="8" t="s">
        <v>8315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14"/>
        <v>0</v>
      </c>
      <c r="R237" s="9">
        <f t="shared" si="15"/>
        <v>0</v>
      </c>
      <c r="S237" s="8" t="s">
        <v>8311</v>
      </c>
      <c r="T237" s="8" t="s">
        <v>8315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14"/>
        <v>0</v>
      </c>
      <c r="R238" s="9">
        <f t="shared" si="15"/>
        <v>0</v>
      </c>
      <c r="S238" s="8" t="s">
        <v>8311</v>
      </c>
      <c r="T238" s="8" t="s">
        <v>8315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14"/>
        <v>3.3333333333333335E-3</v>
      </c>
      <c r="R239" s="9">
        <f t="shared" si="15"/>
        <v>50</v>
      </c>
      <c r="S239" s="8" t="s">
        <v>8311</v>
      </c>
      <c r="T239" s="8" t="s">
        <v>8315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14"/>
        <v>0</v>
      </c>
      <c r="R240" s="9">
        <f t="shared" si="15"/>
        <v>0</v>
      </c>
      <c r="S240" s="8" t="s">
        <v>8311</v>
      </c>
      <c r="T240" s="8" t="s">
        <v>8315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14"/>
        <v>0.25</v>
      </c>
      <c r="R241" s="9">
        <f t="shared" si="15"/>
        <v>50</v>
      </c>
      <c r="S241" s="8" t="s">
        <v>8311</v>
      </c>
      <c r="T241" s="8" t="s">
        <v>8315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0">
        <f t="shared" si="14"/>
        <v>1.0763413333333334</v>
      </c>
      <c r="R242" s="9">
        <f t="shared" si="15"/>
        <v>117.84759124087591</v>
      </c>
      <c r="S242" s="8" t="s">
        <v>8311</v>
      </c>
      <c r="T242" s="8" t="s">
        <v>8316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0">
        <f t="shared" si="14"/>
        <v>1.1263736263736264</v>
      </c>
      <c r="R243" s="9">
        <f t="shared" si="15"/>
        <v>109.04255319148936</v>
      </c>
      <c r="S243" s="8" t="s">
        <v>8311</v>
      </c>
      <c r="T243" s="8" t="s">
        <v>8316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0">
        <f t="shared" si="14"/>
        <v>1.1346153846153846</v>
      </c>
      <c r="R244" s="9">
        <f t="shared" si="15"/>
        <v>73.019801980198025</v>
      </c>
      <c r="S244" s="8" t="s">
        <v>8311</v>
      </c>
      <c r="T244" s="8" t="s">
        <v>8316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0">
        <f t="shared" si="14"/>
        <v>1.0259199999999999</v>
      </c>
      <c r="R245" s="9">
        <f t="shared" si="15"/>
        <v>78.195121951219505</v>
      </c>
      <c r="S245" s="8" t="s">
        <v>8311</v>
      </c>
      <c r="T245" s="8" t="s">
        <v>8316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0">
        <f t="shared" si="14"/>
        <v>1.1375714285714287</v>
      </c>
      <c r="R246" s="9">
        <f t="shared" si="15"/>
        <v>47.398809523809526</v>
      </c>
      <c r="S246" s="8" t="s">
        <v>8311</v>
      </c>
      <c r="T246" s="8" t="s">
        <v>8316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0">
        <f t="shared" si="14"/>
        <v>1.0371999999999999</v>
      </c>
      <c r="R247" s="9">
        <f t="shared" si="15"/>
        <v>54.020833333333336</v>
      </c>
      <c r="S247" s="8" t="s">
        <v>8311</v>
      </c>
      <c r="T247" s="8" t="s">
        <v>8316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0">
        <f t="shared" si="14"/>
        <v>3.0546000000000002</v>
      </c>
      <c r="R248" s="9">
        <f t="shared" si="15"/>
        <v>68.488789237668158</v>
      </c>
      <c r="S248" s="8" t="s">
        <v>8311</v>
      </c>
      <c r="T248" s="8" t="s">
        <v>8316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0">
        <f t="shared" si="14"/>
        <v>1.341</v>
      </c>
      <c r="R249" s="9">
        <f t="shared" si="15"/>
        <v>108.14516129032258</v>
      </c>
      <c r="S249" s="8" t="s">
        <v>8311</v>
      </c>
      <c r="T249" s="8" t="s">
        <v>8316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0">
        <f t="shared" si="14"/>
        <v>1.0133294117647058</v>
      </c>
      <c r="R250" s="9">
        <f t="shared" si="15"/>
        <v>589.95205479452056</v>
      </c>
      <c r="S250" s="8" t="s">
        <v>8311</v>
      </c>
      <c r="T250" s="8" t="s">
        <v>8316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0">
        <f t="shared" si="14"/>
        <v>1.1292</v>
      </c>
      <c r="R251" s="9">
        <f t="shared" si="15"/>
        <v>48.051063829787232</v>
      </c>
      <c r="S251" s="8" t="s">
        <v>8311</v>
      </c>
      <c r="T251" s="8" t="s">
        <v>8316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0">
        <f t="shared" si="14"/>
        <v>1.0558333333333334</v>
      </c>
      <c r="R252" s="9">
        <f t="shared" si="15"/>
        <v>72.482837528604122</v>
      </c>
      <c r="S252" s="8" t="s">
        <v>8311</v>
      </c>
      <c r="T252" s="8" t="s">
        <v>8316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0">
        <f t="shared" si="14"/>
        <v>1.2557142857142858</v>
      </c>
      <c r="R253" s="9">
        <f t="shared" si="15"/>
        <v>57.077922077922075</v>
      </c>
      <c r="S253" s="8" t="s">
        <v>8311</v>
      </c>
      <c r="T253" s="8" t="s">
        <v>8316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0">
        <f t="shared" si="14"/>
        <v>1.8455999999999999</v>
      </c>
      <c r="R254" s="9">
        <f t="shared" si="15"/>
        <v>85.444444444444443</v>
      </c>
      <c r="S254" s="8" t="s">
        <v>8311</v>
      </c>
      <c r="T254" s="8" t="s">
        <v>8316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0">
        <f t="shared" si="14"/>
        <v>1.0073333333333334</v>
      </c>
      <c r="R255" s="9">
        <f t="shared" si="15"/>
        <v>215.85714285714286</v>
      </c>
      <c r="S255" s="8" t="s">
        <v>8311</v>
      </c>
      <c r="T255" s="8" t="s">
        <v>8316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0">
        <f t="shared" si="14"/>
        <v>1.1694724999999999</v>
      </c>
      <c r="R256" s="9">
        <f t="shared" si="15"/>
        <v>89.38643312101911</v>
      </c>
      <c r="S256" s="8" t="s">
        <v>8311</v>
      </c>
      <c r="T256" s="8" t="s">
        <v>8316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0">
        <f t="shared" si="14"/>
        <v>1.0673325</v>
      </c>
      <c r="R257" s="9">
        <f t="shared" si="15"/>
        <v>45.418404255319146</v>
      </c>
      <c r="S257" s="8" t="s">
        <v>8311</v>
      </c>
      <c r="T257" s="8" t="s">
        <v>8316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0">
        <f t="shared" si="14"/>
        <v>1.391</v>
      </c>
      <c r="R258" s="9">
        <f t="shared" si="15"/>
        <v>65.756363636363631</v>
      </c>
      <c r="S258" s="8" t="s">
        <v>8311</v>
      </c>
      <c r="T258" s="8" t="s">
        <v>8316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0">
        <f t="shared" ref="Q259:Q322" si="18">E259/D259</f>
        <v>1.0672648571428571</v>
      </c>
      <c r="R259" s="9">
        <f t="shared" ref="R259:R322" si="19">IF(N259&gt;0,E259/N259,0)</f>
        <v>66.70405357142856</v>
      </c>
      <c r="S259" s="8" t="s">
        <v>8311</v>
      </c>
      <c r="T259" s="8" t="s">
        <v>8316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0">
        <f t="shared" si="18"/>
        <v>1.9114</v>
      </c>
      <c r="R260" s="9">
        <f t="shared" si="19"/>
        <v>83.345930232558146</v>
      </c>
      <c r="S260" s="8" t="s">
        <v>8311</v>
      </c>
      <c r="T260" s="8" t="s">
        <v>8316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0">
        <f t="shared" si="18"/>
        <v>1.3193789333333332</v>
      </c>
      <c r="R261" s="9">
        <f t="shared" si="19"/>
        <v>105.04609341825902</v>
      </c>
      <c r="S261" s="8" t="s">
        <v>8311</v>
      </c>
      <c r="T261" s="8" t="s">
        <v>8316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0">
        <f t="shared" si="18"/>
        <v>1.0640000000000001</v>
      </c>
      <c r="R262" s="9">
        <f t="shared" si="19"/>
        <v>120.90909090909091</v>
      </c>
      <c r="S262" s="8" t="s">
        <v>8311</v>
      </c>
      <c r="T262" s="8" t="s">
        <v>8316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0">
        <f t="shared" si="18"/>
        <v>1.0740000000000001</v>
      </c>
      <c r="R263" s="9">
        <f t="shared" si="19"/>
        <v>97.63636363636364</v>
      </c>
      <c r="S263" s="8" t="s">
        <v>8311</v>
      </c>
      <c r="T263" s="8" t="s">
        <v>8316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0">
        <f t="shared" si="18"/>
        <v>2.4</v>
      </c>
      <c r="R264" s="9">
        <f t="shared" si="19"/>
        <v>41.379310344827587</v>
      </c>
      <c r="S264" s="8" t="s">
        <v>8311</v>
      </c>
      <c r="T264" s="8" t="s">
        <v>8316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0">
        <f t="shared" si="18"/>
        <v>1.1808107999999999</v>
      </c>
      <c r="R265" s="9">
        <f t="shared" si="19"/>
        <v>30.654485981308412</v>
      </c>
      <c r="S265" s="8" t="s">
        <v>8311</v>
      </c>
      <c r="T265" s="8" t="s">
        <v>8316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0">
        <f t="shared" si="18"/>
        <v>1.1819999999999999</v>
      </c>
      <c r="R266" s="9">
        <f t="shared" si="19"/>
        <v>64.945054945054949</v>
      </c>
      <c r="S266" s="8" t="s">
        <v>8311</v>
      </c>
      <c r="T266" s="8" t="s">
        <v>8316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0">
        <f t="shared" si="18"/>
        <v>1.111</v>
      </c>
      <c r="R267" s="9">
        <f t="shared" si="19"/>
        <v>95.775862068965523</v>
      </c>
      <c r="S267" s="8" t="s">
        <v>8311</v>
      </c>
      <c r="T267" s="8" t="s">
        <v>8316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0">
        <f t="shared" si="18"/>
        <v>1.4550000000000001</v>
      </c>
      <c r="R268" s="9">
        <f t="shared" si="19"/>
        <v>40.416666666666664</v>
      </c>
      <c r="S268" s="8" t="s">
        <v>8311</v>
      </c>
      <c r="T268" s="8" t="s">
        <v>8316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0">
        <f t="shared" si="18"/>
        <v>1.3162883248730965</v>
      </c>
      <c r="R269" s="9">
        <f t="shared" si="19"/>
        <v>78.578424242424248</v>
      </c>
      <c r="S269" s="8" t="s">
        <v>8311</v>
      </c>
      <c r="T269" s="8" t="s">
        <v>8316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0">
        <f t="shared" si="18"/>
        <v>1.1140000000000001</v>
      </c>
      <c r="R270" s="9">
        <f t="shared" si="19"/>
        <v>50.18018018018018</v>
      </c>
      <c r="S270" s="8" t="s">
        <v>8311</v>
      </c>
      <c r="T270" s="8" t="s">
        <v>8316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0">
        <f t="shared" si="18"/>
        <v>1.4723377</v>
      </c>
      <c r="R271" s="9">
        <f t="shared" si="19"/>
        <v>92.251735588972423</v>
      </c>
      <c r="S271" s="8" t="s">
        <v>8311</v>
      </c>
      <c r="T271" s="8" t="s">
        <v>8316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0">
        <f t="shared" si="18"/>
        <v>1.5260869565217392</v>
      </c>
      <c r="R272" s="9">
        <f t="shared" si="19"/>
        <v>57.540983606557376</v>
      </c>
      <c r="S272" s="8" t="s">
        <v>8311</v>
      </c>
      <c r="T272" s="8" t="s">
        <v>8316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0">
        <f t="shared" si="18"/>
        <v>1.0468</v>
      </c>
      <c r="R273" s="9">
        <f t="shared" si="19"/>
        <v>109.42160278745645</v>
      </c>
      <c r="S273" s="8" t="s">
        <v>8311</v>
      </c>
      <c r="T273" s="8" t="s">
        <v>8316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0">
        <f t="shared" si="18"/>
        <v>1.7743366666666667</v>
      </c>
      <c r="R274" s="9">
        <f t="shared" si="19"/>
        <v>81.892461538461546</v>
      </c>
      <c r="S274" s="8" t="s">
        <v>8311</v>
      </c>
      <c r="T274" s="8" t="s">
        <v>8316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0">
        <f t="shared" si="18"/>
        <v>1.077758</v>
      </c>
      <c r="R275" s="9">
        <f t="shared" si="19"/>
        <v>45.667711864406776</v>
      </c>
      <c r="S275" s="8" t="s">
        <v>8311</v>
      </c>
      <c r="T275" s="8" t="s">
        <v>8316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0">
        <f t="shared" si="18"/>
        <v>1.56</v>
      </c>
      <c r="R276" s="9">
        <f t="shared" si="19"/>
        <v>55.221238938053098</v>
      </c>
      <c r="S276" s="8" t="s">
        <v>8311</v>
      </c>
      <c r="T276" s="8" t="s">
        <v>8316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0">
        <f t="shared" si="18"/>
        <v>1.08395</v>
      </c>
      <c r="R277" s="9">
        <f t="shared" si="19"/>
        <v>65.298192771084331</v>
      </c>
      <c r="S277" s="8" t="s">
        <v>8311</v>
      </c>
      <c r="T277" s="8" t="s">
        <v>8316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0">
        <f t="shared" si="18"/>
        <v>1.476</v>
      </c>
      <c r="R278" s="9">
        <f t="shared" si="19"/>
        <v>95.225806451612897</v>
      </c>
      <c r="S278" s="8" t="s">
        <v>8311</v>
      </c>
      <c r="T278" s="8" t="s">
        <v>8316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0">
        <f t="shared" si="18"/>
        <v>1.1038153846153846</v>
      </c>
      <c r="R279" s="9">
        <f t="shared" si="19"/>
        <v>75.444794952681391</v>
      </c>
      <c r="S279" s="8" t="s">
        <v>8311</v>
      </c>
      <c r="T279" s="8" t="s">
        <v>8316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0">
        <f t="shared" si="18"/>
        <v>1.5034814814814814</v>
      </c>
      <c r="R280" s="9">
        <f t="shared" si="19"/>
        <v>97.816867469879512</v>
      </c>
      <c r="S280" s="8" t="s">
        <v>8311</v>
      </c>
      <c r="T280" s="8" t="s">
        <v>8316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0">
        <f t="shared" si="18"/>
        <v>1.5731829411764706</v>
      </c>
      <c r="R281" s="9">
        <f t="shared" si="19"/>
        <v>87.685606557377056</v>
      </c>
      <c r="S281" s="8" t="s">
        <v>8311</v>
      </c>
      <c r="T281" s="8" t="s">
        <v>8316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0">
        <f t="shared" si="18"/>
        <v>1.5614399999999999</v>
      </c>
      <c r="R282" s="9">
        <f t="shared" si="19"/>
        <v>54.748948106591868</v>
      </c>
      <c r="S282" s="8" t="s">
        <v>8311</v>
      </c>
      <c r="T282" s="8" t="s">
        <v>8316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0">
        <f t="shared" si="18"/>
        <v>1.2058763636363636</v>
      </c>
      <c r="R283" s="9">
        <f t="shared" si="19"/>
        <v>83.953417721518989</v>
      </c>
      <c r="S283" s="8" t="s">
        <v>8311</v>
      </c>
      <c r="T283" s="8" t="s">
        <v>8316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0">
        <f t="shared" si="18"/>
        <v>1.0118888888888888</v>
      </c>
      <c r="R284" s="9">
        <f t="shared" si="19"/>
        <v>254.38547486033519</v>
      </c>
      <c r="S284" s="8" t="s">
        <v>8311</v>
      </c>
      <c r="T284" s="8" t="s">
        <v>8316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10">
        <f t="shared" si="18"/>
        <v>1.142725</v>
      </c>
      <c r="R285" s="9">
        <f t="shared" si="19"/>
        <v>101.8269801980198</v>
      </c>
      <c r="S285" s="8" t="s">
        <v>8311</v>
      </c>
      <c r="T285" s="8" t="s">
        <v>8316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0">
        <f t="shared" si="18"/>
        <v>1.0462615</v>
      </c>
      <c r="R286" s="9">
        <f t="shared" si="19"/>
        <v>55.066394736842106</v>
      </c>
      <c r="S286" s="8" t="s">
        <v>8311</v>
      </c>
      <c r="T286" s="8" t="s">
        <v>8316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0">
        <f t="shared" si="18"/>
        <v>2.2882507142857142</v>
      </c>
      <c r="R287" s="9">
        <f t="shared" si="19"/>
        <v>56.901438721136763</v>
      </c>
      <c r="S287" s="8" t="s">
        <v>8311</v>
      </c>
      <c r="T287" s="8" t="s">
        <v>8316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0">
        <f t="shared" si="18"/>
        <v>1.0915333333333332</v>
      </c>
      <c r="R288" s="9">
        <f t="shared" si="19"/>
        <v>121.28148148148148</v>
      </c>
      <c r="S288" s="8" t="s">
        <v>8311</v>
      </c>
      <c r="T288" s="8" t="s">
        <v>8316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0">
        <f t="shared" si="18"/>
        <v>1.7629999999999999</v>
      </c>
      <c r="R289" s="9">
        <f t="shared" si="19"/>
        <v>91.189655172413794</v>
      </c>
      <c r="S289" s="8" t="s">
        <v>8311</v>
      </c>
      <c r="T289" s="8" t="s">
        <v>8316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0">
        <f t="shared" si="18"/>
        <v>1.0321061999999999</v>
      </c>
      <c r="R290" s="9">
        <f t="shared" si="19"/>
        <v>115.44812080536913</v>
      </c>
      <c r="S290" s="8" t="s">
        <v>8311</v>
      </c>
      <c r="T290" s="8" t="s">
        <v>8316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0">
        <f t="shared" si="18"/>
        <v>1.0482</v>
      </c>
      <c r="R291" s="9">
        <f t="shared" si="19"/>
        <v>67.771551724137936</v>
      </c>
      <c r="S291" s="8" t="s">
        <v>8311</v>
      </c>
      <c r="T291" s="8" t="s">
        <v>8316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0">
        <f t="shared" si="18"/>
        <v>1.0668444444444445</v>
      </c>
      <c r="R292" s="9">
        <f t="shared" si="19"/>
        <v>28.576190476190476</v>
      </c>
      <c r="S292" s="8" t="s">
        <v>8311</v>
      </c>
      <c r="T292" s="8" t="s">
        <v>8316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0">
        <f t="shared" si="18"/>
        <v>1.2001999999999999</v>
      </c>
      <c r="R293" s="9">
        <f t="shared" si="19"/>
        <v>46.8828125</v>
      </c>
      <c r="S293" s="8" t="s">
        <v>8311</v>
      </c>
      <c r="T293" s="8" t="s">
        <v>8316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0">
        <f t="shared" si="18"/>
        <v>1.0150693333333334</v>
      </c>
      <c r="R294" s="9">
        <f t="shared" si="19"/>
        <v>154.42231237322514</v>
      </c>
      <c r="S294" s="8" t="s">
        <v>8311</v>
      </c>
      <c r="T294" s="8" t="s">
        <v>8316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0">
        <f t="shared" si="18"/>
        <v>1.0138461538461538</v>
      </c>
      <c r="R295" s="9">
        <f t="shared" si="19"/>
        <v>201.22137404580153</v>
      </c>
      <c r="S295" s="8" t="s">
        <v>8311</v>
      </c>
      <c r="T295" s="8" t="s">
        <v>8316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0">
        <f t="shared" si="18"/>
        <v>1</v>
      </c>
      <c r="R296" s="9">
        <f t="shared" si="19"/>
        <v>100</v>
      </c>
      <c r="S296" s="8" t="s">
        <v>8311</v>
      </c>
      <c r="T296" s="8" t="s">
        <v>8316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0">
        <f t="shared" si="18"/>
        <v>1.3310911999999999</v>
      </c>
      <c r="R297" s="9">
        <f t="shared" si="19"/>
        <v>100.08204511278196</v>
      </c>
      <c r="S297" s="8" t="s">
        <v>8311</v>
      </c>
      <c r="T297" s="8" t="s">
        <v>8316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0">
        <f t="shared" si="18"/>
        <v>1.187262</v>
      </c>
      <c r="R298" s="9">
        <f t="shared" si="19"/>
        <v>230.08953488372092</v>
      </c>
      <c r="S298" s="8" t="s">
        <v>8311</v>
      </c>
      <c r="T298" s="8" t="s">
        <v>8316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0">
        <f t="shared" si="18"/>
        <v>1.0064</v>
      </c>
      <c r="R299" s="9">
        <f t="shared" si="19"/>
        <v>141.74647887323943</v>
      </c>
      <c r="S299" s="8" t="s">
        <v>8311</v>
      </c>
      <c r="T299" s="8" t="s">
        <v>8316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0">
        <f t="shared" si="18"/>
        <v>1.089324126984127</v>
      </c>
      <c r="R300" s="9">
        <f t="shared" si="19"/>
        <v>56.344351395730705</v>
      </c>
      <c r="S300" s="8" t="s">
        <v>8311</v>
      </c>
      <c r="T300" s="8" t="s">
        <v>8316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0">
        <f t="shared" si="18"/>
        <v>1.789525</v>
      </c>
      <c r="R301" s="9">
        <f t="shared" si="19"/>
        <v>73.341188524590166</v>
      </c>
      <c r="S301" s="8" t="s">
        <v>8311</v>
      </c>
      <c r="T301" s="8" t="s">
        <v>8316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0">
        <f t="shared" si="18"/>
        <v>1.0172264</v>
      </c>
      <c r="R302" s="9">
        <f t="shared" si="19"/>
        <v>85.337785234899329</v>
      </c>
      <c r="S302" s="8" t="s">
        <v>8311</v>
      </c>
      <c r="T302" s="8" t="s">
        <v>8316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0">
        <f t="shared" si="18"/>
        <v>1.1873499999999999</v>
      </c>
      <c r="R303" s="9">
        <f t="shared" si="19"/>
        <v>61.496215139442228</v>
      </c>
      <c r="S303" s="8" t="s">
        <v>8311</v>
      </c>
      <c r="T303" s="8" t="s">
        <v>8316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0">
        <f t="shared" si="18"/>
        <v>1.0045999999999999</v>
      </c>
      <c r="R304" s="9">
        <f t="shared" si="19"/>
        <v>93.018518518518519</v>
      </c>
      <c r="S304" s="8" t="s">
        <v>8311</v>
      </c>
      <c r="T304" s="8" t="s">
        <v>8316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0">
        <f t="shared" si="18"/>
        <v>1.3746666666666667</v>
      </c>
      <c r="R305" s="9">
        <f t="shared" si="19"/>
        <v>50.292682926829265</v>
      </c>
      <c r="S305" s="8" t="s">
        <v>8311</v>
      </c>
      <c r="T305" s="8" t="s">
        <v>8316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0">
        <f t="shared" si="18"/>
        <v>2.3164705882352941</v>
      </c>
      <c r="R306" s="9">
        <f t="shared" si="19"/>
        <v>106.43243243243244</v>
      </c>
      <c r="S306" s="8" t="s">
        <v>8311</v>
      </c>
      <c r="T306" s="8" t="s">
        <v>8316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0">
        <f t="shared" si="18"/>
        <v>1.3033333333333332</v>
      </c>
      <c r="R307" s="9">
        <f t="shared" si="19"/>
        <v>51.719576719576722</v>
      </c>
      <c r="S307" s="8" t="s">
        <v>8311</v>
      </c>
      <c r="T307" s="8" t="s">
        <v>8316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0">
        <f t="shared" si="18"/>
        <v>2.9289999999999998</v>
      </c>
      <c r="R308" s="9">
        <f t="shared" si="19"/>
        <v>36.612499999999997</v>
      </c>
      <c r="S308" s="8" t="s">
        <v>8311</v>
      </c>
      <c r="T308" s="8" t="s">
        <v>8316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0">
        <f t="shared" si="18"/>
        <v>1.1131818181818183</v>
      </c>
      <c r="R309" s="9">
        <f t="shared" si="19"/>
        <v>42.517361111111114</v>
      </c>
      <c r="S309" s="8" t="s">
        <v>8311</v>
      </c>
      <c r="T309" s="8" t="s">
        <v>8316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0">
        <f t="shared" si="18"/>
        <v>1.0556666666666668</v>
      </c>
      <c r="R310" s="9">
        <f t="shared" si="19"/>
        <v>62.712871287128714</v>
      </c>
      <c r="S310" s="8" t="s">
        <v>8311</v>
      </c>
      <c r="T310" s="8" t="s">
        <v>8316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0">
        <f t="shared" si="18"/>
        <v>1.1894444444444445</v>
      </c>
      <c r="R311" s="9">
        <f t="shared" si="19"/>
        <v>89.957983193277315</v>
      </c>
      <c r="S311" s="8" t="s">
        <v>8311</v>
      </c>
      <c r="T311" s="8" t="s">
        <v>8316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0">
        <f t="shared" si="18"/>
        <v>1.04129</v>
      </c>
      <c r="R312" s="9">
        <f t="shared" si="19"/>
        <v>28.924722222222222</v>
      </c>
      <c r="S312" s="8" t="s">
        <v>8311</v>
      </c>
      <c r="T312" s="8" t="s">
        <v>8316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0">
        <f t="shared" si="18"/>
        <v>1.0410165</v>
      </c>
      <c r="R313" s="9">
        <f t="shared" si="19"/>
        <v>138.8022</v>
      </c>
      <c r="S313" s="8" t="s">
        <v>8311</v>
      </c>
      <c r="T313" s="8" t="s">
        <v>8316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0">
        <f t="shared" si="18"/>
        <v>1.1187499999999999</v>
      </c>
      <c r="R314" s="9">
        <f t="shared" si="19"/>
        <v>61.301369863013697</v>
      </c>
      <c r="S314" s="8" t="s">
        <v>8311</v>
      </c>
      <c r="T314" s="8" t="s">
        <v>8316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0">
        <f t="shared" si="18"/>
        <v>1.0473529411764706</v>
      </c>
      <c r="R315" s="9">
        <f t="shared" si="19"/>
        <v>80.202702702702709</v>
      </c>
      <c r="S315" s="8" t="s">
        <v>8311</v>
      </c>
      <c r="T315" s="8" t="s">
        <v>8316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0">
        <f t="shared" si="18"/>
        <v>3.8515000000000001</v>
      </c>
      <c r="R316" s="9">
        <f t="shared" si="19"/>
        <v>32.095833333333331</v>
      </c>
      <c r="S316" s="8" t="s">
        <v>8311</v>
      </c>
      <c r="T316" s="8" t="s">
        <v>8316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0">
        <f t="shared" si="18"/>
        <v>1.01248</v>
      </c>
      <c r="R317" s="9">
        <f t="shared" si="19"/>
        <v>200.88888888888889</v>
      </c>
      <c r="S317" s="8" t="s">
        <v>8311</v>
      </c>
      <c r="T317" s="8" t="s">
        <v>8316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0">
        <f t="shared" si="18"/>
        <v>1.1377333333333333</v>
      </c>
      <c r="R318" s="9">
        <f t="shared" si="19"/>
        <v>108.01265822784811</v>
      </c>
      <c r="S318" s="8" t="s">
        <v>8311</v>
      </c>
      <c r="T318" s="8" t="s">
        <v>8316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0">
        <f t="shared" si="18"/>
        <v>1.0080333333333333</v>
      </c>
      <c r="R319" s="9">
        <f t="shared" si="19"/>
        <v>95.699367088607602</v>
      </c>
      <c r="S319" s="8" t="s">
        <v>8311</v>
      </c>
      <c r="T319" s="8" t="s">
        <v>8316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0">
        <f t="shared" si="18"/>
        <v>2.8332000000000002</v>
      </c>
      <c r="R320" s="9">
        <f t="shared" si="19"/>
        <v>49.880281690140848</v>
      </c>
      <c r="S320" s="8" t="s">
        <v>8311</v>
      </c>
      <c r="T320" s="8" t="s">
        <v>8316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0">
        <f t="shared" si="18"/>
        <v>1.1268</v>
      </c>
      <c r="R321" s="9">
        <f t="shared" si="19"/>
        <v>110.47058823529412</v>
      </c>
      <c r="S321" s="8" t="s">
        <v>8311</v>
      </c>
      <c r="T321" s="8" t="s">
        <v>8316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0">
        <f t="shared" si="18"/>
        <v>1.0658000000000001</v>
      </c>
      <c r="R322" s="9">
        <f t="shared" si="19"/>
        <v>134.91139240506328</v>
      </c>
      <c r="S322" s="8" t="s">
        <v>8311</v>
      </c>
      <c r="T322" s="8" t="s">
        <v>8316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0">
        <f t="shared" ref="Q323:Q386" si="22">E323/D323</f>
        <v>1.0266285714285714</v>
      </c>
      <c r="R323" s="9">
        <f t="shared" ref="R323:R386" si="23">IF(N323&gt;0,E323/N323,0)</f>
        <v>106.62314540059347</v>
      </c>
      <c r="S323" s="8" t="s">
        <v>8311</v>
      </c>
      <c r="T323" s="8" t="s">
        <v>8316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10">
        <f t="shared" si="22"/>
        <v>1.0791200000000001</v>
      </c>
      <c r="R324" s="9">
        <f t="shared" si="23"/>
        <v>145.04301075268816</v>
      </c>
      <c r="S324" s="8" t="s">
        <v>8311</v>
      </c>
      <c r="T324" s="8" t="s">
        <v>8316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0">
        <f t="shared" si="22"/>
        <v>1.2307407407407407</v>
      </c>
      <c r="R325" s="9">
        <f t="shared" si="23"/>
        <v>114.58620689655173</v>
      </c>
      <c r="S325" s="8" t="s">
        <v>8311</v>
      </c>
      <c r="T325" s="8" t="s">
        <v>8316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0">
        <f t="shared" si="22"/>
        <v>1.016</v>
      </c>
      <c r="R326" s="9">
        <f t="shared" si="23"/>
        <v>105.3170731707317</v>
      </c>
      <c r="S326" s="8" t="s">
        <v>8311</v>
      </c>
      <c r="T326" s="8" t="s">
        <v>8316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0">
        <f t="shared" si="22"/>
        <v>1.04396</v>
      </c>
      <c r="R327" s="9">
        <f t="shared" si="23"/>
        <v>70.921195652173907</v>
      </c>
      <c r="S327" s="8" t="s">
        <v>8311</v>
      </c>
      <c r="T327" s="8" t="s">
        <v>8316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0">
        <f t="shared" si="22"/>
        <v>1.1292973333333334</v>
      </c>
      <c r="R328" s="9">
        <f t="shared" si="23"/>
        <v>147.17167680278018</v>
      </c>
      <c r="S328" s="8" t="s">
        <v>8311</v>
      </c>
      <c r="T328" s="8" t="s">
        <v>8316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0">
        <f t="shared" si="22"/>
        <v>1.3640000000000001</v>
      </c>
      <c r="R329" s="9">
        <f t="shared" si="23"/>
        <v>160.47058823529412</v>
      </c>
      <c r="S329" s="8" t="s">
        <v>8311</v>
      </c>
      <c r="T329" s="8" t="s">
        <v>8316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0">
        <f t="shared" si="22"/>
        <v>1.036144</v>
      </c>
      <c r="R330" s="9">
        <f t="shared" si="23"/>
        <v>156.04578313253012</v>
      </c>
      <c r="S330" s="8" t="s">
        <v>8311</v>
      </c>
      <c r="T330" s="8" t="s">
        <v>8316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0">
        <f t="shared" si="22"/>
        <v>1.0549999999999999</v>
      </c>
      <c r="R331" s="9">
        <f t="shared" si="23"/>
        <v>63.17365269461078</v>
      </c>
      <c r="S331" s="8" t="s">
        <v>8311</v>
      </c>
      <c r="T331" s="8" t="s">
        <v>8316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0">
        <f t="shared" si="22"/>
        <v>1.0182857142857142</v>
      </c>
      <c r="R332" s="9">
        <f t="shared" si="23"/>
        <v>104.82352941176471</v>
      </c>
      <c r="S332" s="8" t="s">
        <v>8311</v>
      </c>
      <c r="T332" s="8" t="s">
        <v>8316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0">
        <f t="shared" si="22"/>
        <v>1.0660499999999999</v>
      </c>
      <c r="R333" s="9">
        <f t="shared" si="23"/>
        <v>97.356164383561648</v>
      </c>
      <c r="S333" s="8" t="s">
        <v>8311</v>
      </c>
      <c r="T333" s="8" t="s">
        <v>8316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0">
        <f t="shared" si="22"/>
        <v>1.13015</v>
      </c>
      <c r="R334" s="9">
        <f t="shared" si="23"/>
        <v>203.63063063063063</v>
      </c>
      <c r="S334" s="8" t="s">
        <v>8311</v>
      </c>
      <c r="T334" s="8" t="s">
        <v>8316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0">
        <f t="shared" si="22"/>
        <v>1.252275</v>
      </c>
      <c r="R335" s="9">
        <f t="shared" si="23"/>
        <v>188.31203007518798</v>
      </c>
      <c r="S335" s="8" t="s">
        <v>8311</v>
      </c>
      <c r="T335" s="8" t="s">
        <v>8316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0">
        <f t="shared" si="22"/>
        <v>1.0119</v>
      </c>
      <c r="R336" s="9">
        <f t="shared" si="23"/>
        <v>146.65217391304347</v>
      </c>
      <c r="S336" s="8" t="s">
        <v>8311</v>
      </c>
      <c r="T336" s="8" t="s">
        <v>8316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0">
        <f t="shared" si="22"/>
        <v>1.0276470588235294</v>
      </c>
      <c r="R337" s="9">
        <f t="shared" si="23"/>
        <v>109.1875</v>
      </c>
      <c r="S337" s="8" t="s">
        <v>8311</v>
      </c>
      <c r="T337" s="8" t="s">
        <v>8316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0">
        <f t="shared" si="22"/>
        <v>1.1683911999999999</v>
      </c>
      <c r="R338" s="9">
        <f t="shared" si="23"/>
        <v>59.249046653144013</v>
      </c>
      <c r="S338" s="8" t="s">
        <v>8311</v>
      </c>
      <c r="T338" s="8" t="s">
        <v>8316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0">
        <f t="shared" si="22"/>
        <v>1.0116833333333335</v>
      </c>
      <c r="R339" s="9">
        <f t="shared" si="23"/>
        <v>97.904838709677421</v>
      </c>
      <c r="S339" s="8" t="s">
        <v>8311</v>
      </c>
      <c r="T339" s="8" t="s">
        <v>8316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0">
        <f t="shared" si="22"/>
        <v>1.1013360000000001</v>
      </c>
      <c r="R340" s="9">
        <f t="shared" si="23"/>
        <v>70.000169491525426</v>
      </c>
      <c r="S340" s="8" t="s">
        <v>8311</v>
      </c>
      <c r="T340" s="8" t="s">
        <v>8316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0">
        <f t="shared" si="22"/>
        <v>1.0808333333333333</v>
      </c>
      <c r="R341" s="9">
        <f t="shared" si="23"/>
        <v>72.865168539325836</v>
      </c>
      <c r="S341" s="8" t="s">
        <v>8311</v>
      </c>
      <c r="T341" s="8" t="s">
        <v>8316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0">
        <f t="shared" si="22"/>
        <v>1.2502285714285715</v>
      </c>
      <c r="R342" s="9">
        <f t="shared" si="23"/>
        <v>146.34782608695653</v>
      </c>
      <c r="S342" s="8" t="s">
        <v>8311</v>
      </c>
      <c r="T342" s="8" t="s">
        <v>8316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0">
        <f t="shared" si="22"/>
        <v>1.0671428571428572</v>
      </c>
      <c r="R343" s="9">
        <f t="shared" si="23"/>
        <v>67.909090909090907</v>
      </c>
      <c r="S343" s="8" t="s">
        <v>8311</v>
      </c>
      <c r="T343" s="8" t="s">
        <v>8316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0">
        <f t="shared" si="22"/>
        <v>1.0036639999999999</v>
      </c>
      <c r="R344" s="9">
        <f t="shared" si="23"/>
        <v>169.85083076923075</v>
      </c>
      <c r="S344" s="8" t="s">
        <v>8311</v>
      </c>
      <c r="T344" s="8" t="s">
        <v>8316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0">
        <f t="shared" si="22"/>
        <v>1.0202863333333334</v>
      </c>
      <c r="R345" s="9">
        <f t="shared" si="23"/>
        <v>58.413339694656486</v>
      </c>
      <c r="S345" s="8" t="s">
        <v>8311</v>
      </c>
      <c r="T345" s="8" t="s">
        <v>8316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0">
        <f t="shared" si="22"/>
        <v>1.0208358208955224</v>
      </c>
      <c r="R346" s="9">
        <f t="shared" si="23"/>
        <v>119.99298245614035</v>
      </c>
      <c r="S346" s="8" t="s">
        <v>8311</v>
      </c>
      <c r="T346" s="8" t="s">
        <v>8316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0">
        <f t="shared" si="22"/>
        <v>1.2327586206896552</v>
      </c>
      <c r="R347" s="9">
        <f t="shared" si="23"/>
        <v>99.860335195530723</v>
      </c>
      <c r="S347" s="8" t="s">
        <v>8311</v>
      </c>
      <c r="T347" s="8" t="s">
        <v>8316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0">
        <f t="shared" si="22"/>
        <v>1.7028880000000002</v>
      </c>
      <c r="R348" s="9">
        <f t="shared" si="23"/>
        <v>90.579148936170213</v>
      </c>
      <c r="S348" s="8" t="s">
        <v>8311</v>
      </c>
      <c r="T348" s="8" t="s">
        <v>8316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0">
        <f t="shared" si="22"/>
        <v>1.1159049999999999</v>
      </c>
      <c r="R349" s="9">
        <f t="shared" si="23"/>
        <v>117.77361477572559</v>
      </c>
      <c r="S349" s="8" t="s">
        <v>8311</v>
      </c>
      <c r="T349" s="8" t="s">
        <v>8316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0">
        <f t="shared" si="22"/>
        <v>1.03</v>
      </c>
      <c r="R350" s="9">
        <f t="shared" si="23"/>
        <v>86.554621848739501</v>
      </c>
      <c r="S350" s="8" t="s">
        <v>8311</v>
      </c>
      <c r="T350" s="8" t="s">
        <v>8316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0">
        <f t="shared" si="22"/>
        <v>1.0663570159857905</v>
      </c>
      <c r="R351" s="9">
        <f t="shared" si="23"/>
        <v>71.899281437125751</v>
      </c>
      <c r="S351" s="8" t="s">
        <v>8311</v>
      </c>
      <c r="T351" s="8" t="s">
        <v>8316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0">
        <f t="shared" si="22"/>
        <v>1.1476</v>
      </c>
      <c r="R352" s="9">
        <f t="shared" si="23"/>
        <v>129.81900452488688</v>
      </c>
      <c r="S352" s="8" t="s">
        <v>8311</v>
      </c>
      <c r="T352" s="8" t="s">
        <v>8316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0">
        <f t="shared" si="22"/>
        <v>1.2734117647058822</v>
      </c>
      <c r="R353" s="9">
        <f t="shared" si="23"/>
        <v>44.912863070539416</v>
      </c>
      <c r="S353" s="8" t="s">
        <v>8311</v>
      </c>
      <c r="T353" s="8" t="s">
        <v>8316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0">
        <f t="shared" si="22"/>
        <v>1.1656</v>
      </c>
      <c r="R354" s="9">
        <f t="shared" si="23"/>
        <v>40.755244755244753</v>
      </c>
      <c r="S354" s="8" t="s">
        <v>8311</v>
      </c>
      <c r="T354" s="8" t="s">
        <v>8316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0">
        <f t="shared" si="22"/>
        <v>1.0861819426615318</v>
      </c>
      <c r="R355" s="9">
        <f t="shared" si="23"/>
        <v>103.52394779771615</v>
      </c>
      <c r="S355" s="8" t="s">
        <v>8311</v>
      </c>
      <c r="T355" s="8" t="s">
        <v>8316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0">
        <f t="shared" si="22"/>
        <v>1.0394285714285714</v>
      </c>
      <c r="R356" s="9">
        <f t="shared" si="23"/>
        <v>125.44827586206897</v>
      </c>
      <c r="S356" s="8" t="s">
        <v>8311</v>
      </c>
      <c r="T356" s="8" t="s">
        <v>8316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0">
        <f t="shared" si="22"/>
        <v>1.1625714285714286</v>
      </c>
      <c r="R357" s="9">
        <f t="shared" si="23"/>
        <v>246.60606060606059</v>
      </c>
      <c r="S357" s="8" t="s">
        <v>8311</v>
      </c>
      <c r="T357" s="8" t="s">
        <v>8316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0">
        <f t="shared" si="22"/>
        <v>1.0269239999999999</v>
      </c>
      <c r="R358" s="9">
        <f t="shared" si="23"/>
        <v>79.401340206185566</v>
      </c>
      <c r="S358" s="8" t="s">
        <v>8311</v>
      </c>
      <c r="T358" s="8" t="s">
        <v>8316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0">
        <f t="shared" si="22"/>
        <v>1.74</v>
      </c>
      <c r="R359" s="9">
        <f t="shared" si="23"/>
        <v>86.138613861386133</v>
      </c>
      <c r="S359" s="8" t="s">
        <v>8311</v>
      </c>
      <c r="T359" s="8" t="s">
        <v>8316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0">
        <f t="shared" si="22"/>
        <v>1.03088</v>
      </c>
      <c r="R360" s="9">
        <f t="shared" si="23"/>
        <v>193.04868913857678</v>
      </c>
      <c r="S360" s="8" t="s">
        <v>8311</v>
      </c>
      <c r="T360" s="8" t="s">
        <v>8316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0">
        <f t="shared" si="22"/>
        <v>1.0485537190082646</v>
      </c>
      <c r="R361" s="9">
        <f t="shared" si="23"/>
        <v>84.023178807947019</v>
      </c>
      <c r="S361" s="8" t="s">
        <v>8311</v>
      </c>
      <c r="T361" s="8" t="s">
        <v>8316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0">
        <f t="shared" si="22"/>
        <v>1.0137499999999999</v>
      </c>
      <c r="R362" s="9">
        <f t="shared" si="23"/>
        <v>139.82758620689654</v>
      </c>
      <c r="S362" s="8" t="s">
        <v>8311</v>
      </c>
      <c r="T362" s="8" t="s">
        <v>8316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0">
        <f t="shared" si="22"/>
        <v>1.1107699999999998</v>
      </c>
      <c r="R363" s="9">
        <f t="shared" si="23"/>
        <v>109.82189265536722</v>
      </c>
      <c r="S363" s="8" t="s">
        <v>8311</v>
      </c>
      <c r="T363" s="8" t="s">
        <v>8316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0">
        <f t="shared" si="22"/>
        <v>1.2415933781686497</v>
      </c>
      <c r="R364" s="9">
        <f t="shared" si="23"/>
        <v>139.53488372093022</v>
      </c>
      <c r="S364" s="8" t="s">
        <v>8311</v>
      </c>
      <c r="T364" s="8" t="s">
        <v>8316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0">
        <f t="shared" si="22"/>
        <v>1.0133333333333334</v>
      </c>
      <c r="R365" s="9">
        <f t="shared" si="23"/>
        <v>347.84615384615387</v>
      </c>
      <c r="S365" s="8" t="s">
        <v>8311</v>
      </c>
      <c r="T365" s="8" t="s">
        <v>8316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0">
        <f t="shared" si="22"/>
        <v>1.1016142857142857</v>
      </c>
      <c r="R366" s="9">
        <f t="shared" si="23"/>
        <v>68.24159292035398</v>
      </c>
      <c r="S366" s="8" t="s">
        <v>8311</v>
      </c>
      <c r="T366" s="8" t="s">
        <v>8316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0">
        <f t="shared" si="22"/>
        <v>1.0397333333333334</v>
      </c>
      <c r="R367" s="9">
        <f t="shared" si="23"/>
        <v>239.93846153846152</v>
      </c>
      <c r="S367" s="8" t="s">
        <v>8311</v>
      </c>
      <c r="T367" s="8" t="s">
        <v>8316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0">
        <f t="shared" si="22"/>
        <v>1.013157894736842</v>
      </c>
      <c r="R368" s="9">
        <f t="shared" si="23"/>
        <v>287.31343283582089</v>
      </c>
      <c r="S368" s="8" t="s">
        <v>8311</v>
      </c>
      <c r="T368" s="8" t="s">
        <v>8316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0">
        <f t="shared" si="22"/>
        <v>1.033501</v>
      </c>
      <c r="R369" s="9">
        <f t="shared" si="23"/>
        <v>86.84882352941176</v>
      </c>
      <c r="S369" s="8" t="s">
        <v>8311</v>
      </c>
      <c r="T369" s="8" t="s">
        <v>8316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0">
        <f t="shared" si="22"/>
        <v>1.04112</v>
      </c>
      <c r="R370" s="9">
        <f t="shared" si="23"/>
        <v>81.84905660377359</v>
      </c>
      <c r="S370" s="8" t="s">
        <v>8311</v>
      </c>
      <c r="T370" s="8" t="s">
        <v>8316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0">
        <f t="shared" si="22"/>
        <v>1.1015569230769231</v>
      </c>
      <c r="R371" s="9">
        <f t="shared" si="23"/>
        <v>42.874970059880241</v>
      </c>
      <c r="S371" s="8" t="s">
        <v>8311</v>
      </c>
      <c r="T371" s="8" t="s">
        <v>8316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0">
        <f t="shared" si="22"/>
        <v>1.2202</v>
      </c>
      <c r="R372" s="9">
        <f t="shared" si="23"/>
        <v>709.41860465116281</v>
      </c>
      <c r="S372" s="8" t="s">
        <v>8311</v>
      </c>
      <c r="T372" s="8" t="s">
        <v>8316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0">
        <f t="shared" si="22"/>
        <v>1.1416866666666667</v>
      </c>
      <c r="R373" s="9">
        <f t="shared" si="23"/>
        <v>161.25517890772127</v>
      </c>
      <c r="S373" s="8" t="s">
        <v>8311</v>
      </c>
      <c r="T373" s="8" t="s">
        <v>8316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0">
        <f t="shared" si="22"/>
        <v>1.2533333333333334</v>
      </c>
      <c r="R374" s="9">
        <f t="shared" si="23"/>
        <v>41.777777777777779</v>
      </c>
      <c r="S374" s="8" t="s">
        <v>8311</v>
      </c>
      <c r="T374" s="8" t="s">
        <v>8316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0">
        <f t="shared" si="22"/>
        <v>1.0666666666666667</v>
      </c>
      <c r="R375" s="9">
        <f t="shared" si="23"/>
        <v>89.887640449438209</v>
      </c>
      <c r="S375" s="8" t="s">
        <v>8311</v>
      </c>
      <c r="T375" s="8" t="s">
        <v>8316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0">
        <f t="shared" si="22"/>
        <v>1.3065</v>
      </c>
      <c r="R376" s="9">
        <f t="shared" si="23"/>
        <v>45.051724137931032</v>
      </c>
      <c r="S376" s="8" t="s">
        <v>8311</v>
      </c>
      <c r="T376" s="8" t="s">
        <v>8316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0">
        <f t="shared" si="22"/>
        <v>1.2</v>
      </c>
      <c r="R377" s="9">
        <f t="shared" si="23"/>
        <v>42.857142857142854</v>
      </c>
      <c r="S377" s="8" t="s">
        <v>8311</v>
      </c>
      <c r="T377" s="8" t="s">
        <v>8316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0">
        <f t="shared" si="22"/>
        <v>1.0595918367346939</v>
      </c>
      <c r="R378" s="9">
        <f t="shared" si="23"/>
        <v>54.083333333333336</v>
      </c>
      <c r="S378" s="8" t="s">
        <v>8311</v>
      </c>
      <c r="T378" s="8" t="s">
        <v>8316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0">
        <f t="shared" si="22"/>
        <v>1.1439999999999999</v>
      </c>
      <c r="R379" s="9">
        <f t="shared" si="23"/>
        <v>103.21804511278195</v>
      </c>
      <c r="S379" s="8" t="s">
        <v>8311</v>
      </c>
      <c r="T379" s="8" t="s">
        <v>8316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0">
        <f t="shared" si="22"/>
        <v>1.1176666666666666</v>
      </c>
      <c r="R380" s="9">
        <f t="shared" si="23"/>
        <v>40.397590361445786</v>
      </c>
      <c r="S380" s="8" t="s">
        <v>8311</v>
      </c>
      <c r="T380" s="8" t="s">
        <v>8316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0">
        <f t="shared" si="22"/>
        <v>1.1608000000000001</v>
      </c>
      <c r="R381" s="9">
        <f t="shared" si="23"/>
        <v>116.85906040268456</v>
      </c>
      <c r="S381" s="8" t="s">
        <v>8311</v>
      </c>
      <c r="T381" s="8" t="s">
        <v>8316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0">
        <f t="shared" si="22"/>
        <v>1.415</v>
      </c>
      <c r="R382" s="9">
        <f t="shared" si="23"/>
        <v>115.51020408163265</v>
      </c>
      <c r="S382" s="8" t="s">
        <v>8311</v>
      </c>
      <c r="T382" s="8" t="s">
        <v>8316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0">
        <f t="shared" si="22"/>
        <v>1.0472999999999999</v>
      </c>
      <c r="R383" s="9">
        <f t="shared" si="23"/>
        <v>104.31274900398407</v>
      </c>
      <c r="S383" s="8" t="s">
        <v>8311</v>
      </c>
      <c r="T383" s="8" t="s">
        <v>8316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0">
        <f t="shared" si="22"/>
        <v>2.5583333333333331</v>
      </c>
      <c r="R384" s="9">
        <f t="shared" si="23"/>
        <v>69.772727272727266</v>
      </c>
      <c r="S384" s="8" t="s">
        <v>8311</v>
      </c>
      <c r="T384" s="8" t="s">
        <v>8316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0">
        <f t="shared" si="22"/>
        <v>2.0670670670670672</v>
      </c>
      <c r="R385" s="9">
        <f t="shared" si="23"/>
        <v>43.020833333333336</v>
      </c>
      <c r="S385" s="8" t="s">
        <v>8311</v>
      </c>
      <c r="T385" s="8" t="s">
        <v>8316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0">
        <f t="shared" si="22"/>
        <v>1.1210500000000001</v>
      </c>
      <c r="R386" s="9">
        <f t="shared" si="23"/>
        <v>58.540469973890339</v>
      </c>
      <c r="S386" s="8" t="s">
        <v>8311</v>
      </c>
      <c r="T386" s="8" t="s">
        <v>8316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0">
        <f t="shared" ref="Q387:Q450" si="26">E387/D387</f>
        <v>1.05982</v>
      </c>
      <c r="R387" s="9">
        <f t="shared" ref="R387:R450" si="27">IF(N387&gt;0,E387/N387,0)</f>
        <v>111.79535864978902</v>
      </c>
      <c r="S387" s="8" t="s">
        <v>8311</v>
      </c>
      <c r="T387" s="8" t="s">
        <v>8316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0">
        <f t="shared" si="26"/>
        <v>1.0016666666666667</v>
      </c>
      <c r="R388" s="9">
        <f t="shared" si="27"/>
        <v>46.230769230769234</v>
      </c>
      <c r="S388" s="8" t="s">
        <v>8311</v>
      </c>
      <c r="T388" s="8" t="s">
        <v>8316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0">
        <f t="shared" si="26"/>
        <v>2.1398947368421051</v>
      </c>
      <c r="R389" s="9">
        <f t="shared" si="27"/>
        <v>144.69039145907473</v>
      </c>
      <c r="S389" s="8" t="s">
        <v>8311</v>
      </c>
      <c r="T389" s="8" t="s">
        <v>8316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0">
        <f t="shared" si="26"/>
        <v>1.2616000000000001</v>
      </c>
      <c r="R390" s="9">
        <f t="shared" si="27"/>
        <v>88.845070422535215</v>
      </c>
      <c r="S390" s="8" t="s">
        <v>8311</v>
      </c>
      <c r="T390" s="8" t="s">
        <v>8316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0">
        <f t="shared" si="26"/>
        <v>1.8153547058823529</v>
      </c>
      <c r="R391" s="9">
        <f t="shared" si="27"/>
        <v>81.75107284768211</v>
      </c>
      <c r="S391" s="8" t="s">
        <v>8311</v>
      </c>
      <c r="T391" s="8" t="s">
        <v>8316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0">
        <f t="shared" si="26"/>
        <v>1</v>
      </c>
      <c r="R392" s="9">
        <f t="shared" si="27"/>
        <v>71.428571428571431</v>
      </c>
      <c r="S392" s="8" t="s">
        <v>8311</v>
      </c>
      <c r="T392" s="8" t="s">
        <v>8316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0">
        <f t="shared" si="26"/>
        <v>1.0061</v>
      </c>
      <c r="R393" s="9">
        <f t="shared" si="27"/>
        <v>104.25906735751295</v>
      </c>
      <c r="S393" s="8" t="s">
        <v>8311</v>
      </c>
      <c r="T393" s="8" t="s">
        <v>8316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0">
        <f t="shared" si="26"/>
        <v>1.009027027027027</v>
      </c>
      <c r="R394" s="9">
        <f t="shared" si="27"/>
        <v>90.616504854368927</v>
      </c>
      <c r="S394" s="8" t="s">
        <v>8311</v>
      </c>
      <c r="T394" s="8" t="s">
        <v>8316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0">
        <f t="shared" si="26"/>
        <v>1.10446</v>
      </c>
      <c r="R395" s="9">
        <f t="shared" si="27"/>
        <v>157.33048433048432</v>
      </c>
      <c r="S395" s="8" t="s">
        <v>8311</v>
      </c>
      <c r="T395" s="8" t="s">
        <v>8316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0">
        <f t="shared" si="26"/>
        <v>1.118936170212766</v>
      </c>
      <c r="R396" s="9">
        <f t="shared" si="27"/>
        <v>105.18</v>
      </c>
      <c r="S396" s="8" t="s">
        <v>8311</v>
      </c>
      <c r="T396" s="8" t="s">
        <v>8316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0">
        <f t="shared" si="26"/>
        <v>1.0804450000000001</v>
      </c>
      <c r="R397" s="9">
        <f t="shared" si="27"/>
        <v>58.719836956521746</v>
      </c>
      <c r="S397" s="8" t="s">
        <v>8311</v>
      </c>
      <c r="T397" s="8" t="s">
        <v>8316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0">
        <f t="shared" si="26"/>
        <v>1.0666666666666667</v>
      </c>
      <c r="R398" s="9">
        <f t="shared" si="27"/>
        <v>81.632653061224488</v>
      </c>
      <c r="S398" s="8" t="s">
        <v>8311</v>
      </c>
      <c r="T398" s="8" t="s">
        <v>8316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0">
        <f t="shared" si="26"/>
        <v>1.0390027322404372</v>
      </c>
      <c r="R399" s="9">
        <f t="shared" si="27"/>
        <v>56.460043668122275</v>
      </c>
      <c r="S399" s="8" t="s">
        <v>8311</v>
      </c>
      <c r="T399" s="8" t="s">
        <v>8316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0">
        <f t="shared" si="26"/>
        <v>1.2516</v>
      </c>
      <c r="R400" s="9">
        <f t="shared" si="27"/>
        <v>140.1044776119403</v>
      </c>
      <c r="S400" s="8" t="s">
        <v>8311</v>
      </c>
      <c r="T400" s="8" t="s">
        <v>8316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0">
        <f t="shared" si="26"/>
        <v>1.0680499999999999</v>
      </c>
      <c r="R401" s="9">
        <f t="shared" si="27"/>
        <v>224.85263157894738</v>
      </c>
      <c r="S401" s="8" t="s">
        <v>8311</v>
      </c>
      <c r="T401" s="8" t="s">
        <v>8316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0">
        <f t="shared" si="26"/>
        <v>1.1230249999999999</v>
      </c>
      <c r="R402" s="9">
        <f t="shared" si="27"/>
        <v>181.13306451612902</v>
      </c>
      <c r="S402" s="8" t="s">
        <v>8311</v>
      </c>
      <c r="T402" s="8" t="s">
        <v>8316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0">
        <f t="shared" si="26"/>
        <v>1.0381199999999999</v>
      </c>
      <c r="R403" s="9">
        <f t="shared" si="27"/>
        <v>711.04109589041093</v>
      </c>
      <c r="S403" s="8" t="s">
        <v>8311</v>
      </c>
      <c r="T403" s="8" t="s">
        <v>8316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0">
        <f t="shared" si="26"/>
        <v>1.4165000000000001</v>
      </c>
      <c r="R404" s="9">
        <f t="shared" si="27"/>
        <v>65.883720930232556</v>
      </c>
      <c r="S404" s="8" t="s">
        <v>8311</v>
      </c>
      <c r="T404" s="8" t="s">
        <v>8316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0">
        <f t="shared" si="26"/>
        <v>1.0526</v>
      </c>
      <c r="R405" s="9">
        <f t="shared" si="27"/>
        <v>75.185714285714283</v>
      </c>
      <c r="S405" s="8" t="s">
        <v>8311</v>
      </c>
      <c r="T405" s="8" t="s">
        <v>8316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0">
        <f t="shared" si="26"/>
        <v>1.0309142857142857</v>
      </c>
      <c r="R406" s="9">
        <f t="shared" si="27"/>
        <v>133.14391143911439</v>
      </c>
      <c r="S406" s="8" t="s">
        <v>8311</v>
      </c>
      <c r="T406" s="8" t="s">
        <v>8316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0">
        <f t="shared" si="26"/>
        <v>1.0765957446808512</v>
      </c>
      <c r="R407" s="9">
        <f t="shared" si="27"/>
        <v>55.2</v>
      </c>
      <c r="S407" s="8" t="s">
        <v>8311</v>
      </c>
      <c r="T407" s="8" t="s">
        <v>8316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0">
        <f t="shared" si="26"/>
        <v>1.0770464285714285</v>
      </c>
      <c r="R408" s="9">
        <f t="shared" si="27"/>
        <v>86.163714285714292</v>
      </c>
      <c r="S408" s="8" t="s">
        <v>8311</v>
      </c>
      <c r="T408" s="8" t="s">
        <v>8316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0">
        <f t="shared" si="26"/>
        <v>1.0155000000000001</v>
      </c>
      <c r="R409" s="9">
        <f t="shared" si="27"/>
        <v>92.318181818181813</v>
      </c>
      <c r="S409" s="8" t="s">
        <v>8311</v>
      </c>
      <c r="T409" s="8" t="s">
        <v>8316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0">
        <f t="shared" si="26"/>
        <v>1.0143766666666667</v>
      </c>
      <c r="R410" s="9">
        <f t="shared" si="27"/>
        <v>160.16473684210527</v>
      </c>
      <c r="S410" s="8" t="s">
        <v>8311</v>
      </c>
      <c r="T410" s="8" t="s">
        <v>8316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0">
        <f t="shared" si="26"/>
        <v>1.3680000000000001</v>
      </c>
      <c r="R411" s="9">
        <f t="shared" si="27"/>
        <v>45.6</v>
      </c>
      <c r="S411" s="8" t="s">
        <v>8311</v>
      </c>
      <c r="T411" s="8" t="s">
        <v>8316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0">
        <f t="shared" si="26"/>
        <v>1.2829999999999999</v>
      </c>
      <c r="R412" s="9">
        <f t="shared" si="27"/>
        <v>183.28571428571428</v>
      </c>
      <c r="S412" s="8" t="s">
        <v>8311</v>
      </c>
      <c r="T412" s="8" t="s">
        <v>8316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0">
        <f t="shared" si="26"/>
        <v>1.0105</v>
      </c>
      <c r="R413" s="9">
        <f t="shared" si="27"/>
        <v>125.78838174273859</v>
      </c>
      <c r="S413" s="8" t="s">
        <v>8311</v>
      </c>
      <c r="T413" s="8" t="s">
        <v>8316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0">
        <f t="shared" si="26"/>
        <v>1.2684</v>
      </c>
      <c r="R414" s="9">
        <f t="shared" si="27"/>
        <v>57.654545454545456</v>
      </c>
      <c r="S414" s="8" t="s">
        <v>8311</v>
      </c>
      <c r="T414" s="8" t="s">
        <v>8316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0">
        <f t="shared" si="26"/>
        <v>1.0508593749999999</v>
      </c>
      <c r="R415" s="9">
        <f t="shared" si="27"/>
        <v>78.660818713450297</v>
      </c>
      <c r="S415" s="8" t="s">
        <v>8311</v>
      </c>
      <c r="T415" s="8" t="s">
        <v>8316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0">
        <f t="shared" si="26"/>
        <v>1.0285405405405406</v>
      </c>
      <c r="R416" s="9">
        <f t="shared" si="27"/>
        <v>91.480769230769226</v>
      </c>
      <c r="S416" s="8" t="s">
        <v>8311</v>
      </c>
      <c r="T416" s="8" t="s">
        <v>8316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10">
        <f t="shared" si="26"/>
        <v>1.0214714285714286</v>
      </c>
      <c r="R417" s="9">
        <f t="shared" si="27"/>
        <v>68.09809523809524</v>
      </c>
      <c r="S417" s="8" t="s">
        <v>8311</v>
      </c>
      <c r="T417" s="8" t="s">
        <v>8316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0">
        <f t="shared" si="26"/>
        <v>1.2021700000000002</v>
      </c>
      <c r="R418" s="9">
        <f t="shared" si="27"/>
        <v>48.086800000000004</v>
      </c>
      <c r="S418" s="8" t="s">
        <v>8311</v>
      </c>
      <c r="T418" s="8" t="s">
        <v>8316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0">
        <f t="shared" si="26"/>
        <v>1.0024761904761905</v>
      </c>
      <c r="R419" s="9">
        <f t="shared" si="27"/>
        <v>202.42307692307693</v>
      </c>
      <c r="S419" s="8" t="s">
        <v>8311</v>
      </c>
      <c r="T419" s="8" t="s">
        <v>8316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0">
        <f t="shared" si="26"/>
        <v>1.0063392857142857</v>
      </c>
      <c r="R420" s="9">
        <f t="shared" si="27"/>
        <v>216.75</v>
      </c>
      <c r="S420" s="8" t="s">
        <v>8311</v>
      </c>
      <c r="T420" s="8" t="s">
        <v>8316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0">
        <f t="shared" si="26"/>
        <v>1.004375</v>
      </c>
      <c r="R421" s="9">
        <f t="shared" si="27"/>
        <v>110.06849315068493</v>
      </c>
      <c r="S421" s="8" t="s">
        <v>8311</v>
      </c>
      <c r="T421" s="8" t="s">
        <v>8316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26"/>
        <v>4.3939393939393936E-3</v>
      </c>
      <c r="R422" s="9">
        <f t="shared" si="27"/>
        <v>4.833333333333333</v>
      </c>
      <c r="S422" s="8" t="s">
        <v>8311</v>
      </c>
      <c r="T422" s="8" t="s">
        <v>8317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26"/>
        <v>2.0066666666666667E-2</v>
      </c>
      <c r="R423" s="9">
        <f t="shared" si="27"/>
        <v>50.166666666666664</v>
      </c>
      <c r="S423" s="8" t="s">
        <v>8311</v>
      </c>
      <c r="T423" s="8" t="s">
        <v>8317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26"/>
        <v>1.0749999999999999E-2</v>
      </c>
      <c r="R424" s="9">
        <f t="shared" si="27"/>
        <v>35.833333333333336</v>
      </c>
      <c r="S424" s="8" t="s">
        <v>8311</v>
      </c>
      <c r="T424" s="8" t="s">
        <v>8317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26"/>
        <v>7.6499999999999997E-3</v>
      </c>
      <c r="R425" s="9">
        <f t="shared" si="27"/>
        <v>11.76923076923077</v>
      </c>
      <c r="S425" s="8" t="s">
        <v>8311</v>
      </c>
      <c r="T425" s="8" t="s">
        <v>8317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26"/>
        <v>6.7966666666666675E-2</v>
      </c>
      <c r="R426" s="9">
        <f t="shared" si="27"/>
        <v>40.78</v>
      </c>
      <c r="S426" s="8" t="s">
        <v>8311</v>
      </c>
      <c r="T426" s="8" t="s">
        <v>8317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26"/>
        <v>1.2E-4</v>
      </c>
      <c r="R427" s="9">
        <f t="shared" si="27"/>
        <v>3</v>
      </c>
      <c r="S427" s="8" t="s">
        <v>8311</v>
      </c>
      <c r="T427" s="8" t="s">
        <v>8317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26"/>
        <v>1.3299999999999999E-2</v>
      </c>
      <c r="R428" s="9">
        <f t="shared" si="27"/>
        <v>16.625</v>
      </c>
      <c r="S428" s="8" t="s">
        <v>8311</v>
      </c>
      <c r="T428" s="8" t="s">
        <v>8317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26"/>
        <v>0</v>
      </c>
      <c r="R429" s="9">
        <f t="shared" si="27"/>
        <v>0</v>
      </c>
      <c r="S429" s="8" t="s">
        <v>8311</v>
      </c>
      <c r="T429" s="8" t="s">
        <v>8317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26"/>
        <v>5.6333333333333332E-2</v>
      </c>
      <c r="R430" s="9">
        <f t="shared" si="27"/>
        <v>52</v>
      </c>
      <c r="S430" s="8" t="s">
        <v>8311</v>
      </c>
      <c r="T430" s="8" t="s">
        <v>8317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26"/>
        <v>0</v>
      </c>
      <c r="R431" s="9">
        <f t="shared" si="27"/>
        <v>0</v>
      </c>
      <c r="S431" s="8" t="s">
        <v>8311</v>
      </c>
      <c r="T431" s="8" t="s">
        <v>8317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26"/>
        <v>2.4E-2</v>
      </c>
      <c r="R432" s="9">
        <f t="shared" si="27"/>
        <v>4.8</v>
      </c>
      <c r="S432" s="8" t="s">
        <v>8311</v>
      </c>
      <c r="T432" s="8" t="s">
        <v>8317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26"/>
        <v>0.13833333333333334</v>
      </c>
      <c r="R433" s="9">
        <f t="shared" si="27"/>
        <v>51.875</v>
      </c>
      <c r="S433" s="8" t="s">
        <v>8311</v>
      </c>
      <c r="T433" s="8" t="s">
        <v>8317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26"/>
        <v>9.5000000000000001E-2</v>
      </c>
      <c r="R434" s="9">
        <f t="shared" si="27"/>
        <v>71.25</v>
      </c>
      <c r="S434" s="8" t="s">
        <v>8311</v>
      </c>
      <c r="T434" s="8" t="s">
        <v>8317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26"/>
        <v>0</v>
      </c>
      <c r="R435" s="9">
        <f t="shared" si="27"/>
        <v>0</v>
      </c>
      <c r="S435" s="8" t="s">
        <v>8311</v>
      </c>
      <c r="T435" s="8" t="s">
        <v>8317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26"/>
        <v>0.05</v>
      </c>
      <c r="R436" s="9">
        <f t="shared" si="27"/>
        <v>62.5</v>
      </c>
      <c r="S436" s="8" t="s">
        <v>8311</v>
      </c>
      <c r="T436" s="8" t="s">
        <v>8317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26"/>
        <v>2.7272727272727273E-5</v>
      </c>
      <c r="R437" s="9">
        <f t="shared" si="27"/>
        <v>1</v>
      </c>
      <c r="S437" s="8" t="s">
        <v>8311</v>
      </c>
      <c r="T437" s="8" t="s">
        <v>8317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26"/>
        <v>0</v>
      </c>
      <c r="R438" s="9">
        <f t="shared" si="27"/>
        <v>0</v>
      </c>
      <c r="S438" s="8" t="s">
        <v>8311</v>
      </c>
      <c r="T438" s="8" t="s">
        <v>8317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26"/>
        <v>0</v>
      </c>
      <c r="R439" s="9">
        <f t="shared" si="27"/>
        <v>0</v>
      </c>
      <c r="S439" s="8" t="s">
        <v>8311</v>
      </c>
      <c r="T439" s="8" t="s">
        <v>8317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26"/>
        <v>9.3799999999999994E-2</v>
      </c>
      <c r="R440" s="9">
        <f t="shared" si="27"/>
        <v>170.54545454545453</v>
      </c>
      <c r="S440" s="8" t="s">
        <v>8311</v>
      </c>
      <c r="T440" s="8" t="s">
        <v>8317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26"/>
        <v>0</v>
      </c>
      <c r="R441" s="9">
        <f t="shared" si="27"/>
        <v>0</v>
      </c>
      <c r="S441" s="8" t="s">
        <v>8311</v>
      </c>
      <c r="T441" s="8" t="s">
        <v>8317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26"/>
        <v>1E-3</v>
      </c>
      <c r="R442" s="9">
        <f t="shared" si="27"/>
        <v>5</v>
      </c>
      <c r="S442" s="8" t="s">
        <v>8311</v>
      </c>
      <c r="T442" s="8" t="s">
        <v>8317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26"/>
        <v>0</v>
      </c>
      <c r="R443" s="9">
        <f t="shared" si="27"/>
        <v>0</v>
      </c>
      <c r="S443" s="8" t="s">
        <v>8311</v>
      </c>
      <c r="T443" s="8" t="s">
        <v>8317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26"/>
        <v>0.39358823529411763</v>
      </c>
      <c r="R444" s="9">
        <f t="shared" si="27"/>
        <v>393.58823529411762</v>
      </c>
      <c r="S444" s="8" t="s">
        <v>8311</v>
      </c>
      <c r="T444" s="8" t="s">
        <v>8317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26"/>
        <v>1E-3</v>
      </c>
      <c r="R445" s="9">
        <f t="shared" si="27"/>
        <v>5</v>
      </c>
      <c r="S445" s="8" t="s">
        <v>8311</v>
      </c>
      <c r="T445" s="8" t="s">
        <v>8317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26"/>
        <v>0.05</v>
      </c>
      <c r="R446" s="9">
        <f t="shared" si="27"/>
        <v>50</v>
      </c>
      <c r="S446" s="8" t="s">
        <v>8311</v>
      </c>
      <c r="T446" s="8" t="s">
        <v>8317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26"/>
        <v>3.3333333333333335E-5</v>
      </c>
      <c r="R447" s="9">
        <f t="shared" si="27"/>
        <v>1</v>
      </c>
      <c r="S447" s="8" t="s">
        <v>8311</v>
      </c>
      <c r="T447" s="8" t="s">
        <v>8317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26"/>
        <v>7.2952380952380949E-2</v>
      </c>
      <c r="R448" s="9">
        <f t="shared" si="27"/>
        <v>47.875</v>
      </c>
      <c r="S448" s="8" t="s">
        <v>8311</v>
      </c>
      <c r="T448" s="8" t="s">
        <v>8317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26"/>
        <v>1.6666666666666666E-4</v>
      </c>
      <c r="R449" s="9">
        <f t="shared" si="27"/>
        <v>5</v>
      </c>
      <c r="S449" s="8" t="s">
        <v>8311</v>
      </c>
      <c r="T449" s="8" t="s">
        <v>8317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si="26"/>
        <v>3.2804E-2</v>
      </c>
      <c r="R450" s="9">
        <f t="shared" si="27"/>
        <v>20.502500000000001</v>
      </c>
      <c r="S450" s="8" t="s">
        <v>8311</v>
      </c>
      <c r="T450" s="8" t="s">
        <v>8317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ref="Q451:Q514" si="30">E451/D451</f>
        <v>2.2499999999999999E-2</v>
      </c>
      <c r="R451" s="9">
        <f t="shared" ref="R451:R514" si="31">IF(N451&gt;0,E451/N451,0)</f>
        <v>9</v>
      </c>
      <c r="S451" s="8" t="s">
        <v>8311</v>
      </c>
      <c r="T451" s="8" t="s">
        <v>8317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30"/>
        <v>7.92E-3</v>
      </c>
      <c r="R452" s="9">
        <f t="shared" si="31"/>
        <v>56.571428571428569</v>
      </c>
      <c r="S452" s="8" t="s">
        <v>8311</v>
      </c>
      <c r="T452" s="8" t="s">
        <v>8317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30"/>
        <v>0</v>
      </c>
      <c r="R453" s="9">
        <f t="shared" si="31"/>
        <v>0</v>
      </c>
      <c r="S453" s="8" t="s">
        <v>8311</v>
      </c>
      <c r="T453" s="8" t="s">
        <v>8317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30"/>
        <v>0.64</v>
      </c>
      <c r="R454" s="9">
        <f t="shared" si="31"/>
        <v>40</v>
      </c>
      <c r="S454" s="8" t="s">
        <v>8311</v>
      </c>
      <c r="T454" s="8" t="s">
        <v>8317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30"/>
        <v>2.740447957839262E-4</v>
      </c>
      <c r="R455" s="9">
        <f t="shared" si="31"/>
        <v>13</v>
      </c>
      <c r="S455" s="8" t="s">
        <v>8311</v>
      </c>
      <c r="T455" s="8" t="s">
        <v>8317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30"/>
        <v>8.2000000000000007E-3</v>
      </c>
      <c r="R456" s="9">
        <f t="shared" si="31"/>
        <v>16.399999999999999</v>
      </c>
      <c r="S456" s="8" t="s">
        <v>8311</v>
      </c>
      <c r="T456" s="8" t="s">
        <v>8317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30"/>
        <v>6.9230769230769226E-4</v>
      </c>
      <c r="R457" s="9">
        <f t="shared" si="31"/>
        <v>22.5</v>
      </c>
      <c r="S457" s="8" t="s">
        <v>8311</v>
      </c>
      <c r="T457" s="8" t="s">
        <v>8317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30"/>
        <v>6.8631863186318634E-3</v>
      </c>
      <c r="R458" s="9">
        <f t="shared" si="31"/>
        <v>20.333333333333332</v>
      </c>
      <c r="S458" s="8" t="s">
        <v>8311</v>
      </c>
      <c r="T458" s="8" t="s">
        <v>8317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30"/>
        <v>0</v>
      </c>
      <c r="R459" s="9">
        <f t="shared" si="31"/>
        <v>0</v>
      </c>
      <c r="S459" s="8" t="s">
        <v>8311</v>
      </c>
      <c r="T459" s="8" t="s">
        <v>8317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30"/>
        <v>8.2100000000000006E-2</v>
      </c>
      <c r="R460" s="9">
        <f t="shared" si="31"/>
        <v>16.755102040816325</v>
      </c>
      <c r="S460" s="8" t="s">
        <v>8311</v>
      </c>
      <c r="T460" s="8" t="s">
        <v>8317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30"/>
        <v>6.4102564102564103E-4</v>
      </c>
      <c r="R461" s="9">
        <f t="shared" si="31"/>
        <v>25</v>
      </c>
      <c r="S461" s="8" t="s">
        <v>8311</v>
      </c>
      <c r="T461" s="8" t="s">
        <v>8317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30"/>
        <v>2.9411764705882353E-3</v>
      </c>
      <c r="R462" s="9">
        <f t="shared" si="31"/>
        <v>12.5</v>
      </c>
      <c r="S462" s="8" t="s">
        <v>8311</v>
      </c>
      <c r="T462" s="8" t="s">
        <v>8317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30"/>
        <v>0</v>
      </c>
      <c r="R463" s="9">
        <f t="shared" si="31"/>
        <v>0</v>
      </c>
      <c r="S463" s="8" t="s">
        <v>8311</v>
      </c>
      <c r="T463" s="8" t="s">
        <v>8317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30"/>
        <v>0</v>
      </c>
      <c r="R464" s="9">
        <f t="shared" si="31"/>
        <v>0</v>
      </c>
      <c r="S464" s="8" t="s">
        <v>8311</v>
      </c>
      <c r="T464" s="8" t="s">
        <v>8317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30"/>
        <v>2.2727272727272728E-2</v>
      </c>
      <c r="R465" s="9">
        <f t="shared" si="31"/>
        <v>113.63636363636364</v>
      </c>
      <c r="S465" s="8" t="s">
        <v>8311</v>
      </c>
      <c r="T465" s="8" t="s">
        <v>8317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30"/>
        <v>9.9009900990099011E-4</v>
      </c>
      <c r="R466" s="9">
        <f t="shared" si="31"/>
        <v>1</v>
      </c>
      <c r="S466" s="8" t="s">
        <v>8311</v>
      </c>
      <c r="T466" s="8" t="s">
        <v>8317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30"/>
        <v>0.26953125</v>
      </c>
      <c r="R467" s="9">
        <f t="shared" si="31"/>
        <v>17.25</v>
      </c>
      <c r="S467" s="8" t="s">
        <v>8311</v>
      </c>
      <c r="T467" s="8" t="s">
        <v>8317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30"/>
        <v>7.6E-3</v>
      </c>
      <c r="R468" s="9">
        <f t="shared" si="31"/>
        <v>15.2</v>
      </c>
      <c r="S468" s="8" t="s">
        <v>8311</v>
      </c>
      <c r="T468" s="8" t="s">
        <v>8317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30"/>
        <v>0.21575</v>
      </c>
      <c r="R469" s="9">
        <f t="shared" si="31"/>
        <v>110.64102564102564</v>
      </c>
      <c r="S469" s="8" t="s">
        <v>8311</v>
      </c>
      <c r="T469" s="8" t="s">
        <v>8317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30"/>
        <v>0</v>
      </c>
      <c r="R470" s="9">
        <f t="shared" si="31"/>
        <v>0</v>
      </c>
      <c r="S470" s="8" t="s">
        <v>8311</v>
      </c>
      <c r="T470" s="8" t="s">
        <v>8317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30"/>
        <v>0</v>
      </c>
      <c r="R471" s="9">
        <f t="shared" si="31"/>
        <v>0</v>
      </c>
      <c r="S471" s="8" t="s">
        <v>8311</v>
      </c>
      <c r="T471" s="8" t="s">
        <v>8317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30"/>
        <v>1.0200000000000001E-2</v>
      </c>
      <c r="R472" s="9">
        <f t="shared" si="31"/>
        <v>25.5</v>
      </c>
      <c r="S472" s="8" t="s">
        <v>8311</v>
      </c>
      <c r="T472" s="8" t="s">
        <v>8317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30"/>
        <v>0.11892727272727273</v>
      </c>
      <c r="R473" s="9">
        <f t="shared" si="31"/>
        <v>38.476470588235294</v>
      </c>
      <c r="S473" s="8" t="s">
        <v>8311</v>
      </c>
      <c r="T473" s="8" t="s">
        <v>8317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30"/>
        <v>0.17624999999999999</v>
      </c>
      <c r="R474" s="9">
        <f t="shared" si="31"/>
        <v>28.2</v>
      </c>
      <c r="S474" s="8" t="s">
        <v>8311</v>
      </c>
      <c r="T474" s="8" t="s">
        <v>8317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30"/>
        <v>2.87E-2</v>
      </c>
      <c r="R475" s="9">
        <f t="shared" si="31"/>
        <v>61.5</v>
      </c>
      <c r="S475" s="8" t="s">
        <v>8311</v>
      </c>
      <c r="T475" s="8" t="s">
        <v>8317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30"/>
        <v>3.0303030303030303E-4</v>
      </c>
      <c r="R476" s="9">
        <f t="shared" si="31"/>
        <v>1</v>
      </c>
      <c r="S476" s="8" t="s">
        <v>8311</v>
      </c>
      <c r="T476" s="8" t="s">
        <v>8317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30"/>
        <v>0</v>
      </c>
      <c r="R477" s="9">
        <f t="shared" si="31"/>
        <v>0</v>
      </c>
      <c r="S477" s="8" t="s">
        <v>8311</v>
      </c>
      <c r="T477" s="8" t="s">
        <v>8317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30"/>
        <v>2.2302681818181819E-2</v>
      </c>
      <c r="R478" s="9">
        <f t="shared" si="31"/>
        <v>39.569274193548388</v>
      </c>
      <c r="S478" s="8" t="s">
        <v>8311</v>
      </c>
      <c r="T478" s="8" t="s">
        <v>8317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30"/>
        <v>0</v>
      </c>
      <c r="R479" s="9">
        <f t="shared" si="31"/>
        <v>0</v>
      </c>
      <c r="S479" s="8" t="s">
        <v>8311</v>
      </c>
      <c r="T479" s="8" t="s">
        <v>8317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30"/>
        <v>0</v>
      </c>
      <c r="R480" s="9">
        <f t="shared" si="31"/>
        <v>0</v>
      </c>
      <c r="S480" s="8" t="s">
        <v>8311</v>
      </c>
      <c r="T480" s="8" t="s">
        <v>8317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30"/>
        <v>0.3256</v>
      </c>
      <c r="R481" s="9">
        <f t="shared" si="31"/>
        <v>88.8</v>
      </c>
      <c r="S481" s="8" t="s">
        <v>8311</v>
      </c>
      <c r="T481" s="8" t="s">
        <v>8317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30"/>
        <v>0.19409999999999999</v>
      </c>
      <c r="R482" s="9">
        <f t="shared" si="31"/>
        <v>55.457142857142856</v>
      </c>
      <c r="S482" s="8" t="s">
        <v>8311</v>
      </c>
      <c r="T482" s="8" t="s">
        <v>8317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30"/>
        <v>6.0999999999999999E-2</v>
      </c>
      <c r="R483" s="9">
        <f t="shared" si="31"/>
        <v>87.142857142857139</v>
      </c>
      <c r="S483" s="8" t="s">
        <v>8311</v>
      </c>
      <c r="T483" s="8" t="s">
        <v>8317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30"/>
        <v>1E-3</v>
      </c>
      <c r="R484" s="9">
        <f t="shared" si="31"/>
        <v>10</v>
      </c>
      <c r="S484" s="8" t="s">
        <v>8311</v>
      </c>
      <c r="T484" s="8" t="s">
        <v>8317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30"/>
        <v>0.502</v>
      </c>
      <c r="R485" s="9">
        <f t="shared" si="31"/>
        <v>51.224489795918366</v>
      </c>
      <c r="S485" s="8" t="s">
        <v>8311</v>
      </c>
      <c r="T485" s="8" t="s">
        <v>8317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30"/>
        <v>1.8625E-3</v>
      </c>
      <c r="R486" s="9">
        <f t="shared" si="31"/>
        <v>13.545454545454545</v>
      </c>
      <c r="S486" s="8" t="s">
        <v>8311</v>
      </c>
      <c r="T486" s="8" t="s">
        <v>8317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30"/>
        <v>0.21906971229845085</v>
      </c>
      <c r="R487" s="9">
        <f t="shared" si="31"/>
        <v>66.520080000000007</v>
      </c>
      <c r="S487" s="8" t="s">
        <v>8311</v>
      </c>
      <c r="T487" s="8" t="s">
        <v>8317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30"/>
        <v>9.0909090909090904E-5</v>
      </c>
      <c r="R488" s="9">
        <f t="shared" si="31"/>
        <v>50</v>
      </c>
      <c r="S488" s="8" t="s">
        <v>8311</v>
      </c>
      <c r="T488" s="8" t="s">
        <v>8317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30"/>
        <v>0</v>
      </c>
      <c r="R489" s="9">
        <f t="shared" si="31"/>
        <v>0</v>
      </c>
      <c r="S489" s="8" t="s">
        <v>8311</v>
      </c>
      <c r="T489" s="8" t="s">
        <v>8317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30"/>
        <v>0</v>
      </c>
      <c r="R490" s="9">
        <f t="shared" si="31"/>
        <v>0</v>
      </c>
      <c r="S490" s="8" t="s">
        <v>8311</v>
      </c>
      <c r="T490" s="8" t="s">
        <v>8317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30"/>
        <v>2.8667813379201833E-3</v>
      </c>
      <c r="R491" s="9">
        <f t="shared" si="31"/>
        <v>71.666666666666671</v>
      </c>
      <c r="S491" s="8" t="s">
        <v>8311</v>
      </c>
      <c r="T491" s="8" t="s">
        <v>8317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30"/>
        <v>0</v>
      </c>
      <c r="R492" s="9">
        <f t="shared" si="31"/>
        <v>0</v>
      </c>
      <c r="S492" s="8" t="s">
        <v>8311</v>
      </c>
      <c r="T492" s="8" t="s">
        <v>8317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30"/>
        <v>0</v>
      </c>
      <c r="R493" s="9">
        <f t="shared" si="31"/>
        <v>0</v>
      </c>
      <c r="S493" s="8" t="s">
        <v>8311</v>
      </c>
      <c r="T493" s="8" t="s">
        <v>8317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30"/>
        <v>0</v>
      </c>
      <c r="R494" s="9">
        <f t="shared" si="31"/>
        <v>0</v>
      </c>
      <c r="S494" s="8" t="s">
        <v>8311</v>
      </c>
      <c r="T494" s="8" t="s">
        <v>8317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30"/>
        <v>0</v>
      </c>
      <c r="R495" s="9">
        <f t="shared" si="31"/>
        <v>0</v>
      </c>
      <c r="S495" s="8" t="s">
        <v>8311</v>
      </c>
      <c r="T495" s="8" t="s">
        <v>8317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30"/>
        <v>1.5499999999999999E-3</v>
      </c>
      <c r="R496" s="9">
        <f t="shared" si="31"/>
        <v>10.333333333333334</v>
      </c>
      <c r="S496" s="8" t="s">
        <v>8311</v>
      </c>
      <c r="T496" s="8" t="s">
        <v>8317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30"/>
        <v>0</v>
      </c>
      <c r="R497" s="9">
        <f t="shared" si="31"/>
        <v>0</v>
      </c>
      <c r="S497" s="8" t="s">
        <v>8311</v>
      </c>
      <c r="T497" s="8" t="s">
        <v>8317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30"/>
        <v>1.6666666666666667E-5</v>
      </c>
      <c r="R498" s="9">
        <f t="shared" si="31"/>
        <v>1</v>
      </c>
      <c r="S498" s="8" t="s">
        <v>8311</v>
      </c>
      <c r="T498" s="8" t="s">
        <v>8317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30"/>
        <v>6.6964285714285711E-3</v>
      </c>
      <c r="R499" s="9">
        <f t="shared" si="31"/>
        <v>10</v>
      </c>
      <c r="S499" s="8" t="s">
        <v>8311</v>
      </c>
      <c r="T499" s="8" t="s">
        <v>8317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30"/>
        <v>4.5985132395404561E-2</v>
      </c>
      <c r="R500" s="9">
        <f t="shared" si="31"/>
        <v>136.09090909090909</v>
      </c>
      <c r="S500" s="8" t="s">
        <v>8311</v>
      </c>
      <c r="T500" s="8" t="s">
        <v>8317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30"/>
        <v>9.5500000000000002E-2</v>
      </c>
      <c r="R501" s="9">
        <f t="shared" si="31"/>
        <v>73.461538461538467</v>
      </c>
      <c r="S501" s="8" t="s">
        <v>8311</v>
      </c>
      <c r="T501" s="8" t="s">
        <v>8317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30"/>
        <v>3.307692307692308E-2</v>
      </c>
      <c r="R502" s="9">
        <f t="shared" si="31"/>
        <v>53.75</v>
      </c>
      <c r="S502" s="8" t="s">
        <v>8311</v>
      </c>
      <c r="T502" s="8" t="s">
        <v>8317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30"/>
        <v>0</v>
      </c>
      <c r="R503" s="9">
        <f t="shared" si="31"/>
        <v>0</v>
      </c>
      <c r="S503" s="8" t="s">
        <v>8311</v>
      </c>
      <c r="T503" s="8" t="s">
        <v>8317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30"/>
        <v>1.15E-2</v>
      </c>
      <c r="R504" s="9">
        <f t="shared" si="31"/>
        <v>57.5</v>
      </c>
      <c r="S504" s="8" t="s">
        <v>8311</v>
      </c>
      <c r="T504" s="8" t="s">
        <v>8317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30"/>
        <v>1.7538461538461537E-2</v>
      </c>
      <c r="R505" s="9">
        <f t="shared" si="31"/>
        <v>12.666666666666666</v>
      </c>
      <c r="S505" s="8" t="s">
        <v>8311</v>
      </c>
      <c r="T505" s="8" t="s">
        <v>8317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30"/>
        <v>1.3673469387755101E-2</v>
      </c>
      <c r="R506" s="9">
        <f t="shared" si="31"/>
        <v>67</v>
      </c>
      <c r="S506" s="8" t="s">
        <v>8311</v>
      </c>
      <c r="T506" s="8" t="s">
        <v>8317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30"/>
        <v>4.3333333333333331E-3</v>
      </c>
      <c r="R507" s="9">
        <f t="shared" si="31"/>
        <v>3.7142857142857144</v>
      </c>
      <c r="S507" s="8" t="s">
        <v>8311</v>
      </c>
      <c r="T507" s="8" t="s">
        <v>8317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30"/>
        <v>1.25E-3</v>
      </c>
      <c r="R508" s="9">
        <f t="shared" si="31"/>
        <v>250</v>
      </c>
      <c r="S508" s="8" t="s">
        <v>8311</v>
      </c>
      <c r="T508" s="8" t="s">
        <v>8317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30"/>
        <v>3.2000000000000001E-2</v>
      </c>
      <c r="R509" s="9">
        <f t="shared" si="31"/>
        <v>64</v>
      </c>
      <c r="S509" s="8" t="s">
        <v>8311</v>
      </c>
      <c r="T509" s="8" t="s">
        <v>8317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30"/>
        <v>8.0000000000000002E-3</v>
      </c>
      <c r="R510" s="9">
        <f t="shared" si="31"/>
        <v>133.33333333333334</v>
      </c>
      <c r="S510" s="8" t="s">
        <v>8311</v>
      </c>
      <c r="T510" s="8" t="s">
        <v>8317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30"/>
        <v>2E-3</v>
      </c>
      <c r="R511" s="9">
        <f t="shared" si="31"/>
        <v>10</v>
      </c>
      <c r="S511" s="8" t="s">
        <v>8311</v>
      </c>
      <c r="T511" s="8" t="s">
        <v>8317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30"/>
        <v>0</v>
      </c>
      <c r="R512" s="9">
        <f t="shared" si="31"/>
        <v>0</v>
      </c>
      <c r="S512" s="8" t="s">
        <v>8311</v>
      </c>
      <c r="T512" s="8" t="s">
        <v>8317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30"/>
        <v>0.03</v>
      </c>
      <c r="R513" s="9">
        <f t="shared" si="31"/>
        <v>30</v>
      </c>
      <c r="S513" s="8" t="s">
        <v>8311</v>
      </c>
      <c r="T513" s="8" t="s">
        <v>8317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si="30"/>
        <v>1.3749999999999999E-3</v>
      </c>
      <c r="R514" s="9">
        <f t="shared" si="31"/>
        <v>5.5</v>
      </c>
      <c r="S514" s="8" t="s">
        <v>8311</v>
      </c>
      <c r="T514" s="8" t="s">
        <v>8317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ref="Q515:Q578" si="34">E515/D515</f>
        <v>0.13924</v>
      </c>
      <c r="R515" s="9">
        <f t="shared" ref="R515:R578" si="35">IF(N515&gt;0,E515/N515,0)</f>
        <v>102.38235294117646</v>
      </c>
      <c r="S515" s="8" t="s">
        <v>8311</v>
      </c>
      <c r="T515" s="8" t="s">
        <v>8317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34"/>
        <v>3.3333333333333333E-2</v>
      </c>
      <c r="R516" s="9">
        <f t="shared" si="35"/>
        <v>16.666666666666668</v>
      </c>
      <c r="S516" s="8" t="s">
        <v>8311</v>
      </c>
      <c r="T516" s="8" t="s">
        <v>8317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34"/>
        <v>0.25413402061855672</v>
      </c>
      <c r="R517" s="9">
        <f t="shared" si="35"/>
        <v>725.02941176470586</v>
      </c>
      <c r="S517" s="8" t="s">
        <v>8311</v>
      </c>
      <c r="T517" s="8" t="s">
        <v>8317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34"/>
        <v>0</v>
      </c>
      <c r="R518" s="9">
        <f t="shared" si="35"/>
        <v>0</v>
      </c>
      <c r="S518" s="8" t="s">
        <v>8311</v>
      </c>
      <c r="T518" s="8" t="s">
        <v>8317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34"/>
        <v>1.3666666666666667E-2</v>
      </c>
      <c r="R519" s="9">
        <f t="shared" si="35"/>
        <v>68.333333333333329</v>
      </c>
      <c r="S519" s="8" t="s">
        <v>8311</v>
      </c>
      <c r="T519" s="8" t="s">
        <v>8317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34"/>
        <v>0</v>
      </c>
      <c r="R520" s="9">
        <f t="shared" si="35"/>
        <v>0</v>
      </c>
      <c r="S520" s="8" t="s">
        <v>8311</v>
      </c>
      <c r="T520" s="8" t="s">
        <v>8317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34"/>
        <v>0.22881426547787684</v>
      </c>
      <c r="R521" s="9">
        <f t="shared" si="35"/>
        <v>39.228571428571428</v>
      </c>
      <c r="S521" s="8" t="s">
        <v>8311</v>
      </c>
      <c r="T521" s="8" t="s">
        <v>8317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0">
        <f t="shared" si="34"/>
        <v>1.0209999999999999</v>
      </c>
      <c r="R522" s="9">
        <f t="shared" si="35"/>
        <v>150.14705882352942</v>
      </c>
      <c r="S522" s="8" t="s">
        <v>8318</v>
      </c>
      <c r="T522" s="8" t="s">
        <v>8319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0">
        <f t="shared" si="34"/>
        <v>1.0464</v>
      </c>
      <c r="R523" s="9">
        <f t="shared" si="35"/>
        <v>93.428571428571431</v>
      </c>
      <c r="S523" s="8" t="s">
        <v>8318</v>
      </c>
      <c r="T523" s="8" t="s">
        <v>8319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0">
        <f t="shared" si="34"/>
        <v>1.1466666666666667</v>
      </c>
      <c r="R524" s="9">
        <f t="shared" si="35"/>
        <v>110.96774193548387</v>
      </c>
      <c r="S524" s="8" t="s">
        <v>8318</v>
      </c>
      <c r="T524" s="8" t="s">
        <v>8319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0">
        <f t="shared" si="34"/>
        <v>1.206</v>
      </c>
      <c r="R525" s="9">
        <f t="shared" si="35"/>
        <v>71.785714285714292</v>
      </c>
      <c r="S525" s="8" t="s">
        <v>8318</v>
      </c>
      <c r="T525" s="8" t="s">
        <v>8319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0">
        <f t="shared" si="34"/>
        <v>1.0867285714285715</v>
      </c>
      <c r="R526" s="9">
        <f t="shared" si="35"/>
        <v>29.258076923076924</v>
      </c>
      <c r="S526" s="8" t="s">
        <v>8318</v>
      </c>
      <c r="T526" s="8" t="s">
        <v>8319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0">
        <f t="shared" si="34"/>
        <v>1</v>
      </c>
      <c r="R527" s="9">
        <f t="shared" si="35"/>
        <v>1000</v>
      </c>
      <c r="S527" s="8" t="s">
        <v>8318</v>
      </c>
      <c r="T527" s="8" t="s">
        <v>8319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0">
        <f t="shared" si="34"/>
        <v>1.1399999999999999</v>
      </c>
      <c r="R528" s="9">
        <f t="shared" si="35"/>
        <v>74.347826086956516</v>
      </c>
      <c r="S528" s="8" t="s">
        <v>8318</v>
      </c>
      <c r="T528" s="8" t="s">
        <v>8319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0">
        <f t="shared" si="34"/>
        <v>1.0085</v>
      </c>
      <c r="R529" s="9">
        <f t="shared" si="35"/>
        <v>63.829113924050631</v>
      </c>
      <c r="S529" s="8" t="s">
        <v>8318</v>
      </c>
      <c r="T529" s="8" t="s">
        <v>8319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0">
        <f t="shared" si="34"/>
        <v>1.1565217391304348</v>
      </c>
      <c r="R530" s="9">
        <f t="shared" si="35"/>
        <v>44.333333333333336</v>
      </c>
      <c r="S530" s="8" t="s">
        <v>8318</v>
      </c>
      <c r="T530" s="8" t="s">
        <v>8319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0">
        <f t="shared" si="34"/>
        <v>1.3041666666666667</v>
      </c>
      <c r="R531" s="9">
        <f t="shared" si="35"/>
        <v>86.944444444444443</v>
      </c>
      <c r="S531" s="8" t="s">
        <v>8318</v>
      </c>
      <c r="T531" s="8" t="s">
        <v>8319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0">
        <f t="shared" si="34"/>
        <v>1.0778267254038179</v>
      </c>
      <c r="R532" s="9">
        <f t="shared" si="35"/>
        <v>126.55172413793103</v>
      </c>
      <c r="S532" s="8" t="s">
        <v>8318</v>
      </c>
      <c r="T532" s="8" t="s">
        <v>8319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0">
        <f t="shared" si="34"/>
        <v>1</v>
      </c>
      <c r="R533" s="9">
        <f t="shared" si="35"/>
        <v>129.03225806451613</v>
      </c>
      <c r="S533" s="8" t="s">
        <v>8318</v>
      </c>
      <c r="T533" s="8" t="s">
        <v>8319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0">
        <f t="shared" si="34"/>
        <v>1.2324999999999999</v>
      </c>
      <c r="R534" s="9">
        <f t="shared" si="35"/>
        <v>71.242774566473983</v>
      </c>
      <c r="S534" s="8" t="s">
        <v>8318</v>
      </c>
      <c r="T534" s="8" t="s">
        <v>8319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0">
        <f t="shared" si="34"/>
        <v>1.002</v>
      </c>
      <c r="R535" s="9">
        <f t="shared" si="35"/>
        <v>117.88235294117646</v>
      </c>
      <c r="S535" s="8" t="s">
        <v>8318</v>
      </c>
      <c r="T535" s="8" t="s">
        <v>8319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0">
        <f t="shared" si="34"/>
        <v>1.0466666666666666</v>
      </c>
      <c r="R536" s="9">
        <f t="shared" si="35"/>
        <v>327.08333333333331</v>
      </c>
      <c r="S536" s="8" t="s">
        <v>8318</v>
      </c>
      <c r="T536" s="8" t="s">
        <v>8319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0">
        <f t="shared" si="34"/>
        <v>1.0249999999999999</v>
      </c>
      <c r="R537" s="9">
        <f t="shared" si="35"/>
        <v>34.745762711864408</v>
      </c>
      <c r="S537" s="8" t="s">
        <v>8318</v>
      </c>
      <c r="T537" s="8" t="s">
        <v>8319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0">
        <f t="shared" si="34"/>
        <v>1.1825757575757576</v>
      </c>
      <c r="R538" s="9">
        <f t="shared" si="35"/>
        <v>100.06410256410257</v>
      </c>
      <c r="S538" s="8" t="s">
        <v>8318</v>
      </c>
      <c r="T538" s="8" t="s">
        <v>8319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0">
        <f t="shared" si="34"/>
        <v>1.2050000000000001</v>
      </c>
      <c r="R539" s="9">
        <f t="shared" si="35"/>
        <v>40.847457627118644</v>
      </c>
      <c r="S539" s="8" t="s">
        <v>8318</v>
      </c>
      <c r="T539" s="8" t="s">
        <v>8319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0">
        <f t="shared" si="34"/>
        <v>3.0242</v>
      </c>
      <c r="R540" s="9">
        <f t="shared" si="35"/>
        <v>252.01666666666668</v>
      </c>
      <c r="S540" s="8" t="s">
        <v>8318</v>
      </c>
      <c r="T540" s="8" t="s">
        <v>8319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0">
        <f t="shared" si="34"/>
        <v>1.00644</v>
      </c>
      <c r="R541" s="9">
        <f t="shared" si="35"/>
        <v>25.161000000000001</v>
      </c>
      <c r="S541" s="8" t="s">
        <v>8318</v>
      </c>
      <c r="T541" s="8" t="s">
        <v>8319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34"/>
        <v>6.666666666666667E-5</v>
      </c>
      <c r="R542" s="9">
        <f t="shared" si="35"/>
        <v>1</v>
      </c>
      <c r="S542" s="8" t="s">
        <v>8320</v>
      </c>
      <c r="T542" s="8" t="s">
        <v>8321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34"/>
        <v>5.5555555555555558E-3</v>
      </c>
      <c r="R543" s="9">
        <f t="shared" si="35"/>
        <v>25</v>
      </c>
      <c r="S543" s="8" t="s">
        <v>8320</v>
      </c>
      <c r="T543" s="8" t="s">
        <v>8321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34"/>
        <v>3.9999999999999998E-6</v>
      </c>
      <c r="R544" s="9">
        <f t="shared" si="35"/>
        <v>1</v>
      </c>
      <c r="S544" s="8" t="s">
        <v>8320</v>
      </c>
      <c r="T544" s="8" t="s">
        <v>8321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34"/>
        <v>3.1818181818181819E-3</v>
      </c>
      <c r="R545" s="9">
        <f t="shared" si="35"/>
        <v>35</v>
      </c>
      <c r="S545" s="8" t="s">
        <v>8320</v>
      </c>
      <c r="T545" s="8" t="s">
        <v>8321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34"/>
        <v>1.2E-2</v>
      </c>
      <c r="R546" s="9">
        <f t="shared" si="35"/>
        <v>3</v>
      </c>
      <c r="S546" s="8" t="s">
        <v>8320</v>
      </c>
      <c r="T546" s="8" t="s">
        <v>8321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34"/>
        <v>0.27383999999999997</v>
      </c>
      <c r="R547" s="9">
        <f t="shared" si="35"/>
        <v>402.70588235294116</v>
      </c>
      <c r="S547" s="8" t="s">
        <v>8320</v>
      </c>
      <c r="T547" s="8" t="s">
        <v>8321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34"/>
        <v>8.6666666666666663E-4</v>
      </c>
      <c r="R548" s="9">
        <f t="shared" si="35"/>
        <v>26</v>
      </c>
      <c r="S548" s="8" t="s">
        <v>8320</v>
      </c>
      <c r="T548" s="8" t="s">
        <v>8321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34"/>
        <v>0</v>
      </c>
      <c r="R549" s="9">
        <f t="shared" si="35"/>
        <v>0</v>
      </c>
      <c r="S549" s="8" t="s">
        <v>8320</v>
      </c>
      <c r="T549" s="8" t="s">
        <v>8321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34"/>
        <v>8.9999999999999998E-4</v>
      </c>
      <c r="R550" s="9">
        <f t="shared" si="35"/>
        <v>9</v>
      </c>
      <c r="S550" s="8" t="s">
        <v>8320</v>
      </c>
      <c r="T550" s="8" t="s">
        <v>8321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34"/>
        <v>2.7199999999999998E-2</v>
      </c>
      <c r="R551" s="9">
        <f t="shared" si="35"/>
        <v>8.5</v>
      </c>
      <c r="S551" s="8" t="s">
        <v>8320</v>
      </c>
      <c r="T551" s="8" t="s">
        <v>8321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34"/>
        <v>7.0000000000000001E-3</v>
      </c>
      <c r="R552" s="9">
        <f t="shared" si="35"/>
        <v>8.75</v>
      </c>
      <c r="S552" s="8" t="s">
        <v>8320</v>
      </c>
      <c r="T552" s="8" t="s">
        <v>8321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34"/>
        <v>5.0413333333333331E-2</v>
      </c>
      <c r="R553" s="9">
        <f t="shared" si="35"/>
        <v>135.03571428571428</v>
      </c>
      <c r="S553" s="8" t="s">
        <v>8320</v>
      </c>
      <c r="T553" s="8" t="s">
        <v>8321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34"/>
        <v>0</v>
      </c>
      <c r="R554" s="9">
        <f t="shared" si="35"/>
        <v>0</v>
      </c>
      <c r="S554" s="8" t="s">
        <v>8320</v>
      </c>
      <c r="T554" s="8" t="s">
        <v>8321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34"/>
        <v>4.9199999999999999E-3</v>
      </c>
      <c r="R555" s="9">
        <f t="shared" si="35"/>
        <v>20.5</v>
      </c>
      <c r="S555" s="8" t="s">
        <v>8320</v>
      </c>
      <c r="T555" s="8" t="s">
        <v>8321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34"/>
        <v>0.36589147286821705</v>
      </c>
      <c r="R556" s="9">
        <f t="shared" si="35"/>
        <v>64.36363636363636</v>
      </c>
      <c r="S556" s="8" t="s">
        <v>8320</v>
      </c>
      <c r="T556" s="8" t="s">
        <v>8321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34"/>
        <v>0</v>
      </c>
      <c r="R557" s="9">
        <f t="shared" si="35"/>
        <v>0</v>
      </c>
      <c r="S557" s="8" t="s">
        <v>8320</v>
      </c>
      <c r="T557" s="8" t="s">
        <v>8321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34"/>
        <v>2.5000000000000001E-2</v>
      </c>
      <c r="R558" s="9">
        <f t="shared" si="35"/>
        <v>200</v>
      </c>
      <c r="S558" s="8" t="s">
        <v>8320</v>
      </c>
      <c r="T558" s="8" t="s">
        <v>8321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34"/>
        <v>9.1066666666666674E-3</v>
      </c>
      <c r="R559" s="9">
        <f t="shared" si="35"/>
        <v>68.3</v>
      </c>
      <c r="S559" s="8" t="s">
        <v>8320</v>
      </c>
      <c r="T559" s="8" t="s">
        <v>8321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34"/>
        <v>0</v>
      </c>
      <c r="R560" s="9">
        <f t="shared" si="35"/>
        <v>0</v>
      </c>
      <c r="S560" s="8" t="s">
        <v>8320</v>
      </c>
      <c r="T560" s="8" t="s">
        <v>8321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34"/>
        <v>2.0833333333333335E-4</v>
      </c>
      <c r="R561" s="9">
        <f t="shared" si="35"/>
        <v>50</v>
      </c>
      <c r="S561" s="8" t="s">
        <v>8320</v>
      </c>
      <c r="T561" s="8" t="s">
        <v>8321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34"/>
        <v>1.2E-4</v>
      </c>
      <c r="R562" s="9">
        <f t="shared" si="35"/>
        <v>4</v>
      </c>
      <c r="S562" s="8" t="s">
        <v>8320</v>
      </c>
      <c r="T562" s="8" t="s">
        <v>8321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34"/>
        <v>3.6666666666666666E-3</v>
      </c>
      <c r="R563" s="9">
        <f t="shared" si="35"/>
        <v>27.5</v>
      </c>
      <c r="S563" s="8" t="s">
        <v>8320</v>
      </c>
      <c r="T563" s="8" t="s">
        <v>8321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34"/>
        <v>0</v>
      </c>
      <c r="R564" s="9">
        <f t="shared" si="35"/>
        <v>0</v>
      </c>
      <c r="S564" s="8" t="s">
        <v>8320</v>
      </c>
      <c r="T564" s="8" t="s">
        <v>8321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34"/>
        <v>9.0666666666666662E-4</v>
      </c>
      <c r="R565" s="9">
        <f t="shared" si="35"/>
        <v>34</v>
      </c>
      <c r="S565" s="8" t="s">
        <v>8320</v>
      </c>
      <c r="T565" s="8" t="s">
        <v>8321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34"/>
        <v>5.5555555555555558E-5</v>
      </c>
      <c r="R566" s="9">
        <f t="shared" si="35"/>
        <v>1</v>
      </c>
      <c r="S566" s="8" t="s">
        <v>8320</v>
      </c>
      <c r="T566" s="8" t="s">
        <v>8321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34"/>
        <v>0</v>
      </c>
      <c r="R567" s="9">
        <f t="shared" si="35"/>
        <v>0</v>
      </c>
      <c r="S567" s="8" t="s">
        <v>8320</v>
      </c>
      <c r="T567" s="8" t="s">
        <v>8321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34"/>
        <v>2.0000000000000001E-4</v>
      </c>
      <c r="R568" s="9">
        <f t="shared" si="35"/>
        <v>1</v>
      </c>
      <c r="S568" s="8" t="s">
        <v>8320</v>
      </c>
      <c r="T568" s="8" t="s">
        <v>8321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34"/>
        <v>0</v>
      </c>
      <c r="R569" s="9">
        <f t="shared" si="35"/>
        <v>0</v>
      </c>
      <c r="S569" s="8" t="s">
        <v>8320</v>
      </c>
      <c r="T569" s="8" t="s">
        <v>8321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34"/>
        <v>0.01</v>
      </c>
      <c r="R570" s="9">
        <f t="shared" si="35"/>
        <v>49</v>
      </c>
      <c r="S570" s="8" t="s">
        <v>8320</v>
      </c>
      <c r="T570" s="8" t="s">
        <v>8321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34"/>
        <v>8.0000000000000002E-3</v>
      </c>
      <c r="R571" s="9">
        <f t="shared" si="35"/>
        <v>20</v>
      </c>
      <c r="S571" s="8" t="s">
        <v>8320</v>
      </c>
      <c r="T571" s="8" t="s">
        <v>8321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34"/>
        <v>1.6705882352941177E-3</v>
      </c>
      <c r="R572" s="9">
        <f t="shared" si="35"/>
        <v>142</v>
      </c>
      <c r="S572" s="8" t="s">
        <v>8320</v>
      </c>
      <c r="T572" s="8" t="s">
        <v>8321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34"/>
        <v>4.2399999999999998E-3</v>
      </c>
      <c r="R573" s="9">
        <f t="shared" si="35"/>
        <v>53</v>
      </c>
      <c r="S573" s="8" t="s">
        <v>8320</v>
      </c>
      <c r="T573" s="8" t="s">
        <v>8321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34"/>
        <v>0</v>
      </c>
      <c r="R574" s="9">
        <f t="shared" si="35"/>
        <v>0</v>
      </c>
      <c r="S574" s="8" t="s">
        <v>8320</v>
      </c>
      <c r="T574" s="8" t="s">
        <v>8321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34"/>
        <v>3.892538925389254E-3</v>
      </c>
      <c r="R575" s="9">
        <f t="shared" si="35"/>
        <v>38.444444444444443</v>
      </c>
      <c r="S575" s="8" t="s">
        <v>8320</v>
      </c>
      <c r="T575" s="8" t="s">
        <v>8321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34"/>
        <v>7.1556350626118068E-3</v>
      </c>
      <c r="R576" s="9">
        <f t="shared" si="35"/>
        <v>20</v>
      </c>
      <c r="S576" s="8" t="s">
        <v>8320</v>
      </c>
      <c r="T576" s="8" t="s">
        <v>8321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34"/>
        <v>4.3166666666666666E-3</v>
      </c>
      <c r="R577" s="9">
        <f t="shared" si="35"/>
        <v>64.75</v>
      </c>
      <c r="S577" s="8" t="s">
        <v>8320</v>
      </c>
      <c r="T577" s="8" t="s">
        <v>8321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si="34"/>
        <v>1.2500000000000001E-5</v>
      </c>
      <c r="R578" s="9">
        <f t="shared" si="35"/>
        <v>1</v>
      </c>
      <c r="S578" s="8" t="s">
        <v>8320</v>
      </c>
      <c r="T578" s="8" t="s">
        <v>8321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ref="Q579:Q642" si="38">E579/D579</f>
        <v>2E-3</v>
      </c>
      <c r="R579" s="9">
        <f t="shared" ref="R579:R642" si="39">IF(N579&gt;0,E579/N579,0)</f>
        <v>10</v>
      </c>
      <c r="S579" s="8" t="s">
        <v>8320</v>
      </c>
      <c r="T579" s="8" t="s">
        <v>8321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38"/>
        <v>1.12E-4</v>
      </c>
      <c r="R580" s="9">
        <f t="shared" si="39"/>
        <v>2</v>
      </c>
      <c r="S580" s="8" t="s">
        <v>8320</v>
      </c>
      <c r="T580" s="8" t="s">
        <v>8321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38"/>
        <v>1.4583333333333334E-2</v>
      </c>
      <c r="R581" s="9">
        <f t="shared" si="39"/>
        <v>35</v>
      </c>
      <c r="S581" s="8" t="s">
        <v>8320</v>
      </c>
      <c r="T581" s="8" t="s">
        <v>8321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38"/>
        <v>3.3333333333333332E-4</v>
      </c>
      <c r="R582" s="9">
        <f t="shared" si="39"/>
        <v>1</v>
      </c>
      <c r="S582" s="8" t="s">
        <v>8320</v>
      </c>
      <c r="T582" s="8" t="s">
        <v>8321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38"/>
        <v>0</v>
      </c>
      <c r="R583" s="9">
        <f t="shared" si="39"/>
        <v>0</v>
      </c>
      <c r="S583" s="8" t="s">
        <v>8320</v>
      </c>
      <c r="T583" s="8" t="s">
        <v>8321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38"/>
        <v>0</v>
      </c>
      <c r="R584" s="9">
        <f t="shared" si="39"/>
        <v>0</v>
      </c>
      <c r="S584" s="8" t="s">
        <v>8320</v>
      </c>
      <c r="T584" s="8" t="s">
        <v>8321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38"/>
        <v>1.1111111111111112E-4</v>
      </c>
      <c r="R585" s="9">
        <f t="shared" si="39"/>
        <v>1</v>
      </c>
      <c r="S585" s="8" t="s">
        <v>8320</v>
      </c>
      <c r="T585" s="8" t="s">
        <v>8321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38"/>
        <v>0.01</v>
      </c>
      <c r="R586" s="9">
        <f t="shared" si="39"/>
        <v>5</v>
      </c>
      <c r="S586" s="8" t="s">
        <v>8320</v>
      </c>
      <c r="T586" s="8" t="s">
        <v>8321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38"/>
        <v>0</v>
      </c>
      <c r="R587" s="9">
        <f t="shared" si="39"/>
        <v>0</v>
      </c>
      <c r="S587" s="8" t="s">
        <v>8320</v>
      </c>
      <c r="T587" s="8" t="s">
        <v>8321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38"/>
        <v>5.5999999999999999E-3</v>
      </c>
      <c r="R588" s="9">
        <f t="shared" si="39"/>
        <v>14</v>
      </c>
      <c r="S588" s="8" t="s">
        <v>8320</v>
      </c>
      <c r="T588" s="8" t="s">
        <v>8321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38"/>
        <v>9.0833333333333335E-2</v>
      </c>
      <c r="R589" s="9">
        <f t="shared" si="39"/>
        <v>389.28571428571428</v>
      </c>
      <c r="S589" s="8" t="s">
        <v>8320</v>
      </c>
      <c r="T589" s="8" t="s">
        <v>8321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38"/>
        <v>3.3444444444444443E-2</v>
      </c>
      <c r="R590" s="9">
        <f t="shared" si="39"/>
        <v>150.5</v>
      </c>
      <c r="S590" s="8" t="s">
        <v>8320</v>
      </c>
      <c r="T590" s="8" t="s">
        <v>8321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38"/>
        <v>1.3333333333333334E-4</v>
      </c>
      <c r="R591" s="9">
        <f t="shared" si="39"/>
        <v>1</v>
      </c>
      <c r="S591" s="8" t="s">
        <v>8320</v>
      </c>
      <c r="T591" s="8" t="s">
        <v>8321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38"/>
        <v>4.4600000000000001E-2</v>
      </c>
      <c r="R592" s="9">
        <f t="shared" si="39"/>
        <v>24.777777777777779</v>
      </c>
      <c r="S592" s="8" t="s">
        <v>8320</v>
      </c>
      <c r="T592" s="8" t="s">
        <v>8321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38"/>
        <v>6.0999999999999997E-4</v>
      </c>
      <c r="R593" s="9">
        <f t="shared" si="39"/>
        <v>30.5</v>
      </c>
      <c r="S593" s="8" t="s">
        <v>8320</v>
      </c>
      <c r="T593" s="8" t="s">
        <v>8321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38"/>
        <v>3.3333333333333333E-2</v>
      </c>
      <c r="R594" s="9">
        <f t="shared" si="39"/>
        <v>250</v>
      </c>
      <c r="S594" s="8" t="s">
        <v>8320</v>
      </c>
      <c r="T594" s="8" t="s">
        <v>8321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38"/>
        <v>0.23</v>
      </c>
      <c r="R595" s="9">
        <f t="shared" si="39"/>
        <v>16.428571428571427</v>
      </c>
      <c r="S595" s="8" t="s">
        <v>8320</v>
      </c>
      <c r="T595" s="8" t="s">
        <v>8321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38"/>
        <v>1.0399999999999999E-3</v>
      </c>
      <c r="R596" s="9">
        <f t="shared" si="39"/>
        <v>13</v>
      </c>
      <c r="S596" s="8" t="s">
        <v>8320</v>
      </c>
      <c r="T596" s="8" t="s">
        <v>8321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38"/>
        <v>4.2599999999999999E-3</v>
      </c>
      <c r="R597" s="9">
        <f t="shared" si="39"/>
        <v>53.25</v>
      </c>
      <c r="S597" s="8" t="s">
        <v>8320</v>
      </c>
      <c r="T597" s="8" t="s">
        <v>8321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38"/>
        <v>2.9999999999999997E-4</v>
      </c>
      <c r="R598" s="9">
        <f t="shared" si="39"/>
        <v>3</v>
      </c>
      <c r="S598" s="8" t="s">
        <v>8320</v>
      </c>
      <c r="T598" s="8" t="s">
        <v>8321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38"/>
        <v>2.6666666666666666E-3</v>
      </c>
      <c r="R599" s="9">
        <f t="shared" si="39"/>
        <v>10</v>
      </c>
      <c r="S599" s="8" t="s">
        <v>8320</v>
      </c>
      <c r="T599" s="8" t="s">
        <v>8321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38"/>
        <v>0.34</v>
      </c>
      <c r="R600" s="9">
        <f t="shared" si="39"/>
        <v>121.42857142857143</v>
      </c>
      <c r="S600" s="8" t="s">
        <v>8320</v>
      </c>
      <c r="T600" s="8" t="s">
        <v>8321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38"/>
        <v>6.2E-4</v>
      </c>
      <c r="R601" s="9">
        <f t="shared" si="39"/>
        <v>15.5</v>
      </c>
      <c r="S601" s="8" t="s">
        <v>8320</v>
      </c>
      <c r="T601" s="8" t="s">
        <v>8321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38"/>
        <v>0.02</v>
      </c>
      <c r="R602" s="9">
        <f t="shared" si="39"/>
        <v>100</v>
      </c>
      <c r="S602" s="8" t="s">
        <v>8320</v>
      </c>
      <c r="T602" s="8" t="s">
        <v>8321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38"/>
        <v>1.4E-2</v>
      </c>
      <c r="R603" s="9">
        <f t="shared" si="39"/>
        <v>23.333333333333332</v>
      </c>
      <c r="S603" s="8" t="s">
        <v>8320</v>
      </c>
      <c r="T603" s="8" t="s">
        <v>8321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38"/>
        <v>0</v>
      </c>
      <c r="R604" s="9">
        <f t="shared" si="39"/>
        <v>0</v>
      </c>
      <c r="S604" s="8" t="s">
        <v>8320</v>
      </c>
      <c r="T604" s="8" t="s">
        <v>8321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38"/>
        <v>3.9334666666666664E-2</v>
      </c>
      <c r="R605" s="9">
        <f t="shared" si="39"/>
        <v>45.386153846153846</v>
      </c>
      <c r="S605" s="8" t="s">
        <v>8320</v>
      </c>
      <c r="T605" s="8" t="s">
        <v>8321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38"/>
        <v>0</v>
      </c>
      <c r="R606" s="9">
        <f t="shared" si="39"/>
        <v>0</v>
      </c>
      <c r="S606" s="8" t="s">
        <v>8320</v>
      </c>
      <c r="T606" s="8" t="s">
        <v>8321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38"/>
        <v>2.6200000000000001E-2</v>
      </c>
      <c r="R607" s="9">
        <f t="shared" si="39"/>
        <v>16.375</v>
      </c>
      <c r="S607" s="8" t="s">
        <v>8320</v>
      </c>
      <c r="T607" s="8" t="s">
        <v>8321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38"/>
        <v>2E-3</v>
      </c>
      <c r="R608" s="9">
        <f t="shared" si="39"/>
        <v>10</v>
      </c>
      <c r="S608" s="8" t="s">
        <v>8320</v>
      </c>
      <c r="T608" s="8" t="s">
        <v>8321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38"/>
        <v>0</v>
      </c>
      <c r="R609" s="9">
        <f t="shared" si="39"/>
        <v>0</v>
      </c>
      <c r="S609" s="8" t="s">
        <v>8320</v>
      </c>
      <c r="T609" s="8" t="s">
        <v>8321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38"/>
        <v>9.7400000000000004E-3</v>
      </c>
      <c r="R610" s="9">
        <f t="shared" si="39"/>
        <v>292.2</v>
      </c>
      <c r="S610" s="8" t="s">
        <v>8320</v>
      </c>
      <c r="T610" s="8" t="s">
        <v>8321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38"/>
        <v>6.41025641025641E-3</v>
      </c>
      <c r="R611" s="9">
        <f t="shared" si="39"/>
        <v>5</v>
      </c>
      <c r="S611" s="8" t="s">
        <v>8320</v>
      </c>
      <c r="T611" s="8" t="s">
        <v>8321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38"/>
        <v>0</v>
      </c>
      <c r="R612" s="9">
        <f t="shared" si="39"/>
        <v>0</v>
      </c>
      <c r="S612" s="8" t="s">
        <v>8320</v>
      </c>
      <c r="T612" s="8" t="s">
        <v>8321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38"/>
        <v>0</v>
      </c>
      <c r="R613" s="9">
        <f t="shared" si="39"/>
        <v>0</v>
      </c>
      <c r="S613" s="8" t="s">
        <v>8320</v>
      </c>
      <c r="T613" s="8" t="s">
        <v>8321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38"/>
        <v>0</v>
      </c>
      <c r="R614" s="9">
        <f t="shared" si="39"/>
        <v>0</v>
      </c>
      <c r="S614" s="8" t="s">
        <v>8320</v>
      </c>
      <c r="T614" s="8" t="s">
        <v>8321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38"/>
        <v>0.21363333333333334</v>
      </c>
      <c r="R615" s="9">
        <f t="shared" si="39"/>
        <v>105.93388429752066</v>
      </c>
      <c r="S615" s="8" t="s">
        <v>8320</v>
      </c>
      <c r="T615" s="8" t="s">
        <v>8321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38"/>
        <v>0</v>
      </c>
      <c r="R616" s="9">
        <f t="shared" si="39"/>
        <v>0</v>
      </c>
      <c r="S616" s="8" t="s">
        <v>8320</v>
      </c>
      <c r="T616" s="8" t="s">
        <v>8321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38"/>
        <v>0</v>
      </c>
      <c r="R617" s="9">
        <f t="shared" si="39"/>
        <v>0</v>
      </c>
      <c r="S617" s="8" t="s">
        <v>8320</v>
      </c>
      <c r="T617" s="8" t="s">
        <v>8321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38"/>
        <v>0</v>
      </c>
      <c r="R618" s="9">
        <f t="shared" si="39"/>
        <v>0</v>
      </c>
      <c r="S618" s="8" t="s">
        <v>8320</v>
      </c>
      <c r="T618" s="8" t="s">
        <v>8321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38"/>
        <v>0.03</v>
      </c>
      <c r="R619" s="9">
        <f t="shared" si="39"/>
        <v>20</v>
      </c>
      <c r="S619" s="8" t="s">
        <v>8320</v>
      </c>
      <c r="T619" s="8" t="s">
        <v>8321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38"/>
        <v>0</v>
      </c>
      <c r="R620" s="9">
        <f t="shared" si="39"/>
        <v>0</v>
      </c>
      <c r="S620" s="8" t="s">
        <v>8320</v>
      </c>
      <c r="T620" s="8" t="s">
        <v>8321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38"/>
        <v>3.9999999999999998E-7</v>
      </c>
      <c r="R621" s="9">
        <f t="shared" si="39"/>
        <v>1</v>
      </c>
      <c r="S621" s="8" t="s">
        <v>8320</v>
      </c>
      <c r="T621" s="8" t="s">
        <v>8321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38"/>
        <v>0.01</v>
      </c>
      <c r="R622" s="9">
        <f t="shared" si="39"/>
        <v>300</v>
      </c>
      <c r="S622" s="8" t="s">
        <v>8320</v>
      </c>
      <c r="T622" s="8" t="s">
        <v>8321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38"/>
        <v>1.044E-2</v>
      </c>
      <c r="R623" s="9">
        <f t="shared" si="39"/>
        <v>87</v>
      </c>
      <c r="S623" s="8" t="s">
        <v>8320</v>
      </c>
      <c r="T623" s="8" t="s">
        <v>8321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38"/>
        <v>5.6833333333333333E-2</v>
      </c>
      <c r="R624" s="9">
        <f t="shared" si="39"/>
        <v>37.888888888888886</v>
      </c>
      <c r="S624" s="8" t="s">
        <v>8320</v>
      </c>
      <c r="T624" s="8" t="s">
        <v>8321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38"/>
        <v>0</v>
      </c>
      <c r="R625" s="9">
        <f t="shared" si="39"/>
        <v>0</v>
      </c>
      <c r="S625" s="8" t="s">
        <v>8320</v>
      </c>
      <c r="T625" s="8" t="s">
        <v>8321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38"/>
        <v>0</v>
      </c>
      <c r="R626" s="9">
        <f t="shared" si="39"/>
        <v>0</v>
      </c>
      <c r="S626" s="8" t="s">
        <v>8320</v>
      </c>
      <c r="T626" s="8" t="s">
        <v>8321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38"/>
        <v>0</v>
      </c>
      <c r="R627" s="9">
        <f t="shared" si="39"/>
        <v>0</v>
      </c>
      <c r="S627" s="8" t="s">
        <v>8320</v>
      </c>
      <c r="T627" s="8" t="s">
        <v>8321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38"/>
        <v>0.17380000000000001</v>
      </c>
      <c r="R628" s="9">
        <f t="shared" si="39"/>
        <v>111.41025641025641</v>
      </c>
      <c r="S628" s="8" t="s">
        <v>8320</v>
      </c>
      <c r="T628" s="8" t="s">
        <v>8321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38"/>
        <v>2.0000000000000001E-4</v>
      </c>
      <c r="R629" s="9">
        <f t="shared" si="39"/>
        <v>90</v>
      </c>
      <c r="S629" s="8" t="s">
        <v>8320</v>
      </c>
      <c r="T629" s="8" t="s">
        <v>8321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38"/>
        <v>0</v>
      </c>
      <c r="R630" s="9">
        <f t="shared" si="39"/>
        <v>0</v>
      </c>
      <c r="S630" s="8" t="s">
        <v>8320</v>
      </c>
      <c r="T630" s="8" t="s">
        <v>8321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38"/>
        <v>1.75E-3</v>
      </c>
      <c r="R631" s="9">
        <f t="shared" si="39"/>
        <v>116.66666666666667</v>
      </c>
      <c r="S631" s="8" t="s">
        <v>8320</v>
      </c>
      <c r="T631" s="8" t="s">
        <v>8321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38"/>
        <v>8.3340278356529708E-4</v>
      </c>
      <c r="R632" s="9">
        <f t="shared" si="39"/>
        <v>10</v>
      </c>
      <c r="S632" s="8" t="s">
        <v>8320</v>
      </c>
      <c r="T632" s="8" t="s">
        <v>8321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38"/>
        <v>1.38E-2</v>
      </c>
      <c r="R633" s="9">
        <f t="shared" si="39"/>
        <v>76.666666666666671</v>
      </c>
      <c r="S633" s="8" t="s">
        <v>8320</v>
      </c>
      <c r="T633" s="8" t="s">
        <v>8321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38"/>
        <v>0</v>
      </c>
      <c r="R634" s="9">
        <f t="shared" si="39"/>
        <v>0</v>
      </c>
      <c r="S634" s="8" t="s">
        <v>8320</v>
      </c>
      <c r="T634" s="8" t="s">
        <v>8321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38"/>
        <v>0.1245</v>
      </c>
      <c r="R635" s="9">
        <f t="shared" si="39"/>
        <v>49.8</v>
      </c>
      <c r="S635" s="8" t="s">
        <v>8320</v>
      </c>
      <c r="T635" s="8" t="s">
        <v>8321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38"/>
        <v>2.0000000000000001E-4</v>
      </c>
      <c r="R636" s="9">
        <f t="shared" si="39"/>
        <v>1</v>
      </c>
      <c r="S636" s="8" t="s">
        <v>8320</v>
      </c>
      <c r="T636" s="8" t="s">
        <v>8321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38"/>
        <v>8.0000000000000007E-5</v>
      </c>
      <c r="R637" s="9">
        <f t="shared" si="39"/>
        <v>2</v>
      </c>
      <c r="S637" s="8" t="s">
        <v>8320</v>
      </c>
      <c r="T637" s="8" t="s">
        <v>8321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38"/>
        <v>2E-3</v>
      </c>
      <c r="R638" s="9">
        <f t="shared" si="39"/>
        <v>4</v>
      </c>
      <c r="S638" s="8" t="s">
        <v>8320</v>
      </c>
      <c r="T638" s="8" t="s">
        <v>8321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38"/>
        <v>0</v>
      </c>
      <c r="R639" s="9">
        <f t="shared" si="39"/>
        <v>0</v>
      </c>
      <c r="S639" s="8" t="s">
        <v>8320</v>
      </c>
      <c r="T639" s="8" t="s">
        <v>8321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38"/>
        <v>9.0000000000000006E-5</v>
      </c>
      <c r="R640" s="9">
        <f t="shared" si="39"/>
        <v>3</v>
      </c>
      <c r="S640" s="8" t="s">
        <v>8320</v>
      </c>
      <c r="T640" s="8" t="s">
        <v>8321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38"/>
        <v>9.9999999999999995E-7</v>
      </c>
      <c r="R641" s="9">
        <f t="shared" si="39"/>
        <v>1</v>
      </c>
      <c r="S641" s="8" t="s">
        <v>8320</v>
      </c>
      <c r="T641" s="8" t="s">
        <v>8321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0">
        <f t="shared" si="38"/>
        <v>1.4428571428571428</v>
      </c>
      <c r="R642" s="9">
        <f t="shared" si="39"/>
        <v>50.5</v>
      </c>
      <c r="S642" s="8" t="s">
        <v>8320</v>
      </c>
      <c r="T642" s="8" t="s">
        <v>8322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0">
        <f t="shared" ref="Q643:Q706" si="42">E643/D643</f>
        <v>1.1916249999999999</v>
      </c>
      <c r="R643" s="9">
        <f t="shared" ref="R643:R706" si="43">IF(N643&gt;0,E643/N643,0)</f>
        <v>151.31746031746033</v>
      </c>
      <c r="S643" s="8" t="s">
        <v>8320</v>
      </c>
      <c r="T643" s="8" t="s">
        <v>8322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0">
        <f t="shared" si="42"/>
        <v>14.604850000000001</v>
      </c>
      <c r="R644" s="9">
        <f t="shared" si="43"/>
        <v>134.3592456301748</v>
      </c>
      <c r="S644" s="8" t="s">
        <v>8320</v>
      </c>
      <c r="T644" s="8" t="s">
        <v>8322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0">
        <f t="shared" si="42"/>
        <v>1.0580799999999999</v>
      </c>
      <c r="R645" s="9">
        <f t="shared" si="43"/>
        <v>174.02631578947367</v>
      </c>
      <c r="S645" s="8" t="s">
        <v>8320</v>
      </c>
      <c r="T645" s="8" t="s">
        <v>8322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0">
        <f t="shared" si="42"/>
        <v>3.0011791999999997</v>
      </c>
      <c r="R646" s="9">
        <f t="shared" si="43"/>
        <v>73.486268364348675</v>
      </c>
      <c r="S646" s="8" t="s">
        <v>8320</v>
      </c>
      <c r="T646" s="8" t="s">
        <v>8322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0">
        <f t="shared" si="42"/>
        <v>2.7869999999999999</v>
      </c>
      <c r="R647" s="9">
        <f t="shared" si="43"/>
        <v>23.518987341772153</v>
      </c>
      <c r="S647" s="8" t="s">
        <v>8320</v>
      </c>
      <c r="T647" s="8" t="s">
        <v>8322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0">
        <f t="shared" si="42"/>
        <v>1.3187625000000001</v>
      </c>
      <c r="R648" s="9">
        <f t="shared" si="43"/>
        <v>39.074444444444445</v>
      </c>
      <c r="S648" s="8" t="s">
        <v>8320</v>
      </c>
      <c r="T648" s="8" t="s">
        <v>8322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0">
        <f t="shared" si="42"/>
        <v>1.0705</v>
      </c>
      <c r="R649" s="9">
        <f t="shared" si="43"/>
        <v>125.94117647058823</v>
      </c>
      <c r="S649" s="8" t="s">
        <v>8320</v>
      </c>
      <c r="T649" s="8" t="s">
        <v>8322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0">
        <f t="shared" si="42"/>
        <v>1.2682285714285715</v>
      </c>
      <c r="R650" s="9">
        <f t="shared" si="43"/>
        <v>1644</v>
      </c>
      <c r="S650" s="8" t="s">
        <v>8320</v>
      </c>
      <c r="T650" s="8" t="s">
        <v>8322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0">
        <f t="shared" si="42"/>
        <v>1.3996</v>
      </c>
      <c r="R651" s="9">
        <f t="shared" si="43"/>
        <v>42.670731707317074</v>
      </c>
      <c r="S651" s="8" t="s">
        <v>8320</v>
      </c>
      <c r="T651" s="8" t="s">
        <v>8322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0">
        <f t="shared" si="42"/>
        <v>1.1240000000000001</v>
      </c>
      <c r="R652" s="9">
        <f t="shared" si="43"/>
        <v>35.125</v>
      </c>
      <c r="S652" s="8" t="s">
        <v>8320</v>
      </c>
      <c r="T652" s="8" t="s">
        <v>8322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0">
        <f t="shared" si="42"/>
        <v>1.00528</v>
      </c>
      <c r="R653" s="9">
        <f t="shared" si="43"/>
        <v>239.35238095238094</v>
      </c>
      <c r="S653" s="8" t="s">
        <v>8320</v>
      </c>
      <c r="T653" s="8" t="s">
        <v>8322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0">
        <f t="shared" si="42"/>
        <v>1.0046666666666666</v>
      </c>
      <c r="R654" s="9">
        <f t="shared" si="43"/>
        <v>107.64285714285714</v>
      </c>
      <c r="S654" s="8" t="s">
        <v>8320</v>
      </c>
      <c r="T654" s="8" t="s">
        <v>8322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0">
        <f t="shared" si="42"/>
        <v>1.4144600000000001</v>
      </c>
      <c r="R655" s="9">
        <f t="shared" si="43"/>
        <v>95.830623306233065</v>
      </c>
      <c r="S655" s="8" t="s">
        <v>8320</v>
      </c>
      <c r="T655" s="8" t="s">
        <v>8322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0">
        <f t="shared" si="42"/>
        <v>2.6729166666666666</v>
      </c>
      <c r="R656" s="9">
        <f t="shared" si="43"/>
        <v>31.663376110562684</v>
      </c>
      <c r="S656" s="8" t="s">
        <v>8320</v>
      </c>
      <c r="T656" s="8" t="s">
        <v>8322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0">
        <f t="shared" si="42"/>
        <v>1.4688749999999999</v>
      </c>
      <c r="R657" s="9">
        <f t="shared" si="43"/>
        <v>42.886861313868614</v>
      </c>
      <c r="S657" s="8" t="s">
        <v>8320</v>
      </c>
      <c r="T657" s="8" t="s">
        <v>8322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0">
        <f t="shared" si="42"/>
        <v>2.1356000000000002</v>
      </c>
      <c r="R658" s="9">
        <f t="shared" si="43"/>
        <v>122.73563218390805</v>
      </c>
      <c r="S658" s="8" t="s">
        <v>8320</v>
      </c>
      <c r="T658" s="8" t="s">
        <v>8322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0">
        <f t="shared" si="42"/>
        <v>1.2569999999999999</v>
      </c>
      <c r="R659" s="9">
        <f t="shared" si="43"/>
        <v>190.45454545454547</v>
      </c>
      <c r="S659" s="8" t="s">
        <v>8320</v>
      </c>
      <c r="T659" s="8" t="s">
        <v>8322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0">
        <f t="shared" si="42"/>
        <v>1.0446206037108834</v>
      </c>
      <c r="R660" s="9">
        <f t="shared" si="43"/>
        <v>109.33695652173913</v>
      </c>
      <c r="S660" s="8" t="s">
        <v>8320</v>
      </c>
      <c r="T660" s="8" t="s">
        <v>8322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0">
        <f t="shared" si="42"/>
        <v>1.0056666666666667</v>
      </c>
      <c r="R661" s="9">
        <f t="shared" si="43"/>
        <v>143.66666666666666</v>
      </c>
      <c r="S661" s="8" t="s">
        <v>8320</v>
      </c>
      <c r="T661" s="8" t="s">
        <v>8322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42"/>
        <v>3.058E-2</v>
      </c>
      <c r="R662" s="9">
        <f t="shared" si="43"/>
        <v>84.944444444444443</v>
      </c>
      <c r="S662" s="8" t="s">
        <v>8320</v>
      </c>
      <c r="T662" s="8" t="s">
        <v>8322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42"/>
        <v>9.4999999999999998E-3</v>
      </c>
      <c r="R663" s="9">
        <f t="shared" si="43"/>
        <v>10.555555555555555</v>
      </c>
      <c r="S663" s="8" t="s">
        <v>8320</v>
      </c>
      <c r="T663" s="8" t="s">
        <v>8322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42"/>
        <v>4.0000000000000001E-3</v>
      </c>
      <c r="R664" s="9">
        <f t="shared" si="43"/>
        <v>39</v>
      </c>
      <c r="S664" s="8" t="s">
        <v>8320</v>
      </c>
      <c r="T664" s="8" t="s">
        <v>8322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42"/>
        <v>3.5000000000000001E-3</v>
      </c>
      <c r="R665" s="9">
        <f t="shared" si="43"/>
        <v>100</v>
      </c>
      <c r="S665" s="8" t="s">
        <v>8320</v>
      </c>
      <c r="T665" s="8" t="s">
        <v>8322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42"/>
        <v>7.5333333333333335E-2</v>
      </c>
      <c r="R666" s="9">
        <f t="shared" si="43"/>
        <v>31.172413793103448</v>
      </c>
      <c r="S666" s="8" t="s">
        <v>8320</v>
      </c>
      <c r="T666" s="8" t="s">
        <v>8322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42"/>
        <v>0.18640000000000001</v>
      </c>
      <c r="R667" s="9">
        <f t="shared" si="43"/>
        <v>155.33333333333334</v>
      </c>
      <c r="S667" s="8" t="s">
        <v>8320</v>
      </c>
      <c r="T667" s="8" t="s">
        <v>8322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42"/>
        <v>4.0000000000000003E-5</v>
      </c>
      <c r="R668" s="9">
        <f t="shared" si="43"/>
        <v>2</v>
      </c>
      <c r="S668" s="8" t="s">
        <v>8320</v>
      </c>
      <c r="T668" s="8" t="s">
        <v>8322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42"/>
        <v>0.1002</v>
      </c>
      <c r="R669" s="9">
        <f t="shared" si="43"/>
        <v>178.92857142857142</v>
      </c>
      <c r="S669" s="8" t="s">
        <v>8320</v>
      </c>
      <c r="T669" s="8" t="s">
        <v>8322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42"/>
        <v>4.5600000000000002E-2</v>
      </c>
      <c r="R670" s="9">
        <f t="shared" si="43"/>
        <v>27.36</v>
      </c>
      <c r="S670" s="8" t="s">
        <v>8320</v>
      </c>
      <c r="T670" s="8" t="s">
        <v>8322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42"/>
        <v>0.21507499999999999</v>
      </c>
      <c r="R671" s="9">
        <f t="shared" si="43"/>
        <v>1536.25</v>
      </c>
      <c r="S671" s="8" t="s">
        <v>8320</v>
      </c>
      <c r="T671" s="8" t="s">
        <v>8322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42"/>
        <v>0.29276666666666668</v>
      </c>
      <c r="R672" s="9">
        <f t="shared" si="43"/>
        <v>84.99677419354839</v>
      </c>
      <c r="S672" s="8" t="s">
        <v>8320</v>
      </c>
      <c r="T672" s="8" t="s">
        <v>8322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42"/>
        <v>0.39426666666666665</v>
      </c>
      <c r="R673" s="9">
        <f t="shared" si="43"/>
        <v>788.5333333333333</v>
      </c>
      <c r="S673" s="8" t="s">
        <v>8320</v>
      </c>
      <c r="T673" s="8" t="s">
        <v>8322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42"/>
        <v>0.21628</v>
      </c>
      <c r="R674" s="9">
        <f t="shared" si="43"/>
        <v>50.29767441860465</v>
      </c>
      <c r="S674" s="8" t="s">
        <v>8320</v>
      </c>
      <c r="T674" s="8" t="s">
        <v>8322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42"/>
        <v>2.0500000000000002E-3</v>
      </c>
      <c r="R675" s="9">
        <f t="shared" si="43"/>
        <v>68.333333333333329</v>
      </c>
      <c r="S675" s="8" t="s">
        <v>8320</v>
      </c>
      <c r="T675" s="8" t="s">
        <v>8322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42"/>
        <v>2.9999999999999997E-4</v>
      </c>
      <c r="R676" s="9">
        <f t="shared" si="43"/>
        <v>7.5</v>
      </c>
      <c r="S676" s="8" t="s">
        <v>8320</v>
      </c>
      <c r="T676" s="8" t="s">
        <v>8322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42"/>
        <v>0.14849999999999999</v>
      </c>
      <c r="R677" s="9">
        <f t="shared" si="43"/>
        <v>34.269230769230766</v>
      </c>
      <c r="S677" s="8" t="s">
        <v>8320</v>
      </c>
      <c r="T677" s="8" t="s">
        <v>8322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42"/>
        <v>1.4710000000000001E-2</v>
      </c>
      <c r="R678" s="9">
        <f t="shared" si="43"/>
        <v>61.291666666666664</v>
      </c>
      <c r="S678" s="8" t="s">
        <v>8320</v>
      </c>
      <c r="T678" s="8" t="s">
        <v>8322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42"/>
        <v>0.25584000000000001</v>
      </c>
      <c r="R679" s="9">
        <f t="shared" si="43"/>
        <v>133.25</v>
      </c>
      <c r="S679" s="8" t="s">
        <v>8320</v>
      </c>
      <c r="T679" s="8" t="s">
        <v>8322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42"/>
        <v>3.8206896551724136E-2</v>
      </c>
      <c r="R680" s="9">
        <f t="shared" si="43"/>
        <v>65.17647058823529</v>
      </c>
      <c r="S680" s="8" t="s">
        <v>8320</v>
      </c>
      <c r="T680" s="8" t="s">
        <v>8322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42"/>
        <v>0.15485964912280703</v>
      </c>
      <c r="R681" s="9">
        <f t="shared" si="43"/>
        <v>93.90425531914893</v>
      </c>
      <c r="S681" s="8" t="s">
        <v>8320</v>
      </c>
      <c r="T681" s="8" t="s">
        <v>8322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42"/>
        <v>0.25912000000000002</v>
      </c>
      <c r="R682" s="9">
        <f t="shared" si="43"/>
        <v>150.65116279069767</v>
      </c>
      <c r="S682" s="8" t="s">
        <v>8320</v>
      </c>
      <c r="T682" s="8" t="s">
        <v>8322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42"/>
        <v>4.0000000000000002E-4</v>
      </c>
      <c r="R683" s="9">
        <f t="shared" si="43"/>
        <v>1</v>
      </c>
      <c r="S683" s="8" t="s">
        <v>8320</v>
      </c>
      <c r="T683" s="8" t="s">
        <v>8322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42"/>
        <v>1.06E-3</v>
      </c>
      <c r="R684" s="9">
        <f t="shared" si="43"/>
        <v>13.25</v>
      </c>
      <c r="S684" s="8" t="s">
        <v>8320</v>
      </c>
      <c r="T684" s="8" t="s">
        <v>8322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42"/>
        <v>8.5142857142857138E-3</v>
      </c>
      <c r="R685" s="9">
        <f t="shared" si="43"/>
        <v>99.333333333333329</v>
      </c>
      <c r="S685" s="8" t="s">
        <v>8320</v>
      </c>
      <c r="T685" s="8" t="s">
        <v>8322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42"/>
        <v>7.4837500000000001E-2</v>
      </c>
      <c r="R686" s="9">
        <f t="shared" si="43"/>
        <v>177.39259259259259</v>
      </c>
      <c r="S686" s="8" t="s">
        <v>8320</v>
      </c>
      <c r="T686" s="8" t="s">
        <v>8322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42"/>
        <v>0.27650000000000002</v>
      </c>
      <c r="R687" s="9">
        <f t="shared" si="43"/>
        <v>55.3</v>
      </c>
      <c r="S687" s="8" t="s">
        <v>8320</v>
      </c>
      <c r="T687" s="8" t="s">
        <v>8322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42"/>
        <v>0</v>
      </c>
      <c r="R688" s="9">
        <f t="shared" si="43"/>
        <v>0</v>
      </c>
      <c r="S688" s="8" t="s">
        <v>8320</v>
      </c>
      <c r="T688" s="8" t="s">
        <v>8322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42"/>
        <v>3.5499999999999997E-2</v>
      </c>
      <c r="R689" s="9">
        <f t="shared" si="43"/>
        <v>591.66666666666663</v>
      </c>
      <c r="S689" s="8" t="s">
        <v>8320</v>
      </c>
      <c r="T689" s="8" t="s">
        <v>8322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42"/>
        <v>0.72989999999999999</v>
      </c>
      <c r="R690" s="9">
        <f t="shared" si="43"/>
        <v>405.5</v>
      </c>
      <c r="S690" s="8" t="s">
        <v>8320</v>
      </c>
      <c r="T690" s="8" t="s">
        <v>8322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42"/>
        <v>0.57648750000000004</v>
      </c>
      <c r="R691" s="9">
        <f t="shared" si="43"/>
        <v>343.14732142857144</v>
      </c>
      <c r="S691" s="8" t="s">
        <v>8320</v>
      </c>
      <c r="T691" s="8" t="s">
        <v>8322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42"/>
        <v>0.1234</v>
      </c>
      <c r="R692" s="9">
        <f t="shared" si="43"/>
        <v>72.588235294117652</v>
      </c>
      <c r="S692" s="8" t="s">
        <v>8320</v>
      </c>
      <c r="T692" s="8" t="s">
        <v>8322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42"/>
        <v>5.1999999999999998E-3</v>
      </c>
      <c r="R693" s="9">
        <f t="shared" si="43"/>
        <v>26</v>
      </c>
      <c r="S693" s="8" t="s">
        <v>8320</v>
      </c>
      <c r="T693" s="8" t="s">
        <v>8322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42"/>
        <v>6.5299999999999997E-2</v>
      </c>
      <c r="R694" s="9">
        <f t="shared" si="43"/>
        <v>6.4975124378109452</v>
      </c>
      <c r="S694" s="8" t="s">
        <v>8320</v>
      </c>
      <c r="T694" s="8" t="s">
        <v>8322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42"/>
        <v>0.35338000000000003</v>
      </c>
      <c r="R695" s="9">
        <f t="shared" si="43"/>
        <v>119.38513513513513</v>
      </c>
      <c r="S695" s="8" t="s">
        <v>8320</v>
      </c>
      <c r="T695" s="8" t="s">
        <v>8322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42"/>
        <v>3.933333333333333E-3</v>
      </c>
      <c r="R696" s="9">
        <f t="shared" si="43"/>
        <v>84.285714285714292</v>
      </c>
      <c r="S696" s="8" t="s">
        <v>8320</v>
      </c>
      <c r="T696" s="8" t="s">
        <v>8322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42"/>
        <v>1.06E-2</v>
      </c>
      <c r="R697" s="9">
        <f t="shared" si="43"/>
        <v>90.857142857142861</v>
      </c>
      <c r="S697" s="8" t="s">
        <v>8320</v>
      </c>
      <c r="T697" s="8" t="s">
        <v>8322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42"/>
        <v>5.7142857142857145E-6</v>
      </c>
      <c r="R698" s="9">
        <f t="shared" si="43"/>
        <v>1</v>
      </c>
      <c r="S698" s="8" t="s">
        <v>8320</v>
      </c>
      <c r="T698" s="8" t="s">
        <v>8322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42"/>
        <v>0.46379999999999999</v>
      </c>
      <c r="R699" s="9">
        <f t="shared" si="43"/>
        <v>20.342105263157894</v>
      </c>
      <c r="S699" s="8" t="s">
        <v>8320</v>
      </c>
      <c r="T699" s="8" t="s">
        <v>8322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42"/>
        <v>0.15390000000000001</v>
      </c>
      <c r="R700" s="9">
        <f t="shared" si="43"/>
        <v>530.68965517241384</v>
      </c>
      <c r="S700" s="8" t="s">
        <v>8320</v>
      </c>
      <c r="T700" s="8" t="s">
        <v>8322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42"/>
        <v>0.824221076923077</v>
      </c>
      <c r="R701" s="9">
        <f t="shared" si="43"/>
        <v>120.39184269662923</v>
      </c>
      <c r="S701" s="8" t="s">
        <v>8320</v>
      </c>
      <c r="T701" s="8" t="s">
        <v>8322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42"/>
        <v>2.6866666666666667E-2</v>
      </c>
      <c r="R702" s="9">
        <f t="shared" si="43"/>
        <v>13</v>
      </c>
      <c r="S702" s="8" t="s">
        <v>8320</v>
      </c>
      <c r="T702" s="8" t="s">
        <v>8322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42"/>
        <v>0.26600000000000001</v>
      </c>
      <c r="R703" s="9">
        <f t="shared" si="43"/>
        <v>291.33333333333331</v>
      </c>
      <c r="S703" s="8" t="s">
        <v>8320</v>
      </c>
      <c r="T703" s="8" t="s">
        <v>8322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42"/>
        <v>0.30813400000000002</v>
      </c>
      <c r="R704" s="9">
        <f t="shared" si="43"/>
        <v>124.9191891891892</v>
      </c>
      <c r="S704" s="8" t="s">
        <v>8320</v>
      </c>
      <c r="T704" s="8" t="s">
        <v>8322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42"/>
        <v>5.5800000000000002E-2</v>
      </c>
      <c r="R705" s="9">
        <f t="shared" si="43"/>
        <v>119.57142857142857</v>
      </c>
      <c r="S705" s="8" t="s">
        <v>8320</v>
      </c>
      <c r="T705" s="8" t="s">
        <v>8322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si="42"/>
        <v>8.7454545454545458E-3</v>
      </c>
      <c r="R706" s="9">
        <f t="shared" si="43"/>
        <v>120.25</v>
      </c>
      <c r="S706" s="8" t="s">
        <v>8320</v>
      </c>
      <c r="T706" s="8" t="s">
        <v>8322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ref="Q707:Q770" si="46">E707/D707</f>
        <v>9.7699999999999992E-3</v>
      </c>
      <c r="R707" s="9">
        <f t="shared" ref="R707:R770" si="47">IF(N707&gt;0,E707/N707,0)</f>
        <v>195.4</v>
      </c>
      <c r="S707" s="8" t="s">
        <v>8320</v>
      </c>
      <c r="T707" s="8" t="s">
        <v>8322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46"/>
        <v>0</v>
      </c>
      <c r="R708" s="9">
        <f t="shared" si="47"/>
        <v>0</v>
      </c>
      <c r="S708" s="8" t="s">
        <v>8320</v>
      </c>
      <c r="T708" s="8" t="s">
        <v>8322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46"/>
        <v>0.78927352941176465</v>
      </c>
      <c r="R709" s="9">
        <f t="shared" si="47"/>
        <v>117.69868421052631</v>
      </c>
      <c r="S709" s="8" t="s">
        <v>8320</v>
      </c>
      <c r="T709" s="8" t="s">
        <v>8322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46"/>
        <v>0.22092500000000001</v>
      </c>
      <c r="R710" s="9">
        <f t="shared" si="47"/>
        <v>23.948509485094849</v>
      </c>
      <c r="S710" s="8" t="s">
        <v>8320</v>
      </c>
      <c r="T710" s="8" t="s">
        <v>8322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46"/>
        <v>4.0666666666666663E-3</v>
      </c>
      <c r="R711" s="9">
        <f t="shared" si="47"/>
        <v>30.5</v>
      </c>
      <c r="S711" s="8" t="s">
        <v>8320</v>
      </c>
      <c r="T711" s="8" t="s">
        <v>8322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46"/>
        <v>0</v>
      </c>
      <c r="R712" s="9">
        <f t="shared" si="47"/>
        <v>0</v>
      </c>
      <c r="S712" s="8" t="s">
        <v>8320</v>
      </c>
      <c r="T712" s="8" t="s">
        <v>8322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46"/>
        <v>0.33790999999999999</v>
      </c>
      <c r="R713" s="9">
        <f t="shared" si="47"/>
        <v>99.973372781065095</v>
      </c>
      <c r="S713" s="8" t="s">
        <v>8320</v>
      </c>
      <c r="T713" s="8" t="s">
        <v>8322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46"/>
        <v>2.1649484536082476E-3</v>
      </c>
      <c r="R714" s="9">
        <f t="shared" si="47"/>
        <v>26.25</v>
      </c>
      <c r="S714" s="8" t="s">
        <v>8320</v>
      </c>
      <c r="T714" s="8" t="s">
        <v>8322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46"/>
        <v>7.9600000000000001E-3</v>
      </c>
      <c r="R715" s="9">
        <f t="shared" si="47"/>
        <v>199</v>
      </c>
      <c r="S715" s="8" t="s">
        <v>8320</v>
      </c>
      <c r="T715" s="8" t="s">
        <v>8322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46"/>
        <v>0.14993333333333334</v>
      </c>
      <c r="R716" s="9">
        <f t="shared" si="47"/>
        <v>80.321428571428569</v>
      </c>
      <c r="S716" s="8" t="s">
        <v>8320</v>
      </c>
      <c r="T716" s="8" t="s">
        <v>8322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46"/>
        <v>5.0509090909090906E-2</v>
      </c>
      <c r="R717" s="9">
        <f t="shared" si="47"/>
        <v>115.75</v>
      </c>
      <c r="S717" s="8" t="s">
        <v>8320</v>
      </c>
      <c r="T717" s="8" t="s">
        <v>8322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46"/>
        <v>0.10214285714285715</v>
      </c>
      <c r="R718" s="9">
        <f t="shared" si="47"/>
        <v>44.6875</v>
      </c>
      <c r="S718" s="8" t="s">
        <v>8320</v>
      </c>
      <c r="T718" s="8" t="s">
        <v>8322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46"/>
        <v>3.0500000000000002E-3</v>
      </c>
      <c r="R719" s="9">
        <f t="shared" si="47"/>
        <v>76.25</v>
      </c>
      <c r="S719" s="8" t="s">
        <v>8320</v>
      </c>
      <c r="T719" s="8" t="s">
        <v>8322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46"/>
        <v>7.4999999999999997E-3</v>
      </c>
      <c r="R720" s="9">
        <f t="shared" si="47"/>
        <v>22.5</v>
      </c>
      <c r="S720" s="8" t="s">
        <v>8320</v>
      </c>
      <c r="T720" s="8" t="s">
        <v>8322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46"/>
        <v>1.2933333333333333E-2</v>
      </c>
      <c r="R721" s="9">
        <f t="shared" si="47"/>
        <v>19.399999999999999</v>
      </c>
      <c r="S721" s="8" t="s">
        <v>8320</v>
      </c>
      <c r="T721" s="8" t="s">
        <v>8322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0">
        <f t="shared" si="46"/>
        <v>1.4394736842105262</v>
      </c>
      <c r="R722" s="9">
        <f t="shared" si="47"/>
        <v>66.707317073170728</v>
      </c>
      <c r="S722" s="8" t="s">
        <v>8323</v>
      </c>
      <c r="T722" s="8" t="s">
        <v>8324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0">
        <f t="shared" si="46"/>
        <v>1.2210975609756098</v>
      </c>
      <c r="R723" s="9">
        <f t="shared" si="47"/>
        <v>84.142857142857139</v>
      </c>
      <c r="S723" s="8" t="s">
        <v>8323</v>
      </c>
      <c r="T723" s="8" t="s">
        <v>8324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0">
        <f t="shared" si="46"/>
        <v>1.3202400000000001</v>
      </c>
      <c r="R724" s="9">
        <f t="shared" si="47"/>
        <v>215.72549019607843</v>
      </c>
      <c r="S724" s="8" t="s">
        <v>8323</v>
      </c>
      <c r="T724" s="8" t="s">
        <v>8324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0">
        <f t="shared" si="46"/>
        <v>1.0938000000000001</v>
      </c>
      <c r="R725" s="9">
        <f t="shared" si="47"/>
        <v>54.69</v>
      </c>
      <c r="S725" s="8" t="s">
        <v>8323</v>
      </c>
      <c r="T725" s="8" t="s">
        <v>8324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0">
        <f t="shared" si="46"/>
        <v>1.0547157142857144</v>
      </c>
      <c r="R726" s="9">
        <f t="shared" si="47"/>
        <v>51.62944055944056</v>
      </c>
      <c r="S726" s="8" t="s">
        <v>8323</v>
      </c>
      <c r="T726" s="8" t="s">
        <v>8324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0">
        <f t="shared" si="46"/>
        <v>1.0035000000000001</v>
      </c>
      <c r="R727" s="9">
        <f t="shared" si="47"/>
        <v>143.35714285714286</v>
      </c>
      <c r="S727" s="8" t="s">
        <v>8323</v>
      </c>
      <c r="T727" s="8" t="s">
        <v>8324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0">
        <f t="shared" si="46"/>
        <v>1.014</v>
      </c>
      <c r="R728" s="9">
        <f t="shared" si="47"/>
        <v>72.428571428571431</v>
      </c>
      <c r="S728" s="8" t="s">
        <v>8323</v>
      </c>
      <c r="T728" s="8" t="s">
        <v>8324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0">
        <f t="shared" si="46"/>
        <v>1.5551428571428572</v>
      </c>
      <c r="R729" s="9">
        <f t="shared" si="47"/>
        <v>36.530201342281877</v>
      </c>
      <c r="S729" s="8" t="s">
        <v>8323</v>
      </c>
      <c r="T729" s="8" t="s">
        <v>8324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0">
        <f t="shared" si="46"/>
        <v>1.05566</v>
      </c>
      <c r="R730" s="9">
        <f t="shared" si="47"/>
        <v>60.903461538461535</v>
      </c>
      <c r="S730" s="8" t="s">
        <v>8323</v>
      </c>
      <c r="T730" s="8" t="s">
        <v>8324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0">
        <f t="shared" si="46"/>
        <v>1.3065</v>
      </c>
      <c r="R731" s="9">
        <f t="shared" si="47"/>
        <v>43.55</v>
      </c>
      <c r="S731" s="8" t="s">
        <v>8323</v>
      </c>
      <c r="T731" s="8" t="s">
        <v>8324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0">
        <f t="shared" si="46"/>
        <v>1.3219000000000001</v>
      </c>
      <c r="R732" s="9">
        <f t="shared" si="47"/>
        <v>99.766037735849054</v>
      </c>
      <c r="S732" s="8" t="s">
        <v>8323</v>
      </c>
      <c r="T732" s="8" t="s">
        <v>8324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0">
        <f t="shared" si="46"/>
        <v>1.26</v>
      </c>
      <c r="R733" s="9">
        <f t="shared" si="47"/>
        <v>88.732394366197184</v>
      </c>
      <c r="S733" s="8" t="s">
        <v>8323</v>
      </c>
      <c r="T733" s="8" t="s">
        <v>8324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0">
        <f t="shared" si="46"/>
        <v>1.6</v>
      </c>
      <c r="R734" s="9">
        <f t="shared" si="47"/>
        <v>4.9230769230769234</v>
      </c>
      <c r="S734" s="8" t="s">
        <v>8323</v>
      </c>
      <c r="T734" s="8" t="s">
        <v>8324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0">
        <f t="shared" si="46"/>
        <v>1.2048000000000001</v>
      </c>
      <c r="R735" s="9">
        <f t="shared" si="47"/>
        <v>17.822485207100591</v>
      </c>
      <c r="S735" s="8" t="s">
        <v>8323</v>
      </c>
      <c r="T735" s="8" t="s">
        <v>8324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0">
        <f t="shared" si="46"/>
        <v>1.2552941176470589</v>
      </c>
      <c r="R736" s="9">
        <f t="shared" si="47"/>
        <v>187.19298245614036</v>
      </c>
      <c r="S736" s="8" t="s">
        <v>8323</v>
      </c>
      <c r="T736" s="8" t="s">
        <v>8324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0">
        <f t="shared" si="46"/>
        <v>1.1440638297872341</v>
      </c>
      <c r="R737" s="9">
        <f t="shared" si="47"/>
        <v>234.80786026200875</v>
      </c>
      <c r="S737" s="8" t="s">
        <v>8323</v>
      </c>
      <c r="T737" s="8" t="s">
        <v>8324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0">
        <f t="shared" si="46"/>
        <v>3.151388888888889</v>
      </c>
      <c r="R738" s="9">
        <f t="shared" si="47"/>
        <v>105.04629629629629</v>
      </c>
      <c r="S738" s="8" t="s">
        <v>8323</v>
      </c>
      <c r="T738" s="8" t="s">
        <v>8324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0">
        <f t="shared" si="46"/>
        <v>1.224</v>
      </c>
      <c r="R739" s="9">
        <f t="shared" si="47"/>
        <v>56.666666666666664</v>
      </c>
      <c r="S739" s="8" t="s">
        <v>8323</v>
      </c>
      <c r="T739" s="8" t="s">
        <v>8324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0">
        <f t="shared" si="46"/>
        <v>1.0673333333333332</v>
      </c>
      <c r="R740" s="9">
        <f t="shared" si="47"/>
        <v>39.048780487804876</v>
      </c>
      <c r="S740" s="8" t="s">
        <v>8323</v>
      </c>
      <c r="T740" s="8" t="s">
        <v>8324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0">
        <f t="shared" si="46"/>
        <v>1.5833333333333333</v>
      </c>
      <c r="R741" s="9">
        <f t="shared" si="47"/>
        <v>68.345323741007192</v>
      </c>
      <c r="S741" s="8" t="s">
        <v>8323</v>
      </c>
      <c r="T741" s="8" t="s">
        <v>8324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0">
        <f t="shared" si="46"/>
        <v>1.0740000000000001</v>
      </c>
      <c r="R742" s="9">
        <f t="shared" si="47"/>
        <v>169.57894736842104</v>
      </c>
      <c r="S742" s="8" t="s">
        <v>8323</v>
      </c>
      <c r="T742" s="8" t="s">
        <v>8324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0">
        <f t="shared" si="46"/>
        <v>1.0226</v>
      </c>
      <c r="R743" s="9">
        <f t="shared" si="47"/>
        <v>141.42340425531913</v>
      </c>
      <c r="S743" s="8" t="s">
        <v>8323</v>
      </c>
      <c r="T743" s="8" t="s">
        <v>8324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0">
        <f t="shared" si="46"/>
        <v>1.1071428571428572</v>
      </c>
      <c r="R744" s="9">
        <f t="shared" si="47"/>
        <v>67.391304347826093</v>
      </c>
      <c r="S744" s="8" t="s">
        <v>8323</v>
      </c>
      <c r="T744" s="8" t="s">
        <v>8324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0">
        <f t="shared" si="46"/>
        <v>1.48</v>
      </c>
      <c r="R745" s="9">
        <f t="shared" si="47"/>
        <v>54.266666666666666</v>
      </c>
      <c r="S745" s="8" t="s">
        <v>8323</v>
      </c>
      <c r="T745" s="8" t="s">
        <v>8324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0">
        <f t="shared" si="46"/>
        <v>1.0232000000000001</v>
      </c>
      <c r="R746" s="9">
        <f t="shared" si="47"/>
        <v>82.516129032258064</v>
      </c>
      <c r="S746" s="8" t="s">
        <v>8323</v>
      </c>
      <c r="T746" s="8" t="s">
        <v>8324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0">
        <f t="shared" si="46"/>
        <v>1.7909909909909909</v>
      </c>
      <c r="R747" s="9">
        <f t="shared" si="47"/>
        <v>53.729729729729726</v>
      </c>
      <c r="S747" s="8" t="s">
        <v>8323</v>
      </c>
      <c r="T747" s="8" t="s">
        <v>8324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0">
        <f t="shared" si="46"/>
        <v>1.1108135252761968</v>
      </c>
      <c r="R748" s="9">
        <f t="shared" si="47"/>
        <v>34.206185567010309</v>
      </c>
      <c r="S748" s="8" t="s">
        <v>8323</v>
      </c>
      <c r="T748" s="8" t="s">
        <v>8324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0">
        <f t="shared" si="46"/>
        <v>1.0004285714285714</v>
      </c>
      <c r="R749" s="9">
        <f t="shared" si="47"/>
        <v>127.32727272727273</v>
      </c>
      <c r="S749" s="8" t="s">
        <v>8323</v>
      </c>
      <c r="T749" s="8" t="s">
        <v>8324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0">
        <f t="shared" si="46"/>
        <v>1.0024999999999999</v>
      </c>
      <c r="R750" s="9">
        <f t="shared" si="47"/>
        <v>45.56818181818182</v>
      </c>
      <c r="S750" s="8" t="s">
        <v>8323</v>
      </c>
      <c r="T750" s="8" t="s">
        <v>8324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0">
        <f t="shared" si="46"/>
        <v>1.0556000000000001</v>
      </c>
      <c r="R751" s="9">
        <f t="shared" si="47"/>
        <v>95.963636363636368</v>
      </c>
      <c r="S751" s="8" t="s">
        <v>8323</v>
      </c>
      <c r="T751" s="8" t="s">
        <v>8324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0">
        <f t="shared" si="46"/>
        <v>1.0258775877587758</v>
      </c>
      <c r="R752" s="9">
        <f t="shared" si="47"/>
        <v>77.271186440677965</v>
      </c>
      <c r="S752" s="8" t="s">
        <v>8323</v>
      </c>
      <c r="T752" s="8" t="s">
        <v>8324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0">
        <f t="shared" si="46"/>
        <v>1.1850000000000001</v>
      </c>
      <c r="R753" s="9">
        <f t="shared" si="47"/>
        <v>57.338709677419352</v>
      </c>
      <c r="S753" s="8" t="s">
        <v>8323</v>
      </c>
      <c r="T753" s="8" t="s">
        <v>8324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0">
        <f t="shared" si="46"/>
        <v>1.117</v>
      </c>
      <c r="R754" s="9">
        <f t="shared" si="47"/>
        <v>53.19047619047619</v>
      </c>
      <c r="S754" s="8" t="s">
        <v>8323</v>
      </c>
      <c r="T754" s="8" t="s">
        <v>8324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0">
        <f t="shared" si="46"/>
        <v>1.28</v>
      </c>
      <c r="R755" s="9">
        <f t="shared" si="47"/>
        <v>492.30769230769232</v>
      </c>
      <c r="S755" s="8" t="s">
        <v>8323</v>
      </c>
      <c r="T755" s="8" t="s">
        <v>8324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0">
        <f t="shared" si="46"/>
        <v>1.0375000000000001</v>
      </c>
      <c r="R756" s="9">
        <f t="shared" si="47"/>
        <v>42.346938775510203</v>
      </c>
      <c r="S756" s="8" t="s">
        <v>8323</v>
      </c>
      <c r="T756" s="8" t="s">
        <v>8324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0">
        <f t="shared" si="46"/>
        <v>1.0190760000000001</v>
      </c>
      <c r="R757" s="9">
        <f t="shared" si="47"/>
        <v>37.466029411764708</v>
      </c>
      <c r="S757" s="8" t="s">
        <v>8323</v>
      </c>
      <c r="T757" s="8" t="s">
        <v>8324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0">
        <f t="shared" si="46"/>
        <v>1.177142857142857</v>
      </c>
      <c r="R758" s="9">
        <f t="shared" si="47"/>
        <v>37.454545454545453</v>
      </c>
      <c r="S758" s="8" t="s">
        <v>8323</v>
      </c>
      <c r="T758" s="8" t="s">
        <v>8324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0">
        <f t="shared" si="46"/>
        <v>2.38</v>
      </c>
      <c r="R759" s="9">
        <f t="shared" si="47"/>
        <v>33.055555555555557</v>
      </c>
      <c r="S759" s="8" t="s">
        <v>8323</v>
      </c>
      <c r="T759" s="8" t="s">
        <v>8324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0">
        <f t="shared" si="46"/>
        <v>1.02</v>
      </c>
      <c r="R760" s="9">
        <f t="shared" si="47"/>
        <v>134.21052631578948</v>
      </c>
      <c r="S760" s="8" t="s">
        <v>8323</v>
      </c>
      <c r="T760" s="8" t="s">
        <v>8324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0">
        <f t="shared" si="46"/>
        <v>1.0192000000000001</v>
      </c>
      <c r="R761" s="9">
        <f t="shared" si="47"/>
        <v>51.474747474747474</v>
      </c>
      <c r="S761" s="8" t="s">
        <v>8323</v>
      </c>
      <c r="T761" s="8" t="s">
        <v>8324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46"/>
        <v>0</v>
      </c>
      <c r="R762" s="9">
        <f t="shared" si="47"/>
        <v>0</v>
      </c>
      <c r="S762" s="8" t="s">
        <v>8323</v>
      </c>
      <c r="T762" s="8" t="s">
        <v>8325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46"/>
        <v>4.7E-2</v>
      </c>
      <c r="R763" s="9">
        <f t="shared" si="47"/>
        <v>39.166666666666664</v>
      </c>
      <c r="S763" s="8" t="s">
        <v>8323</v>
      </c>
      <c r="T763" s="8" t="s">
        <v>8325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46"/>
        <v>0</v>
      </c>
      <c r="R764" s="9">
        <f t="shared" si="47"/>
        <v>0</v>
      </c>
      <c r="S764" s="8" t="s">
        <v>8323</v>
      </c>
      <c r="T764" s="8" t="s">
        <v>8325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46"/>
        <v>1.1655011655011655E-3</v>
      </c>
      <c r="R765" s="9">
        <f t="shared" si="47"/>
        <v>5</v>
      </c>
      <c r="S765" s="8" t="s">
        <v>8323</v>
      </c>
      <c r="T765" s="8" t="s">
        <v>8325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46"/>
        <v>0</v>
      </c>
      <c r="R766" s="9">
        <f t="shared" si="47"/>
        <v>0</v>
      </c>
      <c r="S766" s="8" t="s">
        <v>8323</v>
      </c>
      <c r="T766" s="8" t="s">
        <v>8325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46"/>
        <v>0.36014285714285715</v>
      </c>
      <c r="R767" s="9">
        <f t="shared" si="47"/>
        <v>57.295454545454547</v>
      </c>
      <c r="S767" s="8" t="s">
        <v>8323</v>
      </c>
      <c r="T767" s="8" t="s">
        <v>8325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46"/>
        <v>0</v>
      </c>
      <c r="R768" s="9">
        <f t="shared" si="47"/>
        <v>0</v>
      </c>
      <c r="S768" s="8" t="s">
        <v>8323</v>
      </c>
      <c r="T768" s="8" t="s">
        <v>8325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46"/>
        <v>3.5400000000000001E-2</v>
      </c>
      <c r="R769" s="9">
        <f t="shared" si="47"/>
        <v>59</v>
      </c>
      <c r="S769" s="8" t="s">
        <v>8323</v>
      </c>
      <c r="T769" s="8" t="s">
        <v>8325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si="46"/>
        <v>0</v>
      </c>
      <c r="R770" s="9">
        <f t="shared" si="47"/>
        <v>0</v>
      </c>
      <c r="S770" s="8" t="s">
        <v>8323</v>
      </c>
      <c r="T770" s="8" t="s">
        <v>8325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ref="Q771:Q834" si="50">E771/D771</f>
        <v>0.41399999999999998</v>
      </c>
      <c r="R771" s="9">
        <f t="shared" ref="R771:R834" si="51">IF(N771&gt;0,E771/N771,0)</f>
        <v>31.846153846153847</v>
      </c>
      <c r="S771" s="8" t="s">
        <v>8323</v>
      </c>
      <c r="T771" s="8" t="s">
        <v>8325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50"/>
        <v>0</v>
      </c>
      <c r="R772" s="9">
        <f t="shared" si="51"/>
        <v>0</v>
      </c>
      <c r="S772" s="8" t="s">
        <v>8323</v>
      </c>
      <c r="T772" s="8" t="s">
        <v>8325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50"/>
        <v>2.631578947368421E-4</v>
      </c>
      <c r="R773" s="9">
        <f t="shared" si="51"/>
        <v>10</v>
      </c>
      <c r="S773" s="8" t="s">
        <v>8323</v>
      </c>
      <c r="T773" s="8" t="s">
        <v>8325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50"/>
        <v>3.3333333333333333E-2</v>
      </c>
      <c r="R774" s="9">
        <f t="shared" si="51"/>
        <v>50</v>
      </c>
      <c r="S774" s="8" t="s">
        <v>8323</v>
      </c>
      <c r="T774" s="8" t="s">
        <v>8325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50"/>
        <v>8.5129023676509714E-3</v>
      </c>
      <c r="R775" s="9">
        <f t="shared" si="51"/>
        <v>16</v>
      </c>
      <c r="S775" s="8" t="s">
        <v>8323</v>
      </c>
      <c r="T775" s="8" t="s">
        <v>8325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50"/>
        <v>0.70199999999999996</v>
      </c>
      <c r="R776" s="9">
        <f t="shared" si="51"/>
        <v>39</v>
      </c>
      <c r="S776" s="8" t="s">
        <v>8323</v>
      </c>
      <c r="T776" s="8" t="s">
        <v>8325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50"/>
        <v>1.7000000000000001E-2</v>
      </c>
      <c r="R777" s="9">
        <f t="shared" si="51"/>
        <v>34</v>
      </c>
      <c r="S777" s="8" t="s">
        <v>8323</v>
      </c>
      <c r="T777" s="8" t="s">
        <v>8325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50"/>
        <v>0.51400000000000001</v>
      </c>
      <c r="R778" s="9">
        <f t="shared" si="51"/>
        <v>63.122807017543863</v>
      </c>
      <c r="S778" s="8" t="s">
        <v>8323</v>
      </c>
      <c r="T778" s="8" t="s">
        <v>8325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50"/>
        <v>7.0000000000000001E-3</v>
      </c>
      <c r="R779" s="9">
        <f t="shared" si="51"/>
        <v>7</v>
      </c>
      <c r="S779" s="8" t="s">
        <v>8323</v>
      </c>
      <c r="T779" s="8" t="s">
        <v>8325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50"/>
        <v>4.0000000000000001E-3</v>
      </c>
      <c r="R780" s="9">
        <f t="shared" si="51"/>
        <v>2</v>
      </c>
      <c r="S780" s="8" t="s">
        <v>8323</v>
      </c>
      <c r="T780" s="8" t="s">
        <v>8325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50"/>
        <v>2.6666666666666668E-2</v>
      </c>
      <c r="R781" s="9">
        <f t="shared" si="51"/>
        <v>66.666666666666671</v>
      </c>
      <c r="S781" s="8" t="s">
        <v>8323</v>
      </c>
      <c r="T781" s="8" t="s">
        <v>8325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0">
        <f t="shared" si="50"/>
        <v>1.04</v>
      </c>
      <c r="R782" s="9">
        <f t="shared" si="51"/>
        <v>38.518518518518519</v>
      </c>
      <c r="S782" s="8" t="s">
        <v>8326</v>
      </c>
      <c r="T782" s="8" t="s">
        <v>8327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0">
        <f t="shared" si="50"/>
        <v>1.3315375</v>
      </c>
      <c r="R783" s="9">
        <f t="shared" si="51"/>
        <v>42.609200000000001</v>
      </c>
      <c r="S783" s="8" t="s">
        <v>8326</v>
      </c>
      <c r="T783" s="8" t="s">
        <v>8327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10">
        <f t="shared" si="50"/>
        <v>1</v>
      </c>
      <c r="R784" s="9">
        <f t="shared" si="51"/>
        <v>50</v>
      </c>
      <c r="S784" s="8" t="s">
        <v>8326</v>
      </c>
      <c r="T784" s="8" t="s">
        <v>8327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0">
        <f t="shared" si="50"/>
        <v>1.4813333333333334</v>
      </c>
      <c r="R785" s="9">
        <f t="shared" si="51"/>
        <v>63.485714285714288</v>
      </c>
      <c r="S785" s="8" t="s">
        <v>8326</v>
      </c>
      <c r="T785" s="8" t="s">
        <v>8327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0">
        <f t="shared" si="50"/>
        <v>1.0249999999999999</v>
      </c>
      <c r="R786" s="9">
        <f t="shared" si="51"/>
        <v>102.5</v>
      </c>
      <c r="S786" s="8" t="s">
        <v>8326</v>
      </c>
      <c r="T786" s="8" t="s">
        <v>8327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0">
        <f t="shared" si="50"/>
        <v>1.8062799999999999</v>
      </c>
      <c r="R787" s="9">
        <f t="shared" si="51"/>
        <v>31.142758620689655</v>
      </c>
      <c r="S787" s="8" t="s">
        <v>8326</v>
      </c>
      <c r="T787" s="8" t="s">
        <v>8327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0">
        <f t="shared" si="50"/>
        <v>1.4279999999999999</v>
      </c>
      <c r="R788" s="9">
        <f t="shared" si="51"/>
        <v>162.27272727272728</v>
      </c>
      <c r="S788" s="8" t="s">
        <v>8326</v>
      </c>
      <c r="T788" s="8" t="s">
        <v>8327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0">
        <f t="shared" si="50"/>
        <v>1.1416666666666666</v>
      </c>
      <c r="R789" s="9">
        <f t="shared" si="51"/>
        <v>80.588235294117652</v>
      </c>
      <c r="S789" s="8" t="s">
        <v>8326</v>
      </c>
      <c r="T789" s="8" t="s">
        <v>8327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0">
        <f t="shared" si="50"/>
        <v>2.03505</v>
      </c>
      <c r="R790" s="9">
        <f t="shared" si="51"/>
        <v>59.85441176470588</v>
      </c>
      <c r="S790" s="8" t="s">
        <v>8326</v>
      </c>
      <c r="T790" s="8" t="s">
        <v>8327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0">
        <f t="shared" si="50"/>
        <v>1.0941176470588236</v>
      </c>
      <c r="R791" s="9">
        <f t="shared" si="51"/>
        <v>132.85714285714286</v>
      </c>
      <c r="S791" s="8" t="s">
        <v>8326</v>
      </c>
      <c r="T791" s="8" t="s">
        <v>8327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0">
        <f t="shared" si="50"/>
        <v>1.443746</v>
      </c>
      <c r="R792" s="9">
        <f t="shared" si="51"/>
        <v>92.547820512820508</v>
      </c>
      <c r="S792" s="8" t="s">
        <v>8326</v>
      </c>
      <c r="T792" s="8" t="s">
        <v>8327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0">
        <f t="shared" si="50"/>
        <v>1.0386666666666666</v>
      </c>
      <c r="R793" s="9">
        <f t="shared" si="51"/>
        <v>60.859375</v>
      </c>
      <c r="S793" s="8" t="s">
        <v>8326</v>
      </c>
      <c r="T793" s="8" t="s">
        <v>8327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0">
        <f t="shared" si="50"/>
        <v>1.0044440000000001</v>
      </c>
      <c r="R794" s="9">
        <f t="shared" si="51"/>
        <v>41.851833333333339</v>
      </c>
      <c r="S794" s="8" t="s">
        <v>8326</v>
      </c>
      <c r="T794" s="8" t="s">
        <v>8327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0">
        <f t="shared" si="50"/>
        <v>1.0277927272727272</v>
      </c>
      <c r="R795" s="9">
        <f t="shared" si="51"/>
        <v>88.325937499999995</v>
      </c>
      <c r="S795" s="8" t="s">
        <v>8326</v>
      </c>
      <c r="T795" s="8" t="s">
        <v>8327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0">
        <f t="shared" si="50"/>
        <v>1.0531250000000001</v>
      </c>
      <c r="R796" s="9">
        <f t="shared" si="51"/>
        <v>158.96226415094338</v>
      </c>
      <c r="S796" s="8" t="s">
        <v>8326</v>
      </c>
      <c r="T796" s="8" t="s">
        <v>8327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0">
        <f t="shared" si="50"/>
        <v>1.1178571428571429</v>
      </c>
      <c r="R797" s="9">
        <f t="shared" si="51"/>
        <v>85.054347826086953</v>
      </c>
      <c r="S797" s="8" t="s">
        <v>8326</v>
      </c>
      <c r="T797" s="8" t="s">
        <v>8327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0">
        <f t="shared" si="50"/>
        <v>1.0135000000000001</v>
      </c>
      <c r="R798" s="9">
        <f t="shared" si="51"/>
        <v>112.61111111111111</v>
      </c>
      <c r="S798" s="8" t="s">
        <v>8326</v>
      </c>
      <c r="T798" s="8" t="s">
        <v>8327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0">
        <f t="shared" si="50"/>
        <v>1.0753333333333333</v>
      </c>
      <c r="R799" s="9">
        <f t="shared" si="51"/>
        <v>45.436619718309856</v>
      </c>
      <c r="S799" s="8" t="s">
        <v>8326</v>
      </c>
      <c r="T799" s="8" t="s">
        <v>8327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0">
        <f t="shared" si="50"/>
        <v>1.1488571428571428</v>
      </c>
      <c r="R800" s="9">
        <f t="shared" si="51"/>
        <v>46.218390804597703</v>
      </c>
      <c r="S800" s="8" t="s">
        <v>8326</v>
      </c>
      <c r="T800" s="8" t="s">
        <v>8327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0">
        <f t="shared" si="50"/>
        <v>1.0002</v>
      </c>
      <c r="R801" s="9">
        <f t="shared" si="51"/>
        <v>178.60714285714286</v>
      </c>
      <c r="S801" s="8" t="s">
        <v>8326</v>
      </c>
      <c r="T801" s="8" t="s">
        <v>8327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0">
        <f t="shared" si="50"/>
        <v>1.5213333333333334</v>
      </c>
      <c r="R802" s="9">
        <f t="shared" si="51"/>
        <v>40.75</v>
      </c>
      <c r="S802" s="8" t="s">
        <v>8326</v>
      </c>
      <c r="T802" s="8" t="s">
        <v>8327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0">
        <f t="shared" si="50"/>
        <v>1.1152149999999998</v>
      </c>
      <c r="R803" s="9">
        <f t="shared" si="51"/>
        <v>43.733921568627444</v>
      </c>
      <c r="S803" s="8" t="s">
        <v>8326</v>
      </c>
      <c r="T803" s="8" t="s">
        <v>8327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0">
        <f t="shared" si="50"/>
        <v>1.0133333333333334</v>
      </c>
      <c r="R804" s="9">
        <f t="shared" si="51"/>
        <v>81.066666666666663</v>
      </c>
      <c r="S804" s="8" t="s">
        <v>8326</v>
      </c>
      <c r="T804" s="8" t="s">
        <v>8327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0">
        <f t="shared" si="50"/>
        <v>1.232608695652174</v>
      </c>
      <c r="R805" s="9">
        <f t="shared" si="51"/>
        <v>74.60526315789474</v>
      </c>
      <c r="S805" s="8" t="s">
        <v>8326</v>
      </c>
      <c r="T805" s="8" t="s">
        <v>8327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0">
        <f t="shared" si="50"/>
        <v>1</v>
      </c>
      <c r="R806" s="9">
        <f t="shared" si="51"/>
        <v>305.55555555555554</v>
      </c>
      <c r="S806" s="8" t="s">
        <v>8326</v>
      </c>
      <c r="T806" s="8" t="s">
        <v>8327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0">
        <f t="shared" si="50"/>
        <v>1.05</v>
      </c>
      <c r="R807" s="9">
        <f t="shared" si="51"/>
        <v>58.333333333333336</v>
      </c>
      <c r="S807" s="8" t="s">
        <v>8326</v>
      </c>
      <c r="T807" s="8" t="s">
        <v>8327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0">
        <f t="shared" si="50"/>
        <v>1.0443750000000001</v>
      </c>
      <c r="R808" s="9">
        <f t="shared" si="51"/>
        <v>117.67605633802818</v>
      </c>
      <c r="S808" s="8" t="s">
        <v>8326</v>
      </c>
      <c r="T808" s="8" t="s">
        <v>8327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0">
        <f t="shared" si="50"/>
        <v>1.05125</v>
      </c>
      <c r="R809" s="9">
        <f t="shared" si="51"/>
        <v>73.771929824561397</v>
      </c>
      <c r="S809" s="8" t="s">
        <v>8326</v>
      </c>
      <c r="T809" s="8" t="s">
        <v>8327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0">
        <f t="shared" si="50"/>
        <v>1</v>
      </c>
      <c r="R810" s="9">
        <f t="shared" si="51"/>
        <v>104.65116279069767</v>
      </c>
      <c r="S810" s="8" t="s">
        <v>8326</v>
      </c>
      <c r="T810" s="8" t="s">
        <v>8327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0">
        <f t="shared" si="50"/>
        <v>1.03775</v>
      </c>
      <c r="R811" s="9">
        <f t="shared" si="51"/>
        <v>79.82692307692308</v>
      </c>
      <c r="S811" s="8" t="s">
        <v>8326</v>
      </c>
      <c r="T811" s="8" t="s">
        <v>8327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0">
        <f t="shared" si="50"/>
        <v>1.05</v>
      </c>
      <c r="R812" s="9">
        <f t="shared" si="51"/>
        <v>58.333333333333336</v>
      </c>
      <c r="S812" s="8" t="s">
        <v>8326</v>
      </c>
      <c r="T812" s="8" t="s">
        <v>8327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0">
        <f t="shared" si="50"/>
        <v>1.04</v>
      </c>
      <c r="R813" s="9">
        <f t="shared" si="51"/>
        <v>86.666666666666671</v>
      </c>
      <c r="S813" s="8" t="s">
        <v>8326</v>
      </c>
      <c r="T813" s="8" t="s">
        <v>8327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0">
        <f t="shared" si="50"/>
        <v>1.5183333333333333</v>
      </c>
      <c r="R814" s="9">
        <f t="shared" si="51"/>
        <v>27.606060606060606</v>
      </c>
      <c r="S814" s="8" t="s">
        <v>8326</v>
      </c>
      <c r="T814" s="8" t="s">
        <v>8327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0">
        <f t="shared" si="50"/>
        <v>1.59996</v>
      </c>
      <c r="R815" s="9">
        <f t="shared" si="51"/>
        <v>24.999375000000001</v>
      </c>
      <c r="S815" s="8" t="s">
        <v>8326</v>
      </c>
      <c r="T815" s="8" t="s">
        <v>8327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0">
        <f t="shared" si="50"/>
        <v>1.2729999999999999</v>
      </c>
      <c r="R816" s="9">
        <f t="shared" si="51"/>
        <v>45.464285714285715</v>
      </c>
      <c r="S816" s="8" t="s">
        <v>8326</v>
      </c>
      <c r="T816" s="8" t="s">
        <v>8327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0">
        <f t="shared" si="50"/>
        <v>1.07</v>
      </c>
      <c r="R817" s="9">
        <f t="shared" si="51"/>
        <v>99.534883720930239</v>
      </c>
      <c r="S817" s="8" t="s">
        <v>8326</v>
      </c>
      <c r="T817" s="8" t="s">
        <v>8327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0">
        <f t="shared" si="50"/>
        <v>1.1512214285714286</v>
      </c>
      <c r="R818" s="9">
        <f t="shared" si="51"/>
        <v>39.31</v>
      </c>
      <c r="S818" s="8" t="s">
        <v>8326</v>
      </c>
      <c r="T818" s="8" t="s">
        <v>8327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0">
        <f t="shared" si="50"/>
        <v>1.3711066666666665</v>
      </c>
      <c r="R819" s="9">
        <f t="shared" si="51"/>
        <v>89.419999999999987</v>
      </c>
      <c r="S819" s="8" t="s">
        <v>8326</v>
      </c>
      <c r="T819" s="8" t="s">
        <v>8327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0">
        <f t="shared" si="50"/>
        <v>1.5571428571428572</v>
      </c>
      <c r="R820" s="9">
        <f t="shared" si="51"/>
        <v>28.684210526315791</v>
      </c>
      <c r="S820" s="8" t="s">
        <v>8326</v>
      </c>
      <c r="T820" s="8" t="s">
        <v>8327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0">
        <f t="shared" si="50"/>
        <v>1.0874999999999999</v>
      </c>
      <c r="R821" s="9">
        <f t="shared" si="51"/>
        <v>31.071428571428573</v>
      </c>
      <c r="S821" s="8" t="s">
        <v>8326</v>
      </c>
      <c r="T821" s="8" t="s">
        <v>8327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0">
        <f t="shared" si="50"/>
        <v>1.3405</v>
      </c>
      <c r="R822" s="9">
        <f t="shared" si="51"/>
        <v>70.55263157894737</v>
      </c>
      <c r="S822" s="8" t="s">
        <v>8326</v>
      </c>
      <c r="T822" s="8" t="s">
        <v>8327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0">
        <f t="shared" si="50"/>
        <v>1</v>
      </c>
      <c r="R823" s="9">
        <f t="shared" si="51"/>
        <v>224.12820512820514</v>
      </c>
      <c r="S823" s="8" t="s">
        <v>8326</v>
      </c>
      <c r="T823" s="8" t="s">
        <v>8327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0">
        <f t="shared" si="50"/>
        <v>1.1916666666666667</v>
      </c>
      <c r="R824" s="9">
        <f t="shared" si="51"/>
        <v>51.811594202898547</v>
      </c>
      <c r="S824" s="8" t="s">
        <v>8326</v>
      </c>
      <c r="T824" s="8" t="s">
        <v>8327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0">
        <f t="shared" si="50"/>
        <v>1.7949999999999999</v>
      </c>
      <c r="R825" s="9">
        <f t="shared" si="51"/>
        <v>43.515151515151516</v>
      </c>
      <c r="S825" s="8" t="s">
        <v>8326</v>
      </c>
      <c r="T825" s="8" t="s">
        <v>8327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0">
        <f t="shared" si="50"/>
        <v>1.3438124999999999</v>
      </c>
      <c r="R826" s="9">
        <f t="shared" si="51"/>
        <v>39.816666666666663</v>
      </c>
      <c r="S826" s="8" t="s">
        <v>8326</v>
      </c>
      <c r="T826" s="8" t="s">
        <v>8327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0">
        <f t="shared" si="50"/>
        <v>1.0043200000000001</v>
      </c>
      <c r="R827" s="9">
        <f t="shared" si="51"/>
        <v>126.8080808080808</v>
      </c>
      <c r="S827" s="8" t="s">
        <v>8326</v>
      </c>
      <c r="T827" s="8" t="s">
        <v>8327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0">
        <f t="shared" si="50"/>
        <v>1.0145454545454546</v>
      </c>
      <c r="R828" s="9">
        <f t="shared" si="51"/>
        <v>113.87755102040816</v>
      </c>
      <c r="S828" s="8" t="s">
        <v>8326</v>
      </c>
      <c r="T828" s="8" t="s">
        <v>8327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0">
        <f t="shared" si="50"/>
        <v>1.0333333333333334</v>
      </c>
      <c r="R829" s="9">
        <f t="shared" si="51"/>
        <v>28.181818181818183</v>
      </c>
      <c r="S829" s="8" t="s">
        <v>8326</v>
      </c>
      <c r="T829" s="8" t="s">
        <v>8327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0">
        <f t="shared" si="50"/>
        <v>1.07</v>
      </c>
      <c r="R830" s="9">
        <f t="shared" si="51"/>
        <v>36.60526315789474</v>
      </c>
      <c r="S830" s="8" t="s">
        <v>8326</v>
      </c>
      <c r="T830" s="8" t="s">
        <v>8327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0">
        <f t="shared" si="50"/>
        <v>1.04</v>
      </c>
      <c r="R831" s="9">
        <f t="shared" si="51"/>
        <v>32.5</v>
      </c>
      <c r="S831" s="8" t="s">
        <v>8326</v>
      </c>
      <c r="T831" s="8" t="s">
        <v>8327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0">
        <f t="shared" si="50"/>
        <v>1.0783333333333334</v>
      </c>
      <c r="R832" s="9">
        <f t="shared" si="51"/>
        <v>60.65625</v>
      </c>
      <c r="S832" s="8" t="s">
        <v>8326</v>
      </c>
      <c r="T832" s="8" t="s">
        <v>8327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0">
        <f t="shared" si="50"/>
        <v>2.3333333333333335</v>
      </c>
      <c r="R833" s="9">
        <f t="shared" si="51"/>
        <v>175</v>
      </c>
      <c r="S833" s="8" t="s">
        <v>8326</v>
      </c>
      <c r="T833" s="8" t="s">
        <v>8327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0">
        <f t="shared" si="50"/>
        <v>1.0060706666666666</v>
      </c>
      <c r="R834" s="9">
        <f t="shared" si="51"/>
        <v>97.993896103896105</v>
      </c>
      <c r="S834" s="8" t="s">
        <v>8326</v>
      </c>
      <c r="T834" s="8" t="s">
        <v>8327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0">
        <f t="shared" ref="Q835:Q898" si="54">E835/D835</f>
        <v>1.0166666666666666</v>
      </c>
      <c r="R835" s="9">
        <f t="shared" ref="R835:R898" si="55">IF(N835&gt;0,E835/N835,0)</f>
        <v>148.78048780487805</v>
      </c>
      <c r="S835" s="8" t="s">
        <v>8326</v>
      </c>
      <c r="T835" s="8" t="s">
        <v>8327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0">
        <f t="shared" si="54"/>
        <v>1.3101818181818181</v>
      </c>
      <c r="R836" s="9">
        <f t="shared" si="55"/>
        <v>96.08</v>
      </c>
      <c r="S836" s="8" t="s">
        <v>8326</v>
      </c>
      <c r="T836" s="8" t="s">
        <v>8327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0">
        <f t="shared" si="54"/>
        <v>1.1725000000000001</v>
      </c>
      <c r="R837" s="9">
        <f t="shared" si="55"/>
        <v>58.625</v>
      </c>
      <c r="S837" s="8" t="s">
        <v>8326</v>
      </c>
      <c r="T837" s="8" t="s">
        <v>8327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0">
        <f t="shared" si="54"/>
        <v>1.009304</v>
      </c>
      <c r="R838" s="9">
        <f t="shared" si="55"/>
        <v>109.70695652173914</v>
      </c>
      <c r="S838" s="8" t="s">
        <v>8326</v>
      </c>
      <c r="T838" s="8" t="s">
        <v>8327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0">
        <f t="shared" si="54"/>
        <v>1.218</v>
      </c>
      <c r="R839" s="9">
        <f t="shared" si="55"/>
        <v>49.112903225806448</v>
      </c>
      <c r="S839" s="8" t="s">
        <v>8326</v>
      </c>
      <c r="T839" s="8" t="s">
        <v>8327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0">
        <f t="shared" si="54"/>
        <v>1.454</v>
      </c>
      <c r="R840" s="9">
        <f t="shared" si="55"/>
        <v>47.672131147540981</v>
      </c>
      <c r="S840" s="8" t="s">
        <v>8326</v>
      </c>
      <c r="T840" s="8" t="s">
        <v>8327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0">
        <f t="shared" si="54"/>
        <v>1.166166</v>
      </c>
      <c r="R841" s="9">
        <f t="shared" si="55"/>
        <v>60.737812499999997</v>
      </c>
      <c r="S841" s="8" t="s">
        <v>8326</v>
      </c>
      <c r="T841" s="8" t="s">
        <v>8327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0">
        <f t="shared" si="54"/>
        <v>1.2041660000000001</v>
      </c>
      <c r="R842" s="9">
        <f t="shared" si="55"/>
        <v>63.37715789473684</v>
      </c>
      <c r="S842" s="8" t="s">
        <v>8326</v>
      </c>
      <c r="T842" s="8" t="s">
        <v>8328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0">
        <f t="shared" si="54"/>
        <v>1.0132000000000001</v>
      </c>
      <c r="R843" s="9">
        <f t="shared" si="55"/>
        <v>53.893617021276597</v>
      </c>
      <c r="S843" s="8" t="s">
        <v>8326</v>
      </c>
      <c r="T843" s="8" t="s">
        <v>8328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0">
        <f t="shared" si="54"/>
        <v>1.0431999999999999</v>
      </c>
      <c r="R844" s="9">
        <f t="shared" si="55"/>
        <v>66.871794871794876</v>
      </c>
      <c r="S844" s="8" t="s">
        <v>8326</v>
      </c>
      <c r="T844" s="8" t="s">
        <v>8328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0">
        <f t="shared" si="54"/>
        <v>2.6713333333333331</v>
      </c>
      <c r="R845" s="9">
        <f t="shared" si="55"/>
        <v>63.102362204724407</v>
      </c>
      <c r="S845" s="8" t="s">
        <v>8326</v>
      </c>
      <c r="T845" s="8" t="s">
        <v>8328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0">
        <f t="shared" si="54"/>
        <v>1.9413333333333334</v>
      </c>
      <c r="R846" s="9">
        <f t="shared" si="55"/>
        <v>36.628930817610062</v>
      </c>
      <c r="S846" s="8" t="s">
        <v>8326</v>
      </c>
      <c r="T846" s="8" t="s">
        <v>8328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0">
        <f t="shared" si="54"/>
        <v>1.203802</v>
      </c>
      <c r="R847" s="9">
        <f t="shared" si="55"/>
        <v>34.005706214689269</v>
      </c>
      <c r="S847" s="8" t="s">
        <v>8326</v>
      </c>
      <c r="T847" s="8" t="s">
        <v>8328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0">
        <f t="shared" si="54"/>
        <v>1.2200090909090908</v>
      </c>
      <c r="R848" s="9">
        <f t="shared" si="55"/>
        <v>28.553404255319148</v>
      </c>
      <c r="S848" s="8" t="s">
        <v>8326</v>
      </c>
      <c r="T848" s="8" t="s">
        <v>8328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10">
        <f t="shared" si="54"/>
        <v>1</v>
      </c>
      <c r="R849" s="9">
        <f t="shared" si="55"/>
        <v>10</v>
      </c>
      <c r="S849" s="8" t="s">
        <v>8326</v>
      </c>
      <c r="T849" s="8" t="s">
        <v>8328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0">
        <f t="shared" si="54"/>
        <v>1</v>
      </c>
      <c r="R850" s="9">
        <f t="shared" si="55"/>
        <v>18.75</v>
      </c>
      <c r="S850" s="8" t="s">
        <v>8326</v>
      </c>
      <c r="T850" s="8" t="s">
        <v>8328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0">
        <f t="shared" si="54"/>
        <v>1.1990000000000001</v>
      </c>
      <c r="R851" s="9">
        <f t="shared" si="55"/>
        <v>41.704347826086959</v>
      </c>
      <c r="S851" s="8" t="s">
        <v>8326</v>
      </c>
      <c r="T851" s="8" t="s">
        <v>8328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0">
        <f t="shared" si="54"/>
        <v>1.55175</v>
      </c>
      <c r="R852" s="9">
        <f t="shared" si="55"/>
        <v>46.669172932330824</v>
      </c>
      <c r="S852" s="8" t="s">
        <v>8326</v>
      </c>
      <c r="T852" s="8" t="s">
        <v>8328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0">
        <f t="shared" si="54"/>
        <v>1.3045</v>
      </c>
      <c r="R853" s="9">
        <f t="shared" si="55"/>
        <v>37.271428571428572</v>
      </c>
      <c r="S853" s="8" t="s">
        <v>8326</v>
      </c>
      <c r="T853" s="8" t="s">
        <v>8328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0">
        <f t="shared" si="54"/>
        <v>1.0497142857142858</v>
      </c>
      <c r="R854" s="9">
        <f t="shared" si="55"/>
        <v>59.258064516129032</v>
      </c>
      <c r="S854" s="8" t="s">
        <v>8326</v>
      </c>
      <c r="T854" s="8" t="s">
        <v>8328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0">
        <f t="shared" si="54"/>
        <v>1</v>
      </c>
      <c r="R855" s="9">
        <f t="shared" si="55"/>
        <v>30</v>
      </c>
      <c r="S855" s="8" t="s">
        <v>8326</v>
      </c>
      <c r="T855" s="8" t="s">
        <v>8328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0">
        <f t="shared" si="54"/>
        <v>1.1822050359712231</v>
      </c>
      <c r="R856" s="9">
        <f t="shared" si="55"/>
        <v>65.8623246492986</v>
      </c>
      <c r="S856" s="8" t="s">
        <v>8326</v>
      </c>
      <c r="T856" s="8" t="s">
        <v>8328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0">
        <f t="shared" si="54"/>
        <v>1.0344827586206897</v>
      </c>
      <c r="R857" s="9">
        <f t="shared" si="55"/>
        <v>31.914893617021278</v>
      </c>
      <c r="S857" s="8" t="s">
        <v>8326</v>
      </c>
      <c r="T857" s="8" t="s">
        <v>8328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0">
        <f t="shared" si="54"/>
        <v>2.1800000000000002</v>
      </c>
      <c r="R858" s="9">
        <f t="shared" si="55"/>
        <v>19.464285714285715</v>
      </c>
      <c r="S858" s="8" t="s">
        <v>8326</v>
      </c>
      <c r="T858" s="8" t="s">
        <v>8328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0">
        <f t="shared" si="54"/>
        <v>1</v>
      </c>
      <c r="R859" s="9">
        <f t="shared" si="55"/>
        <v>50</v>
      </c>
      <c r="S859" s="8" t="s">
        <v>8326</v>
      </c>
      <c r="T859" s="8" t="s">
        <v>8328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0">
        <f t="shared" si="54"/>
        <v>1.4400583333333332</v>
      </c>
      <c r="R860" s="9">
        <f t="shared" si="55"/>
        <v>22.737763157894737</v>
      </c>
      <c r="S860" s="8" t="s">
        <v>8326</v>
      </c>
      <c r="T860" s="8" t="s">
        <v>8328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0">
        <f t="shared" si="54"/>
        <v>1.0467500000000001</v>
      </c>
      <c r="R861" s="9">
        <f t="shared" si="55"/>
        <v>42.724489795918366</v>
      </c>
      <c r="S861" s="8" t="s">
        <v>8326</v>
      </c>
      <c r="T861" s="8" t="s">
        <v>8328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54"/>
        <v>0.18142857142857144</v>
      </c>
      <c r="R862" s="9">
        <f t="shared" si="55"/>
        <v>52.916666666666664</v>
      </c>
      <c r="S862" s="8" t="s">
        <v>8326</v>
      </c>
      <c r="T862" s="8" t="s">
        <v>8329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54"/>
        <v>2.2444444444444444E-2</v>
      </c>
      <c r="R863" s="9">
        <f t="shared" si="55"/>
        <v>50.5</v>
      </c>
      <c r="S863" s="8" t="s">
        <v>8326</v>
      </c>
      <c r="T863" s="8" t="s">
        <v>8329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54"/>
        <v>3.3999999999999998E-3</v>
      </c>
      <c r="R864" s="9">
        <f t="shared" si="55"/>
        <v>42.5</v>
      </c>
      <c r="S864" s="8" t="s">
        <v>8326</v>
      </c>
      <c r="T864" s="8" t="s">
        <v>8329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54"/>
        <v>4.4999999999999998E-2</v>
      </c>
      <c r="R865" s="9">
        <f t="shared" si="55"/>
        <v>18</v>
      </c>
      <c r="S865" s="8" t="s">
        <v>8326</v>
      </c>
      <c r="T865" s="8" t="s">
        <v>8329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54"/>
        <v>0.41538461538461541</v>
      </c>
      <c r="R866" s="9">
        <f t="shared" si="55"/>
        <v>34.177215189873415</v>
      </c>
      <c r="S866" s="8" t="s">
        <v>8326</v>
      </c>
      <c r="T866" s="8" t="s">
        <v>8329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54"/>
        <v>2.0454545454545454E-2</v>
      </c>
      <c r="R867" s="9">
        <f t="shared" si="55"/>
        <v>22.5</v>
      </c>
      <c r="S867" s="8" t="s">
        <v>8326</v>
      </c>
      <c r="T867" s="8" t="s">
        <v>8329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54"/>
        <v>0.18285714285714286</v>
      </c>
      <c r="R868" s="9">
        <f t="shared" si="55"/>
        <v>58.18181818181818</v>
      </c>
      <c r="S868" s="8" t="s">
        <v>8326</v>
      </c>
      <c r="T868" s="8" t="s">
        <v>8329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54"/>
        <v>0.2402</v>
      </c>
      <c r="R869" s="9">
        <f t="shared" si="55"/>
        <v>109.18181818181819</v>
      </c>
      <c r="S869" s="8" t="s">
        <v>8326</v>
      </c>
      <c r="T869" s="8" t="s">
        <v>8329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54"/>
        <v>1.1111111111111111E-3</v>
      </c>
      <c r="R870" s="9">
        <f t="shared" si="55"/>
        <v>50</v>
      </c>
      <c r="S870" s="8" t="s">
        <v>8326</v>
      </c>
      <c r="T870" s="8" t="s">
        <v>8329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54"/>
        <v>0.11818181818181818</v>
      </c>
      <c r="R871" s="9">
        <f t="shared" si="55"/>
        <v>346.66666666666669</v>
      </c>
      <c r="S871" s="8" t="s">
        <v>8326</v>
      </c>
      <c r="T871" s="8" t="s">
        <v>8329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54"/>
        <v>3.0999999999999999E-3</v>
      </c>
      <c r="R872" s="9">
        <f t="shared" si="55"/>
        <v>12.4</v>
      </c>
      <c r="S872" s="8" t="s">
        <v>8326</v>
      </c>
      <c r="T872" s="8" t="s">
        <v>8329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54"/>
        <v>5.4166666666666669E-2</v>
      </c>
      <c r="R873" s="9">
        <f t="shared" si="55"/>
        <v>27.083333333333332</v>
      </c>
      <c r="S873" s="8" t="s">
        <v>8326</v>
      </c>
      <c r="T873" s="8" t="s">
        <v>8329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54"/>
        <v>8.1250000000000003E-3</v>
      </c>
      <c r="R874" s="9">
        <f t="shared" si="55"/>
        <v>32.5</v>
      </c>
      <c r="S874" s="8" t="s">
        <v>8326</v>
      </c>
      <c r="T874" s="8" t="s">
        <v>8329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54"/>
        <v>1.2857142857142857E-2</v>
      </c>
      <c r="R875" s="9">
        <f t="shared" si="55"/>
        <v>9</v>
      </c>
      <c r="S875" s="8" t="s">
        <v>8326</v>
      </c>
      <c r="T875" s="8" t="s">
        <v>8329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54"/>
        <v>0.24333333333333335</v>
      </c>
      <c r="R876" s="9">
        <f t="shared" si="55"/>
        <v>34.761904761904759</v>
      </c>
      <c r="S876" s="8" t="s">
        <v>8326</v>
      </c>
      <c r="T876" s="8" t="s">
        <v>8329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54"/>
        <v>0</v>
      </c>
      <c r="R877" s="9">
        <f t="shared" si="55"/>
        <v>0</v>
      </c>
      <c r="S877" s="8" t="s">
        <v>8326</v>
      </c>
      <c r="T877" s="8" t="s">
        <v>8329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54"/>
        <v>0.40799492385786801</v>
      </c>
      <c r="R878" s="9">
        <f t="shared" si="55"/>
        <v>28.577777777777779</v>
      </c>
      <c r="S878" s="8" t="s">
        <v>8326</v>
      </c>
      <c r="T878" s="8" t="s">
        <v>8329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54"/>
        <v>0.67549999999999999</v>
      </c>
      <c r="R879" s="9">
        <f t="shared" si="55"/>
        <v>46.586206896551722</v>
      </c>
      <c r="S879" s="8" t="s">
        <v>8326</v>
      </c>
      <c r="T879" s="8" t="s">
        <v>8329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54"/>
        <v>1.2999999999999999E-2</v>
      </c>
      <c r="R880" s="9">
        <f t="shared" si="55"/>
        <v>32.5</v>
      </c>
      <c r="S880" s="8" t="s">
        <v>8326</v>
      </c>
      <c r="T880" s="8" t="s">
        <v>8329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54"/>
        <v>0.30666666666666664</v>
      </c>
      <c r="R881" s="9">
        <f t="shared" si="55"/>
        <v>21.466666666666665</v>
      </c>
      <c r="S881" s="8" t="s">
        <v>8326</v>
      </c>
      <c r="T881" s="8" t="s">
        <v>8329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54"/>
        <v>2.9894179894179893E-2</v>
      </c>
      <c r="R882" s="9">
        <f t="shared" si="55"/>
        <v>14.125</v>
      </c>
      <c r="S882" s="8" t="s">
        <v>8326</v>
      </c>
      <c r="T882" s="8" t="s">
        <v>8330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54"/>
        <v>8.0000000000000002E-3</v>
      </c>
      <c r="R883" s="9">
        <f t="shared" si="55"/>
        <v>30</v>
      </c>
      <c r="S883" s="8" t="s">
        <v>8326</v>
      </c>
      <c r="T883" s="8" t="s">
        <v>8330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54"/>
        <v>0.20133333333333334</v>
      </c>
      <c r="R884" s="9">
        <f t="shared" si="55"/>
        <v>21.571428571428573</v>
      </c>
      <c r="S884" s="8" t="s">
        <v>8326</v>
      </c>
      <c r="T884" s="8" t="s">
        <v>8330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54"/>
        <v>0.4002</v>
      </c>
      <c r="R885" s="9">
        <f t="shared" si="55"/>
        <v>83.375</v>
      </c>
      <c r="S885" s="8" t="s">
        <v>8326</v>
      </c>
      <c r="T885" s="8" t="s">
        <v>8330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54"/>
        <v>0.01</v>
      </c>
      <c r="R886" s="9">
        <f t="shared" si="55"/>
        <v>10</v>
      </c>
      <c r="S886" s="8" t="s">
        <v>8326</v>
      </c>
      <c r="T886" s="8" t="s">
        <v>8330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54"/>
        <v>0.75</v>
      </c>
      <c r="R887" s="9">
        <f t="shared" si="55"/>
        <v>35.714285714285715</v>
      </c>
      <c r="S887" s="8" t="s">
        <v>8326</v>
      </c>
      <c r="T887" s="8" t="s">
        <v>8330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54"/>
        <v>0.41</v>
      </c>
      <c r="R888" s="9">
        <f t="shared" si="55"/>
        <v>29.285714285714285</v>
      </c>
      <c r="S888" s="8" t="s">
        <v>8326</v>
      </c>
      <c r="T888" s="8" t="s">
        <v>8330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54"/>
        <v>0</v>
      </c>
      <c r="R889" s="9">
        <f t="shared" si="55"/>
        <v>0</v>
      </c>
      <c r="S889" s="8" t="s">
        <v>8326</v>
      </c>
      <c r="T889" s="8" t="s">
        <v>8330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54"/>
        <v>7.1999999999999995E-2</v>
      </c>
      <c r="R890" s="9">
        <f t="shared" si="55"/>
        <v>18</v>
      </c>
      <c r="S890" s="8" t="s">
        <v>8326</v>
      </c>
      <c r="T890" s="8" t="s">
        <v>8330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54"/>
        <v>9.4412800000000005E-2</v>
      </c>
      <c r="R891" s="9">
        <f t="shared" si="55"/>
        <v>73.760000000000005</v>
      </c>
      <c r="S891" s="8" t="s">
        <v>8326</v>
      </c>
      <c r="T891" s="8" t="s">
        <v>8330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54"/>
        <v>4.1666666666666664E-2</v>
      </c>
      <c r="R892" s="9">
        <f t="shared" si="55"/>
        <v>31.25</v>
      </c>
      <c r="S892" s="8" t="s">
        <v>8326</v>
      </c>
      <c r="T892" s="8" t="s">
        <v>8330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54"/>
        <v>3.2500000000000001E-2</v>
      </c>
      <c r="R893" s="9">
        <f t="shared" si="55"/>
        <v>28.888888888888889</v>
      </c>
      <c r="S893" s="8" t="s">
        <v>8326</v>
      </c>
      <c r="T893" s="8" t="s">
        <v>8330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54"/>
        <v>0.40749999999999997</v>
      </c>
      <c r="R894" s="9">
        <f t="shared" si="55"/>
        <v>143.8235294117647</v>
      </c>
      <c r="S894" s="8" t="s">
        <v>8326</v>
      </c>
      <c r="T894" s="8" t="s">
        <v>8330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54"/>
        <v>0.1</v>
      </c>
      <c r="R895" s="9">
        <f t="shared" si="55"/>
        <v>40</v>
      </c>
      <c r="S895" s="8" t="s">
        <v>8326</v>
      </c>
      <c r="T895" s="8" t="s">
        <v>8330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54"/>
        <v>0.39169999999999999</v>
      </c>
      <c r="R896" s="9">
        <f t="shared" si="55"/>
        <v>147.81132075471697</v>
      </c>
      <c r="S896" s="8" t="s">
        <v>8326</v>
      </c>
      <c r="T896" s="8" t="s">
        <v>8330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54"/>
        <v>2.4375000000000001E-2</v>
      </c>
      <c r="R897" s="9">
        <f t="shared" si="55"/>
        <v>27.857142857142858</v>
      </c>
      <c r="S897" s="8" t="s">
        <v>8326</v>
      </c>
      <c r="T897" s="8" t="s">
        <v>8330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si="54"/>
        <v>0.4</v>
      </c>
      <c r="R898" s="9">
        <f t="shared" si="55"/>
        <v>44.444444444444443</v>
      </c>
      <c r="S898" s="8" t="s">
        <v>8326</v>
      </c>
      <c r="T898" s="8" t="s">
        <v>8330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ref="Q899:Q962" si="58">E899/D899</f>
        <v>0</v>
      </c>
      <c r="R899" s="9">
        <f t="shared" ref="R899:R962" si="59">IF(N899&gt;0,E899/N899,0)</f>
        <v>0</v>
      </c>
      <c r="S899" s="8" t="s">
        <v>8326</v>
      </c>
      <c r="T899" s="8" t="s">
        <v>8330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58"/>
        <v>2.8000000000000001E-2</v>
      </c>
      <c r="R900" s="9">
        <f t="shared" si="59"/>
        <v>35</v>
      </c>
      <c r="S900" s="8" t="s">
        <v>8326</v>
      </c>
      <c r="T900" s="8" t="s">
        <v>8330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58"/>
        <v>0.37333333333333335</v>
      </c>
      <c r="R901" s="9">
        <f t="shared" si="59"/>
        <v>35</v>
      </c>
      <c r="S901" s="8" t="s">
        <v>8326</v>
      </c>
      <c r="T901" s="8" t="s">
        <v>8330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58"/>
        <v>4.1999999999999997E-3</v>
      </c>
      <c r="R902" s="9">
        <f t="shared" si="59"/>
        <v>10.5</v>
      </c>
      <c r="S902" s="8" t="s">
        <v>8326</v>
      </c>
      <c r="T902" s="8" t="s">
        <v>8329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58"/>
        <v>0</v>
      </c>
      <c r="R903" s="9">
        <f t="shared" si="59"/>
        <v>0</v>
      </c>
      <c r="S903" s="8" t="s">
        <v>8326</v>
      </c>
      <c r="T903" s="8" t="s">
        <v>8329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58"/>
        <v>3.0000000000000001E-3</v>
      </c>
      <c r="R904" s="9">
        <f t="shared" si="59"/>
        <v>30</v>
      </c>
      <c r="S904" s="8" t="s">
        <v>8326</v>
      </c>
      <c r="T904" s="8" t="s">
        <v>8329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58"/>
        <v>3.2000000000000001E-2</v>
      </c>
      <c r="R905" s="9">
        <f t="shared" si="59"/>
        <v>40</v>
      </c>
      <c r="S905" s="8" t="s">
        <v>8326</v>
      </c>
      <c r="T905" s="8" t="s">
        <v>8329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58"/>
        <v>3.0200000000000001E-3</v>
      </c>
      <c r="R906" s="9">
        <f t="shared" si="59"/>
        <v>50.333333333333336</v>
      </c>
      <c r="S906" s="8" t="s">
        <v>8326</v>
      </c>
      <c r="T906" s="8" t="s">
        <v>8329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58"/>
        <v>3.0153846153846153E-2</v>
      </c>
      <c r="R907" s="9">
        <f t="shared" si="59"/>
        <v>32.666666666666664</v>
      </c>
      <c r="S907" s="8" t="s">
        <v>8326</v>
      </c>
      <c r="T907" s="8" t="s">
        <v>8329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58"/>
        <v>0</v>
      </c>
      <c r="R908" s="9">
        <f t="shared" si="59"/>
        <v>0</v>
      </c>
      <c r="S908" s="8" t="s">
        <v>8326</v>
      </c>
      <c r="T908" s="8" t="s">
        <v>8329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58"/>
        <v>0</v>
      </c>
      <c r="R909" s="9">
        <f t="shared" si="59"/>
        <v>0</v>
      </c>
      <c r="S909" s="8" t="s">
        <v>8326</v>
      </c>
      <c r="T909" s="8" t="s">
        <v>8329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58"/>
        <v>0</v>
      </c>
      <c r="R910" s="9">
        <f t="shared" si="59"/>
        <v>0</v>
      </c>
      <c r="S910" s="8" t="s">
        <v>8326</v>
      </c>
      <c r="T910" s="8" t="s">
        <v>8329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58"/>
        <v>3.2500000000000001E-2</v>
      </c>
      <c r="R911" s="9">
        <f t="shared" si="59"/>
        <v>65</v>
      </c>
      <c r="S911" s="8" t="s">
        <v>8326</v>
      </c>
      <c r="T911" s="8" t="s">
        <v>8329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58"/>
        <v>0.22363636363636363</v>
      </c>
      <c r="R912" s="9">
        <f t="shared" si="59"/>
        <v>24.6</v>
      </c>
      <c r="S912" s="8" t="s">
        <v>8326</v>
      </c>
      <c r="T912" s="8" t="s">
        <v>8329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58"/>
        <v>0</v>
      </c>
      <c r="R913" s="9">
        <f t="shared" si="59"/>
        <v>0</v>
      </c>
      <c r="S913" s="8" t="s">
        <v>8326</v>
      </c>
      <c r="T913" s="8" t="s">
        <v>8329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58"/>
        <v>8.5714285714285719E-3</v>
      </c>
      <c r="R914" s="9">
        <f t="shared" si="59"/>
        <v>15</v>
      </c>
      <c r="S914" s="8" t="s">
        <v>8326</v>
      </c>
      <c r="T914" s="8" t="s">
        <v>8329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58"/>
        <v>6.6066666666666662E-2</v>
      </c>
      <c r="R915" s="9">
        <f t="shared" si="59"/>
        <v>82.583333333333329</v>
      </c>
      <c r="S915" s="8" t="s">
        <v>8326</v>
      </c>
      <c r="T915" s="8" t="s">
        <v>8329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58"/>
        <v>0</v>
      </c>
      <c r="R916" s="9">
        <f t="shared" si="59"/>
        <v>0</v>
      </c>
      <c r="S916" s="8" t="s">
        <v>8326</v>
      </c>
      <c r="T916" s="8" t="s">
        <v>8329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58"/>
        <v>5.7692307692307696E-2</v>
      </c>
      <c r="R917" s="9">
        <f t="shared" si="59"/>
        <v>41.666666666666664</v>
      </c>
      <c r="S917" s="8" t="s">
        <v>8326</v>
      </c>
      <c r="T917" s="8" t="s">
        <v>8329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58"/>
        <v>0</v>
      </c>
      <c r="R918" s="9">
        <f t="shared" si="59"/>
        <v>0</v>
      </c>
      <c r="S918" s="8" t="s">
        <v>8326</v>
      </c>
      <c r="T918" s="8" t="s">
        <v>8329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58"/>
        <v>6.0000000000000001E-3</v>
      </c>
      <c r="R919" s="9">
        <f t="shared" si="59"/>
        <v>30</v>
      </c>
      <c r="S919" s="8" t="s">
        <v>8326</v>
      </c>
      <c r="T919" s="8" t="s">
        <v>8329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58"/>
        <v>5.0256410256410255E-2</v>
      </c>
      <c r="R920" s="9">
        <f t="shared" si="59"/>
        <v>19.600000000000001</v>
      </c>
      <c r="S920" s="8" t="s">
        <v>8326</v>
      </c>
      <c r="T920" s="8" t="s">
        <v>8329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58"/>
        <v>5.0000000000000001E-3</v>
      </c>
      <c r="R921" s="9">
        <f t="shared" si="59"/>
        <v>100</v>
      </c>
      <c r="S921" s="8" t="s">
        <v>8326</v>
      </c>
      <c r="T921" s="8" t="s">
        <v>8329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58"/>
        <v>0</v>
      </c>
      <c r="R922" s="9">
        <f t="shared" si="59"/>
        <v>0</v>
      </c>
      <c r="S922" s="8" t="s">
        <v>8326</v>
      </c>
      <c r="T922" s="8" t="s">
        <v>8329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58"/>
        <v>0.309</v>
      </c>
      <c r="R923" s="9">
        <f t="shared" si="59"/>
        <v>231.75</v>
      </c>
      <c r="S923" s="8" t="s">
        <v>8326</v>
      </c>
      <c r="T923" s="8" t="s">
        <v>8329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58"/>
        <v>0.21037037037037037</v>
      </c>
      <c r="R924" s="9">
        <f t="shared" si="59"/>
        <v>189.33333333333334</v>
      </c>
      <c r="S924" s="8" t="s">
        <v>8326</v>
      </c>
      <c r="T924" s="8" t="s">
        <v>8329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58"/>
        <v>2.1999999999999999E-2</v>
      </c>
      <c r="R925" s="9">
        <f t="shared" si="59"/>
        <v>55</v>
      </c>
      <c r="S925" s="8" t="s">
        <v>8326</v>
      </c>
      <c r="T925" s="8" t="s">
        <v>8329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58"/>
        <v>0.109</v>
      </c>
      <c r="R926" s="9">
        <f t="shared" si="59"/>
        <v>21.8</v>
      </c>
      <c r="S926" s="8" t="s">
        <v>8326</v>
      </c>
      <c r="T926" s="8" t="s">
        <v>8329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58"/>
        <v>2.6666666666666668E-2</v>
      </c>
      <c r="R927" s="9">
        <f t="shared" si="59"/>
        <v>32</v>
      </c>
      <c r="S927" s="8" t="s">
        <v>8326</v>
      </c>
      <c r="T927" s="8" t="s">
        <v>8329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58"/>
        <v>0</v>
      </c>
      <c r="R928" s="9">
        <f t="shared" si="59"/>
        <v>0</v>
      </c>
      <c r="S928" s="8" t="s">
        <v>8326</v>
      </c>
      <c r="T928" s="8" t="s">
        <v>8329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58"/>
        <v>0</v>
      </c>
      <c r="R929" s="9">
        <f t="shared" si="59"/>
        <v>0</v>
      </c>
      <c r="S929" s="8" t="s">
        <v>8326</v>
      </c>
      <c r="T929" s="8" t="s">
        <v>8329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58"/>
        <v>0.10862068965517241</v>
      </c>
      <c r="R930" s="9">
        <f t="shared" si="59"/>
        <v>56.25</v>
      </c>
      <c r="S930" s="8" t="s">
        <v>8326</v>
      </c>
      <c r="T930" s="8" t="s">
        <v>8329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58"/>
        <v>0</v>
      </c>
      <c r="R931" s="9">
        <f t="shared" si="59"/>
        <v>0</v>
      </c>
      <c r="S931" s="8" t="s">
        <v>8326</v>
      </c>
      <c r="T931" s="8" t="s">
        <v>8329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58"/>
        <v>0.38333333333333336</v>
      </c>
      <c r="R932" s="9">
        <f t="shared" si="59"/>
        <v>69</v>
      </c>
      <c r="S932" s="8" t="s">
        <v>8326</v>
      </c>
      <c r="T932" s="8" t="s">
        <v>8329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58"/>
        <v>6.5500000000000003E-2</v>
      </c>
      <c r="R933" s="9">
        <f t="shared" si="59"/>
        <v>18.714285714285715</v>
      </c>
      <c r="S933" s="8" t="s">
        <v>8326</v>
      </c>
      <c r="T933" s="8" t="s">
        <v>8329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58"/>
        <v>0.14536842105263159</v>
      </c>
      <c r="R934" s="9">
        <f t="shared" si="59"/>
        <v>46.033333333333331</v>
      </c>
      <c r="S934" s="8" t="s">
        <v>8326</v>
      </c>
      <c r="T934" s="8" t="s">
        <v>8329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58"/>
        <v>0.06</v>
      </c>
      <c r="R935" s="9">
        <f t="shared" si="59"/>
        <v>60</v>
      </c>
      <c r="S935" s="8" t="s">
        <v>8326</v>
      </c>
      <c r="T935" s="8" t="s">
        <v>8329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58"/>
        <v>0.30399999999999999</v>
      </c>
      <c r="R936" s="9">
        <f t="shared" si="59"/>
        <v>50.666666666666664</v>
      </c>
      <c r="S936" s="8" t="s">
        <v>8326</v>
      </c>
      <c r="T936" s="8" t="s">
        <v>8329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58"/>
        <v>1.4285714285714285E-2</v>
      </c>
      <c r="R937" s="9">
        <f t="shared" si="59"/>
        <v>25</v>
      </c>
      <c r="S937" s="8" t="s">
        <v>8326</v>
      </c>
      <c r="T937" s="8" t="s">
        <v>8329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58"/>
        <v>0</v>
      </c>
      <c r="R938" s="9">
        <f t="shared" si="59"/>
        <v>0</v>
      </c>
      <c r="S938" s="8" t="s">
        <v>8326</v>
      </c>
      <c r="T938" s="8" t="s">
        <v>8329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58"/>
        <v>1.1428571428571429E-2</v>
      </c>
      <c r="R939" s="9">
        <f t="shared" si="59"/>
        <v>20</v>
      </c>
      <c r="S939" s="8" t="s">
        <v>8326</v>
      </c>
      <c r="T939" s="8" t="s">
        <v>8329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58"/>
        <v>3.5714285714285713E-3</v>
      </c>
      <c r="R940" s="9">
        <f t="shared" si="59"/>
        <v>25</v>
      </c>
      <c r="S940" s="8" t="s">
        <v>8326</v>
      </c>
      <c r="T940" s="8" t="s">
        <v>8329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58"/>
        <v>1.4545454545454545E-2</v>
      </c>
      <c r="R941" s="9">
        <f t="shared" si="59"/>
        <v>20</v>
      </c>
      <c r="S941" s="8" t="s">
        <v>8326</v>
      </c>
      <c r="T941" s="8" t="s">
        <v>8329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58"/>
        <v>0.17155555555555554</v>
      </c>
      <c r="R942" s="9">
        <f t="shared" si="59"/>
        <v>110.28571428571429</v>
      </c>
      <c r="S942" s="8" t="s">
        <v>8320</v>
      </c>
      <c r="T942" s="8" t="s">
        <v>8322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58"/>
        <v>2.3220000000000001E-2</v>
      </c>
      <c r="R943" s="9">
        <f t="shared" si="59"/>
        <v>37.451612903225808</v>
      </c>
      <c r="S943" s="8" t="s">
        <v>8320</v>
      </c>
      <c r="T943" s="8" t="s">
        <v>8322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58"/>
        <v>8.9066666666666669E-2</v>
      </c>
      <c r="R944" s="9">
        <f t="shared" si="59"/>
        <v>41.75</v>
      </c>
      <c r="S944" s="8" t="s">
        <v>8320</v>
      </c>
      <c r="T944" s="8" t="s">
        <v>8322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58"/>
        <v>9.633333333333334E-2</v>
      </c>
      <c r="R945" s="9">
        <f t="shared" si="59"/>
        <v>24.083333333333332</v>
      </c>
      <c r="S945" s="8" t="s">
        <v>8320</v>
      </c>
      <c r="T945" s="8" t="s">
        <v>8322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58"/>
        <v>0.13325999999999999</v>
      </c>
      <c r="R946" s="9">
        <f t="shared" si="59"/>
        <v>69.40625</v>
      </c>
      <c r="S946" s="8" t="s">
        <v>8320</v>
      </c>
      <c r="T946" s="8" t="s">
        <v>8322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58"/>
        <v>2.4840000000000001E-2</v>
      </c>
      <c r="R947" s="9">
        <f t="shared" si="59"/>
        <v>155.25</v>
      </c>
      <c r="S947" s="8" t="s">
        <v>8320</v>
      </c>
      <c r="T947" s="8" t="s">
        <v>8322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58"/>
        <v>1.9066666666666666E-2</v>
      </c>
      <c r="R948" s="9">
        <f t="shared" si="59"/>
        <v>57.2</v>
      </c>
      <c r="S948" s="8" t="s">
        <v>8320</v>
      </c>
      <c r="T948" s="8" t="s">
        <v>8322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58"/>
        <v>0</v>
      </c>
      <c r="R949" s="9">
        <f t="shared" si="59"/>
        <v>0</v>
      </c>
      <c r="S949" s="8" t="s">
        <v>8320</v>
      </c>
      <c r="T949" s="8" t="s">
        <v>8322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58"/>
        <v>0.12</v>
      </c>
      <c r="R950" s="9">
        <f t="shared" si="59"/>
        <v>60</v>
      </c>
      <c r="S950" s="8" t="s">
        <v>8320</v>
      </c>
      <c r="T950" s="8" t="s">
        <v>8322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58"/>
        <v>1.3650000000000001E-2</v>
      </c>
      <c r="R951" s="9">
        <f t="shared" si="59"/>
        <v>39</v>
      </c>
      <c r="S951" s="8" t="s">
        <v>8320</v>
      </c>
      <c r="T951" s="8" t="s">
        <v>8322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58"/>
        <v>0.28039999999999998</v>
      </c>
      <c r="R952" s="9">
        <f t="shared" si="59"/>
        <v>58.416666666666664</v>
      </c>
      <c r="S952" s="8" t="s">
        <v>8320</v>
      </c>
      <c r="T952" s="8" t="s">
        <v>8322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58"/>
        <v>0.38390000000000002</v>
      </c>
      <c r="R953" s="9">
        <f t="shared" si="59"/>
        <v>158.63636363636363</v>
      </c>
      <c r="S953" s="8" t="s">
        <v>8320</v>
      </c>
      <c r="T953" s="8" t="s">
        <v>8322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58"/>
        <v>0.39942857142857141</v>
      </c>
      <c r="R954" s="9">
        <f t="shared" si="59"/>
        <v>99.857142857142861</v>
      </c>
      <c r="S954" s="8" t="s">
        <v>8320</v>
      </c>
      <c r="T954" s="8" t="s">
        <v>8322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58"/>
        <v>8.3999999999999995E-3</v>
      </c>
      <c r="R955" s="9">
        <f t="shared" si="59"/>
        <v>25.2</v>
      </c>
      <c r="S955" s="8" t="s">
        <v>8320</v>
      </c>
      <c r="T955" s="8" t="s">
        <v>8322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58"/>
        <v>0.43406666666666666</v>
      </c>
      <c r="R956" s="9">
        <f t="shared" si="59"/>
        <v>89.191780821917803</v>
      </c>
      <c r="S956" s="8" t="s">
        <v>8320</v>
      </c>
      <c r="T956" s="8" t="s">
        <v>8322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58"/>
        <v>5.6613333333333335E-2</v>
      </c>
      <c r="R957" s="9">
        <f t="shared" si="59"/>
        <v>182.6236559139785</v>
      </c>
      <c r="S957" s="8" t="s">
        <v>8320</v>
      </c>
      <c r="T957" s="8" t="s">
        <v>8322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58"/>
        <v>1.7219999999999999E-2</v>
      </c>
      <c r="R958" s="9">
        <f t="shared" si="59"/>
        <v>50.647058823529413</v>
      </c>
      <c r="S958" s="8" t="s">
        <v>8320</v>
      </c>
      <c r="T958" s="8" t="s">
        <v>8322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58"/>
        <v>1.9416666666666665E-2</v>
      </c>
      <c r="R959" s="9">
        <f t="shared" si="59"/>
        <v>33.285714285714285</v>
      </c>
      <c r="S959" s="8" t="s">
        <v>8320</v>
      </c>
      <c r="T959" s="8" t="s">
        <v>8322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58"/>
        <v>0.11328275684711328</v>
      </c>
      <c r="R960" s="9">
        <f t="shared" si="59"/>
        <v>51.823529411764703</v>
      </c>
      <c r="S960" s="8" t="s">
        <v>8320</v>
      </c>
      <c r="T960" s="8" t="s">
        <v>8322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58"/>
        <v>0.3886</v>
      </c>
      <c r="R961" s="9">
        <f t="shared" si="59"/>
        <v>113.62573099415205</v>
      </c>
      <c r="S961" s="8" t="s">
        <v>8320</v>
      </c>
      <c r="T961" s="8" t="s">
        <v>8322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si="58"/>
        <v>0.46100628930817611</v>
      </c>
      <c r="R962" s="9">
        <f t="shared" si="59"/>
        <v>136.46276595744681</v>
      </c>
      <c r="S962" s="8" t="s">
        <v>8320</v>
      </c>
      <c r="T962" s="8" t="s">
        <v>8322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ref="Q963:Q1026" si="62">E963/D963</f>
        <v>0.42188421052631581</v>
      </c>
      <c r="R963" s="9">
        <f t="shared" ref="R963:R1026" si="63">IF(N963&gt;0,E963/N963,0)</f>
        <v>364.35454545454547</v>
      </c>
      <c r="S963" s="8" t="s">
        <v>8320</v>
      </c>
      <c r="T963" s="8" t="s">
        <v>8322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62"/>
        <v>0.2848</v>
      </c>
      <c r="R964" s="9">
        <f t="shared" si="63"/>
        <v>19.243243243243242</v>
      </c>
      <c r="S964" s="8" t="s">
        <v>8320</v>
      </c>
      <c r="T964" s="8" t="s">
        <v>8322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62"/>
        <v>1.0771428571428571E-2</v>
      </c>
      <c r="R965" s="9">
        <f t="shared" si="63"/>
        <v>41.888888888888886</v>
      </c>
      <c r="S965" s="8" t="s">
        <v>8320</v>
      </c>
      <c r="T965" s="8" t="s">
        <v>8322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62"/>
        <v>7.9909090909090902E-3</v>
      </c>
      <c r="R966" s="9">
        <f t="shared" si="63"/>
        <v>30.310344827586206</v>
      </c>
      <c r="S966" s="8" t="s">
        <v>8320</v>
      </c>
      <c r="T966" s="8" t="s">
        <v>8322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62"/>
        <v>1.192E-2</v>
      </c>
      <c r="R967" s="9">
        <f t="shared" si="63"/>
        <v>49.666666666666664</v>
      </c>
      <c r="S967" s="8" t="s">
        <v>8320</v>
      </c>
      <c r="T967" s="8" t="s">
        <v>8322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62"/>
        <v>0.14799999999999999</v>
      </c>
      <c r="R968" s="9">
        <f t="shared" si="63"/>
        <v>59.2</v>
      </c>
      <c r="S968" s="8" t="s">
        <v>8320</v>
      </c>
      <c r="T968" s="8" t="s">
        <v>8322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62"/>
        <v>0.17810000000000001</v>
      </c>
      <c r="R969" s="9">
        <f t="shared" si="63"/>
        <v>43.97530864197531</v>
      </c>
      <c r="S969" s="8" t="s">
        <v>8320</v>
      </c>
      <c r="T969" s="8" t="s">
        <v>8322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62"/>
        <v>1.325E-2</v>
      </c>
      <c r="R970" s="9">
        <f t="shared" si="63"/>
        <v>26.5</v>
      </c>
      <c r="S970" s="8" t="s">
        <v>8320</v>
      </c>
      <c r="T970" s="8" t="s">
        <v>8322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62"/>
        <v>0.46666666666666667</v>
      </c>
      <c r="R971" s="9">
        <f t="shared" si="63"/>
        <v>1272.7272727272727</v>
      </c>
      <c r="S971" s="8" t="s">
        <v>8320</v>
      </c>
      <c r="T971" s="8" t="s">
        <v>8322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62"/>
        <v>0.4592</v>
      </c>
      <c r="R972" s="9">
        <f t="shared" si="63"/>
        <v>164</v>
      </c>
      <c r="S972" s="8" t="s">
        <v>8320</v>
      </c>
      <c r="T972" s="8" t="s">
        <v>8322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62"/>
        <v>2.2599999999999999E-3</v>
      </c>
      <c r="R973" s="9">
        <f t="shared" si="63"/>
        <v>45.2</v>
      </c>
      <c r="S973" s="8" t="s">
        <v>8320</v>
      </c>
      <c r="T973" s="8" t="s">
        <v>8322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62"/>
        <v>0.34625</v>
      </c>
      <c r="R974" s="9">
        <f t="shared" si="63"/>
        <v>153.88888888888889</v>
      </c>
      <c r="S974" s="8" t="s">
        <v>8320</v>
      </c>
      <c r="T974" s="8" t="s">
        <v>8322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62"/>
        <v>2.0549999999999999E-2</v>
      </c>
      <c r="R975" s="9">
        <f t="shared" si="63"/>
        <v>51.375</v>
      </c>
      <c r="S975" s="8" t="s">
        <v>8320</v>
      </c>
      <c r="T975" s="8" t="s">
        <v>8322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62"/>
        <v>5.5999999999999999E-3</v>
      </c>
      <c r="R976" s="9">
        <f t="shared" si="63"/>
        <v>93.333333333333329</v>
      </c>
      <c r="S976" s="8" t="s">
        <v>8320</v>
      </c>
      <c r="T976" s="8" t="s">
        <v>8322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62"/>
        <v>2.6069999999999999E-2</v>
      </c>
      <c r="R977" s="9">
        <f t="shared" si="63"/>
        <v>108.625</v>
      </c>
      <c r="S977" s="8" t="s">
        <v>8320</v>
      </c>
      <c r="T977" s="8" t="s">
        <v>8322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62"/>
        <v>1.9259999999999999E-2</v>
      </c>
      <c r="R978" s="9">
        <f t="shared" si="63"/>
        <v>160.5</v>
      </c>
      <c r="S978" s="8" t="s">
        <v>8320</v>
      </c>
      <c r="T978" s="8" t="s">
        <v>8322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62"/>
        <v>0.33666666666666667</v>
      </c>
      <c r="R979" s="9">
        <f t="shared" si="63"/>
        <v>75.75</v>
      </c>
      <c r="S979" s="8" t="s">
        <v>8320</v>
      </c>
      <c r="T979" s="8" t="s">
        <v>8322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62"/>
        <v>0.5626326718299024</v>
      </c>
      <c r="R980" s="9">
        <f t="shared" si="63"/>
        <v>790.83739837398377</v>
      </c>
      <c r="S980" s="8" t="s">
        <v>8320</v>
      </c>
      <c r="T980" s="8" t="s">
        <v>8322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62"/>
        <v>0.82817600000000002</v>
      </c>
      <c r="R981" s="9">
        <f t="shared" si="63"/>
        <v>301.93916666666667</v>
      </c>
      <c r="S981" s="8" t="s">
        <v>8320</v>
      </c>
      <c r="T981" s="8" t="s">
        <v>8322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62"/>
        <v>0.14860000000000001</v>
      </c>
      <c r="R982" s="9">
        <f t="shared" si="63"/>
        <v>47.935483870967744</v>
      </c>
      <c r="S982" s="8" t="s">
        <v>8320</v>
      </c>
      <c r="T982" s="8" t="s">
        <v>8322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62"/>
        <v>1.2375123751237513E-4</v>
      </c>
      <c r="R983" s="9">
        <f t="shared" si="63"/>
        <v>2.75</v>
      </c>
      <c r="S983" s="8" t="s">
        <v>8320</v>
      </c>
      <c r="T983" s="8" t="s">
        <v>8322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62"/>
        <v>1.7142857142857143E-4</v>
      </c>
      <c r="R984" s="9">
        <f t="shared" si="63"/>
        <v>1</v>
      </c>
      <c r="S984" s="8" t="s">
        <v>8320</v>
      </c>
      <c r="T984" s="8" t="s">
        <v>8322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62"/>
        <v>0.2950613611721471</v>
      </c>
      <c r="R985" s="9">
        <f t="shared" si="63"/>
        <v>171.79329608938548</v>
      </c>
      <c r="S985" s="8" t="s">
        <v>8320</v>
      </c>
      <c r="T985" s="8" t="s">
        <v>8322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62"/>
        <v>1.06E-2</v>
      </c>
      <c r="R986" s="9">
        <f t="shared" si="63"/>
        <v>35.333333333333336</v>
      </c>
      <c r="S986" s="8" t="s">
        <v>8320</v>
      </c>
      <c r="T986" s="8" t="s">
        <v>8322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62"/>
        <v>6.2933333333333327E-2</v>
      </c>
      <c r="R987" s="9">
        <f t="shared" si="63"/>
        <v>82.086956521739125</v>
      </c>
      <c r="S987" s="8" t="s">
        <v>8320</v>
      </c>
      <c r="T987" s="8" t="s">
        <v>8322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62"/>
        <v>0.1275</v>
      </c>
      <c r="R988" s="9">
        <f t="shared" si="63"/>
        <v>110.8695652173913</v>
      </c>
      <c r="S988" s="8" t="s">
        <v>8320</v>
      </c>
      <c r="T988" s="8" t="s">
        <v>8322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62"/>
        <v>0.13220000000000001</v>
      </c>
      <c r="R989" s="9">
        <f t="shared" si="63"/>
        <v>161.21951219512195</v>
      </c>
      <c r="S989" s="8" t="s">
        <v>8320</v>
      </c>
      <c r="T989" s="8" t="s">
        <v>8322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62"/>
        <v>0</v>
      </c>
      <c r="R990" s="9">
        <f t="shared" si="63"/>
        <v>0</v>
      </c>
      <c r="S990" s="8" t="s">
        <v>8320</v>
      </c>
      <c r="T990" s="8" t="s">
        <v>8322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62"/>
        <v>0.16769999999999999</v>
      </c>
      <c r="R991" s="9">
        <f t="shared" si="63"/>
        <v>52.40625</v>
      </c>
      <c r="S991" s="8" t="s">
        <v>8320</v>
      </c>
      <c r="T991" s="8" t="s">
        <v>8322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62"/>
        <v>1.0399999999999999E-3</v>
      </c>
      <c r="R992" s="9">
        <f t="shared" si="63"/>
        <v>13</v>
      </c>
      <c r="S992" s="8" t="s">
        <v>8320</v>
      </c>
      <c r="T992" s="8" t="s">
        <v>8322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62"/>
        <v>4.24E-2</v>
      </c>
      <c r="R993" s="9">
        <f t="shared" si="63"/>
        <v>30.285714285714285</v>
      </c>
      <c r="S993" s="8" t="s">
        <v>8320</v>
      </c>
      <c r="T993" s="8" t="s">
        <v>8322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62"/>
        <v>4.6699999999999997E-3</v>
      </c>
      <c r="R994" s="9">
        <f t="shared" si="63"/>
        <v>116.75</v>
      </c>
      <c r="S994" s="8" t="s">
        <v>8320</v>
      </c>
      <c r="T994" s="8" t="s">
        <v>8322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62"/>
        <v>0.25087142857142858</v>
      </c>
      <c r="R995" s="9">
        <f t="shared" si="63"/>
        <v>89.59693877551021</v>
      </c>
      <c r="S995" s="8" t="s">
        <v>8320</v>
      </c>
      <c r="T995" s="8" t="s">
        <v>8322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62"/>
        <v>2.3345000000000001E-2</v>
      </c>
      <c r="R996" s="9">
        <f t="shared" si="63"/>
        <v>424.45454545454544</v>
      </c>
      <c r="S996" s="8" t="s">
        <v>8320</v>
      </c>
      <c r="T996" s="8" t="s">
        <v>8322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62"/>
        <v>7.2599999999999998E-2</v>
      </c>
      <c r="R997" s="9">
        <f t="shared" si="63"/>
        <v>80.666666666666671</v>
      </c>
      <c r="S997" s="8" t="s">
        <v>8320</v>
      </c>
      <c r="T997" s="8" t="s">
        <v>8322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62"/>
        <v>1.6250000000000001E-2</v>
      </c>
      <c r="R998" s="9">
        <f t="shared" si="63"/>
        <v>13</v>
      </c>
      <c r="S998" s="8" t="s">
        <v>8320</v>
      </c>
      <c r="T998" s="8" t="s">
        <v>8322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62"/>
        <v>1.2999999999999999E-2</v>
      </c>
      <c r="R999" s="9">
        <f t="shared" si="63"/>
        <v>8.125</v>
      </c>
      <c r="S999" s="8" t="s">
        <v>8320</v>
      </c>
      <c r="T999" s="8" t="s">
        <v>8322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62"/>
        <v>0.58558333333333334</v>
      </c>
      <c r="R1000" s="9">
        <f t="shared" si="63"/>
        <v>153.42794759825327</v>
      </c>
      <c r="S1000" s="8" t="s">
        <v>8320</v>
      </c>
      <c r="T1000" s="8" t="s">
        <v>8322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62"/>
        <v>7.7886666666666673E-2</v>
      </c>
      <c r="R1001" s="9">
        <f t="shared" si="63"/>
        <v>292.07499999999999</v>
      </c>
      <c r="S1001" s="8" t="s">
        <v>8320</v>
      </c>
      <c r="T1001" s="8" t="s">
        <v>8322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62"/>
        <v>2.2157147647256063E-2</v>
      </c>
      <c r="R1002" s="9">
        <f t="shared" si="63"/>
        <v>3304</v>
      </c>
      <c r="S1002" s="8" t="s">
        <v>8320</v>
      </c>
      <c r="T1002" s="8" t="s">
        <v>8322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62"/>
        <v>1.04</v>
      </c>
      <c r="R1003" s="9">
        <f t="shared" si="63"/>
        <v>1300</v>
      </c>
      <c r="S1003" s="8" t="s">
        <v>8320</v>
      </c>
      <c r="T1003" s="8" t="s">
        <v>8322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62"/>
        <v>0.29602960296029601</v>
      </c>
      <c r="R1004" s="9">
        <f t="shared" si="63"/>
        <v>134.54545454545453</v>
      </c>
      <c r="S1004" s="8" t="s">
        <v>8320</v>
      </c>
      <c r="T1004" s="8" t="s">
        <v>8322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62"/>
        <v>0.16055</v>
      </c>
      <c r="R1005" s="9">
        <f t="shared" si="63"/>
        <v>214.06666666666666</v>
      </c>
      <c r="S1005" s="8" t="s">
        <v>8320</v>
      </c>
      <c r="T1005" s="8" t="s">
        <v>8322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62"/>
        <v>0.82208000000000003</v>
      </c>
      <c r="R1006" s="9">
        <f t="shared" si="63"/>
        <v>216.33684210526314</v>
      </c>
      <c r="S1006" s="8" t="s">
        <v>8320</v>
      </c>
      <c r="T1006" s="8" t="s">
        <v>8322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62"/>
        <v>0.75051000000000001</v>
      </c>
      <c r="R1007" s="9">
        <f t="shared" si="63"/>
        <v>932.31055900621118</v>
      </c>
      <c r="S1007" s="8" t="s">
        <v>8320</v>
      </c>
      <c r="T1007" s="8" t="s">
        <v>8322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62"/>
        <v>5.8500000000000003E-2</v>
      </c>
      <c r="R1008" s="9">
        <f t="shared" si="63"/>
        <v>29.25</v>
      </c>
      <c r="S1008" s="8" t="s">
        <v>8320</v>
      </c>
      <c r="T1008" s="8" t="s">
        <v>8322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62"/>
        <v>0.44319999999999998</v>
      </c>
      <c r="R1009" s="9">
        <f t="shared" si="63"/>
        <v>174.94736842105263</v>
      </c>
      <c r="S1009" s="8" t="s">
        <v>8320</v>
      </c>
      <c r="T1009" s="8" t="s">
        <v>8322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62"/>
        <v>2.6737967914438501E-3</v>
      </c>
      <c r="R1010" s="9">
        <f t="shared" si="63"/>
        <v>250</v>
      </c>
      <c r="S1010" s="8" t="s">
        <v>8320</v>
      </c>
      <c r="T1010" s="8" t="s">
        <v>8322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62"/>
        <v>0.1313</v>
      </c>
      <c r="R1011" s="9">
        <f t="shared" si="63"/>
        <v>65</v>
      </c>
      <c r="S1011" s="8" t="s">
        <v>8320</v>
      </c>
      <c r="T1011" s="8" t="s">
        <v>8322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62"/>
        <v>1.9088937093275488E-3</v>
      </c>
      <c r="R1012" s="9">
        <f t="shared" si="63"/>
        <v>55</v>
      </c>
      <c r="S1012" s="8" t="s">
        <v>8320</v>
      </c>
      <c r="T1012" s="8" t="s">
        <v>8322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62"/>
        <v>3.7499999999999999E-3</v>
      </c>
      <c r="R1013" s="9">
        <f t="shared" si="63"/>
        <v>75</v>
      </c>
      <c r="S1013" s="8" t="s">
        <v>8320</v>
      </c>
      <c r="T1013" s="8" t="s">
        <v>8322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62"/>
        <v>215.35021</v>
      </c>
      <c r="R1014" s="9">
        <f t="shared" si="63"/>
        <v>1389.3561935483872</v>
      </c>
      <c r="S1014" s="8" t="s">
        <v>8320</v>
      </c>
      <c r="T1014" s="8" t="s">
        <v>8322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62"/>
        <v>0.34527999999999998</v>
      </c>
      <c r="R1015" s="9">
        <f t="shared" si="63"/>
        <v>95.911111111111111</v>
      </c>
      <c r="S1015" s="8" t="s">
        <v>8320</v>
      </c>
      <c r="T1015" s="8" t="s">
        <v>8322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62"/>
        <v>0.30599999999999999</v>
      </c>
      <c r="R1016" s="9">
        <f t="shared" si="63"/>
        <v>191.25</v>
      </c>
      <c r="S1016" s="8" t="s">
        <v>8320</v>
      </c>
      <c r="T1016" s="8" t="s">
        <v>8322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62"/>
        <v>2.6666666666666668E-2</v>
      </c>
      <c r="R1017" s="9">
        <f t="shared" si="63"/>
        <v>40</v>
      </c>
      <c r="S1017" s="8" t="s">
        <v>8320</v>
      </c>
      <c r="T1017" s="8" t="s">
        <v>8322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62"/>
        <v>2.8420000000000001E-2</v>
      </c>
      <c r="R1018" s="9">
        <f t="shared" si="63"/>
        <v>74.78947368421052</v>
      </c>
      <c r="S1018" s="8" t="s">
        <v>8320</v>
      </c>
      <c r="T1018" s="8" t="s">
        <v>8322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62"/>
        <v>0.22878799999999999</v>
      </c>
      <c r="R1019" s="9">
        <f t="shared" si="63"/>
        <v>161.11830985915492</v>
      </c>
      <c r="S1019" s="8" t="s">
        <v>8320</v>
      </c>
      <c r="T1019" s="8" t="s">
        <v>8322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62"/>
        <v>3.1050000000000001E-2</v>
      </c>
      <c r="R1020" s="9">
        <f t="shared" si="63"/>
        <v>88.714285714285708</v>
      </c>
      <c r="S1020" s="8" t="s">
        <v>8320</v>
      </c>
      <c r="T1020" s="8" t="s">
        <v>8322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62"/>
        <v>0.47333333333333333</v>
      </c>
      <c r="R1021" s="9">
        <f t="shared" si="63"/>
        <v>53.25</v>
      </c>
      <c r="S1021" s="8" t="s">
        <v>8320</v>
      </c>
      <c r="T1021" s="8" t="s">
        <v>8322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0">
        <f t="shared" si="62"/>
        <v>2.0554838709677421</v>
      </c>
      <c r="R1022" s="9">
        <f t="shared" si="63"/>
        <v>106.2</v>
      </c>
      <c r="S1022" s="8" t="s">
        <v>8326</v>
      </c>
      <c r="T1022" s="8" t="s">
        <v>8331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0">
        <f t="shared" si="62"/>
        <v>3.5180366666666667</v>
      </c>
      <c r="R1023" s="9">
        <f t="shared" si="63"/>
        <v>22.079728033472804</v>
      </c>
      <c r="S1023" s="8" t="s">
        <v>8326</v>
      </c>
      <c r="T1023" s="8" t="s">
        <v>8331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0">
        <f t="shared" si="62"/>
        <v>1.149</v>
      </c>
      <c r="R1024" s="9">
        <f t="shared" si="63"/>
        <v>31.054054054054053</v>
      </c>
      <c r="S1024" s="8" t="s">
        <v>8326</v>
      </c>
      <c r="T1024" s="8" t="s">
        <v>8331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0">
        <f t="shared" si="62"/>
        <v>2.3715000000000002</v>
      </c>
      <c r="R1025" s="9">
        <f t="shared" si="63"/>
        <v>36.206106870229007</v>
      </c>
      <c r="S1025" s="8" t="s">
        <v>8326</v>
      </c>
      <c r="T1025" s="8" t="s">
        <v>8331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0">
        <f t="shared" si="62"/>
        <v>1.1863774999999999</v>
      </c>
      <c r="R1026" s="9">
        <f t="shared" si="63"/>
        <v>388.9762295081967</v>
      </c>
      <c r="S1026" s="8" t="s">
        <v>8326</v>
      </c>
      <c r="T1026" s="8" t="s">
        <v>8331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0">
        <f t="shared" ref="Q1027:Q1090" si="66">E1027/D1027</f>
        <v>1.099283142857143</v>
      </c>
      <c r="R1027" s="9">
        <f t="shared" ref="R1027:R1090" si="67">IF(N1027&gt;0,E1027/N1027,0)</f>
        <v>71.848571428571432</v>
      </c>
      <c r="S1027" s="8" t="s">
        <v>8326</v>
      </c>
      <c r="T1027" s="8" t="s">
        <v>8331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0">
        <f t="shared" si="66"/>
        <v>1.0000828571428571</v>
      </c>
      <c r="R1028" s="9">
        <f t="shared" si="67"/>
        <v>57.381803278688523</v>
      </c>
      <c r="S1028" s="8" t="s">
        <v>8326</v>
      </c>
      <c r="T1028" s="8" t="s">
        <v>8331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0">
        <f t="shared" si="66"/>
        <v>1.0309292094387414</v>
      </c>
      <c r="R1029" s="9">
        <f t="shared" si="67"/>
        <v>69.666666666666671</v>
      </c>
      <c r="S1029" s="8" t="s">
        <v>8326</v>
      </c>
      <c r="T1029" s="8" t="s">
        <v>8331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0">
        <f t="shared" si="66"/>
        <v>1.1727000000000001</v>
      </c>
      <c r="R1030" s="9">
        <f t="shared" si="67"/>
        <v>45.988235294117644</v>
      </c>
      <c r="S1030" s="8" t="s">
        <v>8326</v>
      </c>
      <c r="T1030" s="8" t="s">
        <v>8331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0">
        <f t="shared" si="66"/>
        <v>1.1175999999999999</v>
      </c>
      <c r="R1031" s="9">
        <f t="shared" si="67"/>
        <v>79.262411347517727</v>
      </c>
      <c r="S1031" s="8" t="s">
        <v>8326</v>
      </c>
      <c r="T1031" s="8" t="s">
        <v>8331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0">
        <f t="shared" si="66"/>
        <v>3.4209999999999998</v>
      </c>
      <c r="R1032" s="9">
        <f t="shared" si="67"/>
        <v>43.031446540880502</v>
      </c>
      <c r="S1032" s="8" t="s">
        <v>8326</v>
      </c>
      <c r="T1032" s="8" t="s">
        <v>8331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0">
        <f t="shared" si="66"/>
        <v>1.0740000000000001</v>
      </c>
      <c r="R1033" s="9">
        <f t="shared" si="67"/>
        <v>108.48484848484848</v>
      </c>
      <c r="S1033" s="8" t="s">
        <v>8326</v>
      </c>
      <c r="T1033" s="8" t="s">
        <v>8331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0">
        <f t="shared" si="66"/>
        <v>1.0849703703703704</v>
      </c>
      <c r="R1034" s="9">
        <f t="shared" si="67"/>
        <v>61.029583333333335</v>
      </c>
      <c r="S1034" s="8" t="s">
        <v>8326</v>
      </c>
      <c r="T1034" s="8" t="s">
        <v>8331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0">
        <f t="shared" si="66"/>
        <v>1.0286144578313252</v>
      </c>
      <c r="R1035" s="9">
        <f t="shared" si="67"/>
        <v>50.592592592592595</v>
      </c>
      <c r="S1035" s="8" t="s">
        <v>8326</v>
      </c>
      <c r="T1035" s="8" t="s">
        <v>8331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0">
        <f t="shared" si="66"/>
        <v>1.3000180000000001</v>
      </c>
      <c r="R1036" s="9">
        <f t="shared" si="67"/>
        <v>39.157168674698795</v>
      </c>
      <c r="S1036" s="8" t="s">
        <v>8326</v>
      </c>
      <c r="T1036" s="8" t="s">
        <v>8331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0">
        <f t="shared" si="66"/>
        <v>1.0765217391304347</v>
      </c>
      <c r="R1037" s="9">
        <f t="shared" si="67"/>
        <v>65.15789473684211</v>
      </c>
      <c r="S1037" s="8" t="s">
        <v>8326</v>
      </c>
      <c r="T1037" s="8" t="s">
        <v>8331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0">
        <f t="shared" si="66"/>
        <v>1.1236044444444444</v>
      </c>
      <c r="R1038" s="9">
        <f t="shared" si="67"/>
        <v>23.963127962085309</v>
      </c>
      <c r="S1038" s="8" t="s">
        <v>8326</v>
      </c>
      <c r="T1038" s="8" t="s">
        <v>8331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0">
        <f t="shared" si="66"/>
        <v>1.0209999999999999</v>
      </c>
      <c r="R1039" s="9">
        <f t="shared" si="67"/>
        <v>48.61904761904762</v>
      </c>
      <c r="S1039" s="8" t="s">
        <v>8326</v>
      </c>
      <c r="T1039" s="8" t="s">
        <v>8331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0">
        <f t="shared" si="66"/>
        <v>1.4533333333333334</v>
      </c>
      <c r="R1040" s="9">
        <f t="shared" si="67"/>
        <v>35.73770491803279</v>
      </c>
      <c r="S1040" s="8" t="s">
        <v>8326</v>
      </c>
      <c r="T1040" s="8" t="s">
        <v>8331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0">
        <f t="shared" si="66"/>
        <v>1.282</v>
      </c>
      <c r="R1041" s="9">
        <f t="shared" si="67"/>
        <v>21.366666666666667</v>
      </c>
      <c r="S1041" s="8" t="s">
        <v>8326</v>
      </c>
      <c r="T1041" s="8" t="s">
        <v>8331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66"/>
        <v>2.9411764705882353E-3</v>
      </c>
      <c r="R1042" s="9">
        <f t="shared" si="67"/>
        <v>250</v>
      </c>
      <c r="S1042" s="8" t="s">
        <v>8332</v>
      </c>
      <c r="T1042" s="8" t="s">
        <v>8333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66"/>
        <v>0</v>
      </c>
      <c r="R1043" s="9">
        <f t="shared" si="67"/>
        <v>0</v>
      </c>
      <c r="S1043" s="8" t="s">
        <v>8332</v>
      </c>
      <c r="T1043" s="8" t="s">
        <v>8333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66"/>
        <v>1.5384615384615385E-2</v>
      </c>
      <c r="R1044" s="9">
        <f t="shared" si="67"/>
        <v>10</v>
      </c>
      <c r="S1044" s="8" t="s">
        <v>8332</v>
      </c>
      <c r="T1044" s="8" t="s">
        <v>8333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66"/>
        <v>8.5370000000000001E-2</v>
      </c>
      <c r="R1045" s="9">
        <f t="shared" si="67"/>
        <v>29.236301369863014</v>
      </c>
      <c r="S1045" s="8" t="s">
        <v>8332</v>
      </c>
      <c r="T1045" s="8" t="s">
        <v>8333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66"/>
        <v>8.571428571428571E-4</v>
      </c>
      <c r="R1046" s="9">
        <f t="shared" si="67"/>
        <v>3</v>
      </c>
      <c r="S1046" s="8" t="s">
        <v>8332</v>
      </c>
      <c r="T1046" s="8" t="s">
        <v>8333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66"/>
        <v>2.6599999999999999E-2</v>
      </c>
      <c r="R1047" s="9">
        <f t="shared" si="67"/>
        <v>33.25</v>
      </c>
      <c r="S1047" s="8" t="s">
        <v>8332</v>
      </c>
      <c r="T1047" s="8" t="s">
        <v>8333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66"/>
        <v>0</v>
      </c>
      <c r="R1048" s="9">
        <f t="shared" si="67"/>
        <v>0</v>
      </c>
      <c r="S1048" s="8" t="s">
        <v>8332</v>
      </c>
      <c r="T1048" s="8" t="s">
        <v>8333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66"/>
        <v>5.0000000000000001E-4</v>
      </c>
      <c r="R1049" s="9">
        <f t="shared" si="67"/>
        <v>1</v>
      </c>
      <c r="S1049" s="8" t="s">
        <v>8332</v>
      </c>
      <c r="T1049" s="8" t="s">
        <v>8333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66"/>
        <v>1.4133333333333333E-2</v>
      </c>
      <c r="R1050" s="9">
        <f t="shared" si="67"/>
        <v>53</v>
      </c>
      <c r="S1050" s="8" t="s">
        <v>8332</v>
      </c>
      <c r="T1050" s="8" t="s">
        <v>8333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66"/>
        <v>0</v>
      </c>
      <c r="R1051" s="9">
        <f t="shared" si="67"/>
        <v>0</v>
      </c>
      <c r="S1051" s="8" t="s">
        <v>8332</v>
      </c>
      <c r="T1051" s="8" t="s">
        <v>8333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66"/>
        <v>0</v>
      </c>
      <c r="R1052" s="9">
        <f t="shared" si="67"/>
        <v>0</v>
      </c>
      <c r="S1052" s="8" t="s">
        <v>8332</v>
      </c>
      <c r="T1052" s="8" t="s">
        <v>8333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66"/>
        <v>0</v>
      </c>
      <c r="R1053" s="9">
        <f t="shared" si="67"/>
        <v>0</v>
      </c>
      <c r="S1053" s="8" t="s">
        <v>8332</v>
      </c>
      <c r="T1053" s="8" t="s">
        <v>8333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66"/>
        <v>0</v>
      </c>
      <c r="R1054" s="9">
        <f t="shared" si="67"/>
        <v>0</v>
      </c>
      <c r="S1054" s="8" t="s">
        <v>8332</v>
      </c>
      <c r="T1054" s="8" t="s">
        <v>8333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66"/>
        <v>0.01</v>
      </c>
      <c r="R1055" s="9">
        <f t="shared" si="67"/>
        <v>15</v>
      </c>
      <c r="S1055" s="8" t="s">
        <v>8332</v>
      </c>
      <c r="T1055" s="8" t="s">
        <v>8333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66"/>
        <v>0</v>
      </c>
      <c r="R1056" s="9">
        <f t="shared" si="67"/>
        <v>0</v>
      </c>
      <c r="S1056" s="8" t="s">
        <v>8332</v>
      </c>
      <c r="T1056" s="8" t="s">
        <v>8333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66"/>
        <v>0</v>
      </c>
      <c r="R1057" s="9">
        <f t="shared" si="67"/>
        <v>0</v>
      </c>
      <c r="S1057" s="8" t="s">
        <v>8332</v>
      </c>
      <c r="T1057" s="8" t="s">
        <v>8333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66"/>
        <v>0</v>
      </c>
      <c r="R1058" s="9">
        <f t="shared" si="67"/>
        <v>0</v>
      </c>
      <c r="S1058" s="8" t="s">
        <v>8332</v>
      </c>
      <c r="T1058" s="8" t="s">
        <v>8333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66"/>
        <v>0</v>
      </c>
      <c r="R1059" s="9">
        <f t="shared" si="67"/>
        <v>0</v>
      </c>
      <c r="S1059" s="8" t="s">
        <v>8332</v>
      </c>
      <c r="T1059" s="8" t="s">
        <v>8333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66"/>
        <v>0</v>
      </c>
      <c r="R1060" s="9">
        <f t="shared" si="67"/>
        <v>0</v>
      </c>
      <c r="S1060" s="8" t="s">
        <v>8332</v>
      </c>
      <c r="T1060" s="8" t="s">
        <v>8333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66"/>
        <v>0</v>
      </c>
      <c r="R1061" s="9">
        <f t="shared" si="67"/>
        <v>0</v>
      </c>
      <c r="S1061" s="8" t="s">
        <v>8332</v>
      </c>
      <c r="T1061" s="8" t="s">
        <v>8333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66"/>
        <v>0.01</v>
      </c>
      <c r="R1062" s="9">
        <f t="shared" si="67"/>
        <v>50</v>
      </c>
      <c r="S1062" s="8" t="s">
        <v>8332</v>
      </c>
      <c r="T1062" s="8" t="s">
        <v>8333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66"/>
        <v>0</v>
      </c>
      <c r="R1063" s="9">
        <f t="shared" si="67"/>
        <v>0</v>
      </c>
      <c r="S1063" s="8" t="s">
        <v>8332</v>
      </c>
      <c r="T1063" s="8" t="s">
        <v>8333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66"/>
        <v>0.95477386934673369</v>
      </c>
      <c r="R1064" s="9">
        <f t="shared" si="67"/>
        <v>47.5</v>
      </c>
      <c r="S1064" s="8" t="s">
        <v>8332</v>
      </c>
      <c r="T1064" s="8" t="s">
        <v>8333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66"/>
        <v>0</v>
      </c>
      <c r="R1065" s="9">
        <f t="shared" si="67"/>
        <v>0</v>
      </c>
      <c r="S1065" s="8" t="s">
        <v>8332</v>
      </c>
      <c r="T1065" s="8" t="s">
        <v>8333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66"/>
        <v>8.9744444444444446E-2</v>
      </c>
      <c r="R1066" s="9">
        <f t="shared" si="67"/>
        <v>65.666666666666671</v>
      </c>
      <c r="S1066" s="8" t="s">
        <v>8334</v>
      </c>
      <c r="T1066" s="8" t="s">
        <v>8335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66"/>
        <v>2.7E-2</v>
      </c>
      <c r="R1067" s="9">
        <f t="shared" si="67"/>
        <v>16.2</v>
      </c>
      <c r="S1067" s="8" t="s">
        <v>8334</v>
      </c>
      <c r="T1067" s="8" t="s">
        <v>8335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66"/>
        <v>3.3673333333333333E-2</v>
      </c>
      <c r="R1068" s="9">
        <f t="shared" si="67"/>
        <v>34.128378378378379</v>
      </c>
      <c r="S1068" s="8" t="s">
        <v>8334</v>
      </c>
      <c r="T1068" s="8" t="s">
        <v>8335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66"/>
        <v>0.26</v>
      </c>
      <c r="R1069" s="9">
        <f t="shared" si="67"/>
        <v>13</v>
      </c>
      <c r="S1069" s="8" t="s">
        <v>8334</v>
      </c>
      <c r="T1069" s="8" t="s">
        <v>8335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66"/>
        <v>1.5E-3</v>
      </c>
      <c r="R1070" s="9">
        <f t="shared" si="67"/>
        <v>11.25</v>
      </c>
      <c r="S1070" s="8" t="s">
        <v>8334</v>
      </c>
      <c r="T1070" s="8" t="s">
        <v>8335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66"/>
        <v>0.38636363636363635</v>
      </c>
      <c r="R1071" s="9">
        <f t="shared" si="67"/>
        <v>40.476190476190474</v>
      </c>
      <c r="S1071" s="8" t="s">
        <v>8334</v>
      </c>
      <c r="T1071" s="8" t="s">
        <v>8335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66"/>
        <v>7.0000000000000001E-3</v>
      </c>
      <c r="R1072" s="9">
        <f t="shared" si="67"/>
        <v>35</v>
      </c>
      <c r="S1072" s="8" t="s">
        <v>8334</v>
      </c>
      <c r="T1072" s="8" t="s">
        <v>8335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66"/>
        <v>0</v>
      </c>
      <c r="R1073" s="9">
        <f t="shared" si="67"/>
        <v>0</v>
      </c>
      <c r="S1073" s="8" t="s">
        <v>8334</v>
      </c>
      <c r="T1073" s="8" t="s">
        <v>8335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66"/>
        <v>6.8000000000000005E-4</v>
      </c>
      <c r="R1074" s="9">
        <f t="shared" si="67"/>
        <v>12.75</v>
      </c>
      <c r="S1074" s="8" t="s">
        <v>8334</v>
      </c>
      <c r="T1074" s="8" t="s">
        <v>8335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66"/>
        <v>1.3333333333333334E-2</v>
      </c>
      <c r="R1075" s="9">
        <f t="shared" si="67"/>
        <v>10</v>
      </c>
      <c r="S1075" s="8" t="s">
        <v>8334</v>
      </c>
      <c r="T1075" s="8" t="s">
        <v>8335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66"/>
        <v>6.3092592592592589E-2</v>
      </c>
      <c r="R1076" s="9">
        <f t="shared" si="67"/>
        <v>113.56666666666666</v>
      </c>
      <c r="S1076" s="8" t="s">
        <v>8334</v>
      </c>
      <c r="T1076" s="8" t="s">
        <v>8335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66"/>
        <v>4.4999999999999998E-2</v>
      </c>
      <c r="R1077" s="9">
        <f t="shared" si="67"/>
        <v>15</v>
      </c>
      <c r="S1077" s="8" t="s">
        <v>8334</v>
      </c>
      <c r="T1077" s="8" t="s">
        <v>8335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66"/>
        <v>0.62765333333333329</v>
      </c>
      <c r="R1078" s="9">
        <f t="shared" si="67"/>
        <v>48.281025641025643</v>
      </c>
      <c r="S1078" s="8" t="s">
        <v>8334</v>
      </c>
      <c r="T1078" s="8" t="s">
        <v>8335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66"/>
        <v>0.29376000000000002</v>
      </c>
      <c r="R1079" s="9">
        <f t="shared" si="67"/>
        <v>43.976047904191617</v>
      </c>
      <c r="S1079" s="8" t="s">
        <v>8334</v>
      </c>
      <c r="T1079" s="8" t="s">
        <v>8335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66"/>
        <v>7.4999999999999997E-2</v>
      </c>
      <c r="R1080" s="9">
        <f t="shared" si="67"/>
        <v>9</v>
      </c>
      <c r="S1080" s="8" t="s">
        <v>8334</v>
      </c>
      <c r="T1080" s="8" t="s">
        <v>8335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66"/>
        <v>2.6076923076923077E-2</v>
      </c>
      <c r="R1081" s="9">
        <f t="shared" si="67"/>
        <v>37.666666666666664</v>
      </c>
      <c r="S1081" s="8" t="s">
        <v>8334</v>
      </c>
      <c r="T1081" s="8" t="s">
        <v>8335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66"/>
        <v>9.1050000000000006E-2</v>
      </c>
      <c r="R1082" s="9">
        <f t="shared" si="67"/>
        <v>18.581632653061224</v>
      </c>
      <c r="S1082" s="8" t="s">
        <v>8334</v>
      </c>
      <c r="T1082" s="8" t="s">
        <v>8335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66"/>
        <v>1.7647058823529413E-4</v>
      </c>
      <c r="R1083" s="9">
        <f t="shared" si="67"/>
        <v>3</v>
      </c>
      <c r="S1083" s="8" t="s">
        <v>8334</v>
      </c>
      <c r="T1083" s="8" t="s">
        <v>8335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66"/>
        <v>5.5999999999999999E-3</v>
      </c>
      <c r="R1084" s="9">
        <f t="shared" si="67"/>
        <v>18.666666666666668</v>
      </c>
      <c r="S1084" s="8" t="s">
        <v>8334</v>
      </c>
      <c r="T1084" s="8" t="s">
        <v>8335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66"/>
        <v>8.2000000000000007E-3</v>
      </c>
      <c r="R1085" s="9">
        <f t="shared" si="67"/>
        <v>410</v>
      </c>
      <c r="S1085" s="8" t="s">
        <v>8334</v>
      </c>
      <c r="T1085" s="8" t="s">
        <v>8335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66"/>
        <v>0</v>
      </c>
      <c r="R1086" s="9">
        <f t="shared" si="67"/>
        <v>0</v>
      </c>
      <c r="S1086" s="8" t="s">
        <v>8334</v>
      </c>
      <c r="T1086" s="8" t="s">
        <v>8335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66"/>
        <v>3.4200000000000001E-2</v>
      </c>
      <c r="R1087" s="9">
        <f t="shared" si="67"/>
        <v>114</v>
      </c>
      <c r="S1087" s="8" t="s">
        <v>8334</v>
      </c>
      <c r="T1087" s="8" t="s">
        <v>8335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66"/>
        <v>8.3333333333333339E-4</v>
      </c>
      <c r="R1088" s="9">
        <f t="shared" si="67"/>
        <v>7.5</v>
      </c>
      <c r="S1088" s="8" t="s">
        <v>8334</v>
      </c>
      <c r="T1088" s="8" t="s">
        <v>8335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66"/>
        <v>0</v>
      </c>
      <c r="R1089" s="9">
        <f t="shared" si="67"/>
        <v>0</v>
      </c>
      <c r="S1089" s="8" t="s">
        <v>8334</v>
      </c>
      <c r="T1089" s="8" t="s">
        <v>8335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si="66"/>
        <v>0.14182977777777778</v>
      </c>
      <c r="R1090" s="9">
        <f t="shared" si="67"/>
        <v>43.41727891156463</v>
      </c>
      <c r="S1090" s="8" t="s">
        <v>8334</v>
      </c>
      <c r="T1090" s="8" t="s">
        <v>8335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ref="Q1091:Q1154" si="70">E1091/D1091</f>
        <v>7.8266666666666665E-2</v>
      </c>
      <c r="R1091" s="9">
        <f t="shared" ref="R1091:R1154" si="71">IF(N1091&gt;0,E1091/N1091,0)</f>
        <v>23.959183673469386</v>
      </c>
      <c r="S1091" s="8" t="s">
        <v>8334</v>
      </c>
      <c r="T1091" s="8" t="s">
        <v>8335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70"/>
        <v>3.8464497269020693E-4</v>
      </c>
      <c r="R1092" s="9">
        <f t="shared" si="71"/>
        <v>5</v>
      </c>
      <c r="S1092" s="8" t="s">
        <v>8334</v>
      </c>
      <c r="T1092" s="8" t="s">
        <v>8335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70"/>
        <v>0.125</v>
      </c>
      <c r="R1093" s="9">
        <f t="shared" si="71"/>
        <v>12.5</v>
      </c>
      <c r="S1093" s="8" t="s">
        <v>8334</v>
      </c>
      <c r="T1093" s="8" t="s">
        <v>8335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70"/>
        <v>1.0500000000000001E-2</v>
      </c>
      <c r="R1094" s="9">
        <f t="shared" si="71"/>
        <v>3</v>
      </c>
      <c r="S1094" s="8" t="s">
        <v>8334</v>
      </c>
      <c r="T1094" s="8" t="s">
        <v>8335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70"/>
        <v>0.14083333333333334</v>
      </c>
      <c r="R1095" s="9">
        <f t="shared" si="71"/>
        <v>10.5625</v>
      </c>
      <c r="S1095" s="8" t="s">
        <v>8334</v>
      </c>
      <c r="T1095" s="8" t="s">
        <v>8335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70"/>
        <v>0.18300055555555556</v>
      </c>
      <c r="R1096" s="9">
        <f t="shared" si="71"/>
        <v>122.00037037037038</v>
      </c>
      <c r="S1096" s="8" t="s">
        <v>8334</v>
      </c>
      <c r="T1096" s="8" t="s">
        <v>8335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70"/>
        <v>5.0347999999999997E-2</v>
      </c>
      <c r="R1097" s="9">
        <f t="shared" si="71"/>
        <v>267.80851063829789</v>
      </c>
      <c r="S1097" s="8" t="s">
        <v>8334</v>
      </c>
      <c r="T1097" s="8" t="s">
        <v>8335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70"/>
        <v>0.17933333333333334</v>
      </c>
      <c r="R1098" s="9">
        <f t="shared" si="71"/>
        <v>74.206896551724142</v>
      </c>
      <c r="S1098" s="8" t="s">
        <v>8334</v>
      </c>
      <c r="T1098" s="8" t="s">
        <v>8335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70"/>
        <v>4.6999999999999999E-4</v>
      </c>
      <c r="R1099" s="9">
        <f t="shared" si="71"/>
        <v>6.7142857142857144</v>
      </c>
      <c r="S1099" s="8" t="s">
        <v>8334</v>
      </c>
      <c r="T1099" s="8" t="s">
        <v>8335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70"/>
        <v>7.2120000000000004E-2</v>
      </c>
      <c r="R1100" s="9">
        <f t="shared" si="71"/>
        <v>81.954545454545453</v>
      </c>
      <c r="S1100" s="8" t="s">
        <v>8334</v>
      </c>
      <c r="T1100" s="8" t="s">
        <v>8335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70"/>
        <v>5.0000000000000001E-3</v>
      </c>
      <c r="R1101" s="9">
        <f t="shared" si="71"/>
        <v>25</v>
      </c>
      <c r="S1101" s="8" t="s">
        <v>8334</v>
      </c>
      <c r="T1101" s="8" t="s">
        <v>8335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70"/>
        <v>2.5000000000000001E-2</v>
      </c>
      <c r="R1102" s="9">
        <f t="shared" si="71"/>
        <v>10</v>
      </c>
      <c r="S1102" s="8" t="s">
        <v>8334</v>
      </c>
      <c r="T1102" s="8" t="s">
        <v>8335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70"/>
        <v>4.0999999999999999E-4</v>
      </c>
      <c r="R1103" s="9">
        <f t="shared" si="71"/>
        <v>6.833333333333333</v>
      </c>
      <c r="S1103" s="8" t="s">
        <v>8334</v>
      </c>
      <c r="T1103" s="8" t="s">
        <v>8335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70"/>
        <v>5.3124999999999999E-2</v>
      </c>
      <c r="R1104" s="9">
        <f t="shared" si="71"/>
        <v>17.708333333333332</v>
      </c>
      <c r="S1104" s="8" t="s">
        <v>8334</v>
      </c>
      <c r="T1104" s="8" t="s">
        <v>8335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70"/>
        <v>1.6199999999999999E-2</v>
      </c>
      <c r="R1105" s="9">
        <f t="shared" si="71"/>
        <v>16.2</v>
      </c>
      <c r="S1105" s="8" t="s">
        <v>8334</v>
      </c>
      <c r="T1105" s="8" t="s">
        <v>8335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70"/>
        <v>4.9516666666666667E-2</v>
      </c>
      <c r="R1106" s="9">
        <f t="shared" si="71"/>
        <v>80.297297297297291</v>
      </c>
      <c r="S1106" s="8" t="s">
        <v>8334</v>
      </c>
      <c r="T1106" s="8" t="s">
        <v>8335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70"/>
        <v>1.5900000000000001E-3</v>
      </c>
      <c r="R1107" s="9">
        <f t="shared" si="71"/>
        <v>71.55</v>
      </c>
      <c r="S1107" s="8" t="s">
        <v>8334</v>
      </c>
      <c r="T1107" s="8" t="s">
        <v>8335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70"/>
        <v>0.41249999999999998</v>
      </c>
      <c r="R1108" s="9">
        <f t="shared" si="71"/>
        <v>23.571428571428573</v>
      </c>
      <c r="S1108" s="8" t="s">
        <v>8334</v>
      </c>
      <c r="T1108" s="8" t="s">
        <v>8335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70"/>
        <v>0</v>
      </c>
      <c r="R1109" s="9">
        <f t="shared" si="71"/>
        <v>0</v>
      </c>
      <c r="S1109" s="8" t="s">
        <v>8334</v>
      </c>
      <c r="T1109" s="8" t="s">
        <v>8335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70"/>
        <v>2.93E-2</v>
      </c>
      <c r="R1110" s="9">
        <f t="shared" si="71"/>
        <v>34.88095238095238</v>
      </c>
      <c r="S1110" s="8" t="s">
        <v>8334</v>
      </c>
      <c r="T1110" s="8" t="s">
        <v>8335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70"/>
        <v>4.4999999999999997E-3</v>
      </c>
      <c r="R1111" s="9">
        <f t="shared" si="71"/>
        <v>15</v>
      </c>
      <c r="S1111" s="8" t="s">
        <v>8334</v>
      </c>
      <c r="T1111" s="8" t="s">
        <v>8335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70"/>
        <v>5.1000000000000004E-3</v>
      </c>
      <c r="R1112" s="9">
        <f t="shared" si="71"/>
        <v>23.181818181818183</v>
      </c>
      <c r="S1112" s="8" t="s">
        <v>8334</v>
      </c>
      <c r="T1112" s="8" t="s">
        <v>8335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70"/>
        <v>4.0000000000000002E-4</v>
      </c>
      <c r="R1113" s="9">
        <f t="shared" si="71"/>
        <v>1</v>
      </c>
      <c r="S1113" s="8" t="s">
        <v>8334</v>
      </c>
      <c r="T1113" s="8" t="s">
        <v>8335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70"/>
        <v>0.35537409090909089</v>
      </c>
      <c r="R1114" s="9">
        <f t="shared" si="71"/>
        <v>100.23371794871794</v>
      </c>
      <c r="S1114" s="8" t="s">
        <v>8334</v>
      </c>
      <c r="T1114" s="8" t="s">
        <v>8335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70"/>
        <v>5.0000000000000001E-3</v>
      </c>
      <c r="R1115" s="9">
        <f t="shared" si="71"/>
        <v>5</v>
      </c>
      <c r="S1115" s="8" t="s">
        <v>8334</v>
      </c>
      <c r="T1115" s="8" t="s">
        <v>8335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70"/>
        <v>1.6666666666666668E-3</v>
      </c>
      <c r="R1116" s="9">
        <f t="shared" si="71"/>
        <v>3.3333333333333335</v>
      </c>
      <c r="S1116" s="8" t="s">
        <v>8334</v>
      </c>
      <c r="T1116" s="8" t="s">
        <v>8335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70"/>
        <v>1.325E-3</v>
      </c>
      <c r="R1117" s="9">
        <f t="shared" si="71"/>
        <v>13.25</v>
      </c>
      <c r="S1117" s="8" t="s">
        <v>8334</v>
      </c>
      <c r="T1117" s="8" t="s">
        <v>8335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70"/>
        <v>3.5704000000000004E-4</v>
      </c>
      <c r="R1118" s="9">
        <f t="shared" si="71"/>
        <v>17.852</v>
      </c>
      <c r="S1118" s="8" t="s">
        <v>8334</v>
      </c>
      <c r="T1118" s="8" t="s">
        <v>8335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70"/>
        <v>8.3000000000000004E-2</v>
      </c>
      <c r="R1119" s="9">
        <f t="shared" si="71"/>
        <v>10.375</v>
      </c>
      <c r="S1119" s="8" t="s">
        <v>8334</v>
      </c>
      <c r="T1119" s="8" t="s">
        <v>8335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70"/>
        <v>2.4222222222222221E-2</v>
      </c>
      <c r="R1120" s="9">
        <f t="shared" si="71"/>
        <v>36.333333333333336</v>
      </c>
      <c r="S1120" s="8" t="s">
        <v>8334</v>
      </c>
      <c r="T1120" s="8" t="s">
        <v>8335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70"/>
        <v>2.3809523809523812E-3</v>
      </c>
      <c r="R1121" s="9">
        <f t="shared" si="71"/>
        <v>5</v>
      </c>
      <c r="S1121" s="8" t="s">
        <v>8334</v>
      </c>
      <c r="T1121" s="8" t="s">
        <v>8335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70"/>
        <v>0</v>
      </c>
      <c r="R1122" s="9">
        <f t="shared" si="71"/>
        <v>0</v>
      </c>
      <c r="S1122" s="8" t="s">
        <v>8334</v>
      </c>
      <c r="T1122" s="8" t="s">
        <v>8335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70"/>
        <v>1.16E-4</v>
      </c>
      <c r="R1123" s="9">
        <f t="shared" si="71"/>
        <v>5.8</v>
      </c>
      <c r="S1123" s="8" t="s">
        <v>8334</v>
      </c>
      <c r="T1123" s="8" t="s">
        <v>8335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70"/>
        <v>0</v>
      </c>
      <c r="R1124" s="9">
        <f t="shared" si="71"/>
        <v>0</v>
      </c>
      <c r="S1124" s="8" t="s">
        <v>8334</v>
      </c>
      <c r="T1124" s="8" t="s">
        <v>8335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70"/>
        <v>2.2000000000000001E-3</v>
      </c>
      <c r="R1125" s="9">
        <f t="shared" si="71"/>
        <v>3.6666666666666665</v>
      </c>
      <c r="S1125" s="8" t="s">
        <v>8334</v>
      </c>
      <c r="T1125" s="8" t="s">
        <v>8335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70"/>
        <v>4.7222222222222223E-3</v>
      </c>
      <c r="R1126" s="9">
        <f t="shared" si="71"/>
        <v>60.714285714285715</v>
      </c>
      <c r="S1126" s="8" t="s">
        <v>8334</v>
      </c>
      <c r="T1126" s="8" t="s">
        <v>8336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70"/>
        <v>0</v>
      </c>
      <c r="R1127" s="9">
        <f t="shared" si="71"/>
        <v>0</v>
      </c>
      <c r="S1127" s="8" t="s">
        <v>8334</v>
      </c>
      <c r="T1127" s="8" t="s">
        <v>8336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70"/>
        <v>5.0000000000000001E-3</v>
      </c>
      <c r="R1128" s="9">
        <f t="shared" si="71"/>
        <v>5</v>
      </c>
      <c r="S1128" s="8" t="s">
        <v>8334</v>
      </c>
      <c r="T1128" s="8" t="s">
        <v>8336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70"/>
        <v>1.6714285714285713E-2</v>
      </c>
      <c r="R1129" s="9">
        <f t="shared" si="71"/>
        <v>25.434782608695652</v>
      </c>
      <c r="S1129" s="8" t="s">
        <v>8334</v>
      </c>
      <c r="T1129" s="8" t="s">
        <v>8336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70"/>
        <v>1E-3</v>
      </c>
      <c r="R1130" s="9">
        <f t="shared" si="71"/>
        <v>1</v>
      </c>
      <c r="S1130" s="8" t="s">
        <v>8334</v>
      </c>
      <c r="T1130" s="8" t="s">
        <v>8336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70"/>
        <v>1.0499999999999999E-3</v>
      </c>
      <c r="R1131" s="9">
        <f t="shared" si="71"/>
        <v>10.5</v>
      </c>
      <c r="S1131" s="8" t="s">
        <v>8334</v>
      </c>
      <c r="T1131" s="8" t="s">
        <v>8336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70"/>
        <v>2.2000000000000001E-3</v>
      </c>
      <c r="R1132" s="9">
        <f t="shared" si="71"/>
        <v>3.6666666666666665</v>
      </c>
      <c r="S1132" s="8" t="s">
        <v>8334</v>
      </c>
      <c r="T1132" s="8" t="s">
        <v>8336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70"/>
        <v>0</v>
      </c>
      <c r="R1133" s="9">
        <f t="shared" si="71"/>
        <v>0</v>
      </c>
      <c r="S1133" s="8" t="s">
        <v>8334</v>
      </c>
      <c r="T1133" s="8" t="s">
        <v>8336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70"/>
        <v>0.14380000000000001</v>
      </c>
      <c r="R1134" s="9">
        <f t="shared" si="71"/>
        <v>110.61538461538461</v>
      </c>
      <c r="S1134" s="8" t="s">
        <v>8334</v>
      </c>
      <c r="T1134" s="8" t="s">
        <v>8336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70"/>
        <v>6.6666666666666671E-3</v>
      </c>
      <c r="R1135" s="9">
        <f t="shared" si="71"/>
        <v>20</v>
      </c>
      <c r="S1135" s="8" t="s">
        <v>8334</v>
      </c>
      <c r="T1135" s="8" t="s">
        <v>8336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70"/>
        <v>4.0000000000000003E-5</v>
      </c>
      <c r="R1136" s="9">
        <f t="shared" si="71"/>
        <v>1</v>
      </c>
      <c r="S1136" s="8" t="s">
        <v>8334</v>
      </c>
      <c r="T1136" s="8" t="s">
        <v>8336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70"/>
        <v>0.05</v>
      </c>
      <c r="R1137" s="9">
        <f t="shared" si="71"/>
        <v>50</v>
      </c>
      <c r="S1137" s="8" t="s">
        <v>8334</v>
      </c>
      <c r="T1137" s="8" t="s">
        <v>8336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70"/>
        <v>6.4439140811455853E-2</v>
      </c>
      <c r="R1138" s="9">
        <f t="shared" si="71"/>
        <v>45</v>
      </c>
      <c r="S1138" s="8" t="s">
        <v>8334</v>
      </c>
      <c r="T1138" s="8" t="s">
        <v>8336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70"/>
        <v>0.39500000000000002</v>
      </c>
      <c r="R1139" s="9">
        <f t="shared" si="71"/>
        <v>253.2051282051282</v>
      </c>
      <c r="S1139" s="8" t="s">
        <v>8334</v>
      </c>
      <c r="T1139" s="8" t="s">
        <v>8336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70"/>
        <v>3.5714285714285713E-3</v>
      </c>
      <c r="R1140" s="9">
        <f t="shared" si="71"/>
        <v>31.25</v>
      </c>
      <c r="S1140" s="8" t="s">
        <v>8334</v>
      </c>
      <c r="T1140" s="8" t="s">
        <v>8336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70"/>
        <v>6.2500000000000001E-4</v>
      </c>
      <c r="R1141" s="9">
        <f t="shared" si="71"/>
        <v>5</v>
      </c>
      <c r="S1141" s="8" t="s">
        <v>8334</v>
      </c>
      <c r="T1141" s="8" t="s">
        <v>8336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70"/>
        <v>0</v>
      </c>
      <c r="R1142" s="9">
        <f t="shared" si="71"/>
        <v>0</v>
      </c>
      <c r="S1142" s="8" t="s">
        <v>8334</v>
      </c>
      <c r="T1142" s="8" t="s">
        <v>8336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70"/>
        <v>0</v>
      </c>
      <c r="R1143" s="9">
        <f t="shared" si="71"/>
        <v>0</v>
      </c>
      <c r="S1143" s="8" t="s">
        <v>8334</v>
      </c>
      <c r="T1143" s="8" t="s">
        <v>8336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70"/>
        <v>0</v>
      </c>
      <c r="R1144" s="9">
        <f t="shared" si="71"/>
        <v>0</v>
      </c>
      <c r="S1144" s="8" t="s">
        <v>8334</v>
      </c>
      <c r="T1144" s="8" t="s">
        <v>8336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70"/>
        <v>4.1333333333333335E-3</v>
      </c>
      <c r="R1145" s="9">
        <f t="shared" si="71"/>
        <v>23.25</v>
      </c>
      <c r="S1145" s="8" t="s">
        <v>8334</v>
      </c>
      <c r="T1145" s="8" t="s">
        <v>8336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70"/>
        <v>0</v>
      </c>
      <c r="R1146" s="9">
        <f t="shared" si="71"/>
        <v>0</v>
      </c>
      <c r="S1146" s="8" t="s">
        <v>8337</v>
      </c>
      <c r="T1146" s="8" t="s">
        <v>8338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70"/>
        <v>1.25E-3</v>
      </c>
      <c r="R1147" s="9">
        <f t="shared" si="71"/>
        <v>100</v>
      </c>
      <c r="S1147" s="8" t="s">
        <v>8337</v>
      </c>
      <c r="T1147" s="8" t="s">
        <v>8338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70"/>
        <v>8.8333333333333333E-2</v>
      </c>
      <c r="R1148" s="9">
        <f t="shared" si="71"/>
        <v>44.166666666666664</v>
      </c>
      <c r="S1148" s="8" t="s">
        <v>8337</v>
      </c>
      <c r="T1148" s="8" t="s">
        <v>8338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70"/>
        <v>0</v>
      </c>
      <c r="R1149" s="9">
        <f t="shared" si="71"/>
        <v>0</v>
      </c>
      <c r="S1149" s="8" t="s">
        <v>8337</v>
      </c>
      <c r="T1149" s="8" t="s">
        <v>8338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70"/>
        <v>4.8666666666666667E-3</v>
      </c>
      <c r="R1150" s="9">
        <f t="shared" si="71"/>
        <v>24.333333333333332</v>
      </c>
      <c r="S1150" s="8" t="s">
        <v>8337</v>
      </c>
      <c r="T1150" s="8" t="s">
        <v>8338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70"/>
        <v>1.5E-3</v>
      </c>
      <c r="R1151" s="9">
        <f t="shared" si="71"/>
        <v>37.5</v>
      </c>
      <c r="S1151" s="8" t="s">
        <v>8337</v>
      </c>
      <c r="T1151" s="8" t="s">
        <v>8338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70"/>
        <v>0.1008</v>
      </c>
      <c r="R1152" s="9">
        <f t="shared" si="71"/>
        <v>42</v>
      </c>
      <c r="S1152" s="8" t="s">
        <v>8337</v>
      </c>
      <c r="T1152" s="8" t="s">
        <v>8338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70"/>
        <v>0</v>
      </c>
      <c r="R1153" s="9">
        <f t="shared" si="71"/>
        <v>0</v>
      </c>
      <c r="S1153" s="8" t="s">
        <v>8337</v>
      </c>
      <c r="T1153" s="8" t="s">
        <v>8338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si="70"/>
        <v>5.6937500000000002E-2</v>
      </c>
      <c r="R1154" s="9">
        <f t="shared" si="71"/>
        <v>60.733333333333334</v>
      </c>
      <c r="S1154" s="8" t="s">
        <v>8337</v>
      </c>
      <c r="T1154" s="8" t="s">
        <v>8338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ref="Q1155:Q1218" si="74">E1155/D1155</f>
        <v>6.2500000000000003E-3</v>
      </c>
      <c r="R1155" s="9">
        <f t="shared" ref="R1155:R1218" si="75">IF(N1155&gt;0,E1155/N1155,0)</f>
        <v>50</v>
      </c>
      <c r="S1155" s="8" t="s">
        <v>8337</v>
      </c>
      <c r="T1155" s="8" t="s">
        <v>8338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74"/>
        <v>6.5000000000000002E-2</v>
      </c>
      <c r="R1156" s="9">
        <f t="shared" si="75"/>
        <v>108.33333333333333</v>
      </c>
      <c r="S1156" s="8" t="s">
        <v>8337</v>
      </c>
      <c r="T1156" s="8" t="s">
        <v>8338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74"/>
        <v>7.5199999999999998E-3</v>
      </c>
      <c r="R1157" s="9">
        <f t="shared" si="75"/>
        <v>23.5</v>
      </c>
      <c r="S1157" s="8" t="s">
        <v>8337</v>
      </c>
      <c r="T1157" s="8" t="s">
        <v>8338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74"/>
        <v>0</v>
      </c>
      <c r="R1158" s="9">
        <f t="shared" si="75"/>
        <v>0</v>
      </c>
      <c r="S1158" s="8" t="s">
        <v>8337</v>
      </c>
      <c r="T1158" s="8" t="s">
        <v>8338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74"/>
        <v>1.5100000000000001E-2</v>
      </c>
      <c r="R1159" s="9">
        <f t="shared" si="75"/>
        <v>50.333333333333336</v>
      </c>
      <c r="S1159" s="8" t="s">
        <v>8337</v>
      </c>
      <c r="T1159" s="8" t="s">
        <v>8338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74"/>
        <v>4.6666666666666671E-3</v>
      </c>
      <c r="R1160" s="9">
        <f t="shared" si="75"/>
        <v>11.666666666666666</v>
      </c>
      <c r="S1160" s="8" t="s">
        <v>8337</v>
      </c>
      <c r="T1160" s="8" t="s">
        <v>8338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74"/>
        <v>0</v>
      </c>
      <c r="R1161" s="9">
        <f t="shared" si="75"/>
        <v>0</v>
      </c>
      <c r="S1161" s="8" t="s">
        <v>8337</v>
      </c>
      <c r="T1161" s="8" t="s">
        <v>8338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74"/>
        <v>3.85E-2</v>
      </c>
      <c r="R1162" s="9">
        <f t="shared" si="75"/>
        <v>60.789473684210527</v>
      </c>
      <c r="S1162" s="8" t="s">
        <v>8337</v>
      </c>
      <c r="T1162" s="8" t="s">
        <v>8338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74"/>
        <v>0</v>
      </c>
      <c r="R1163" s="9">
        <f t="shared" si="75"/>
        <v>0</v>
      </c>
      <c r="S1163" s="8" t="s">
        <v>8337</v>
      </c>
      <c r="T1163" s="8" t="s">
        <v>8338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74"/>
        <v>5.8333333333333338E-4</v>
      </c>
      <c r="R1164" s="9">
        <f t="shared" si="75"/>
        <v>17.5</v>
      </c>
      <c r="S1164" s="8" t="s">
        <v>8337</v>
      </c>
      <c r="T1164" s="8" t="s">
        <v>8338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74"/>
        <v>0</v>
      </c>
      <c r="R1165" s="9">
        <f t="shared" si="75"/>
        <v>0</v>
      </c>
      <c r="S1165" s="8" t="s">
        <v>8337</v>
      </c>
      <c r="T1165" s="8" t="s">
        <v>8338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74"/>
        <v>0</v>
      </c>
      <c r="R1166" s="9">
        <f t="shared" si="75"/>
        <v>0</v>
      </c>
      <c r="S1166" s="8" t="s">
        <v>8337</v>
      </c>
      <c r="T1166" s="8" t="s">
        <v>8338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74"/>
        <v>0.20705000000000001</v>
      </c>
      <c r="R1167" s="9">
        <f t="shared" si="75"/>
        <v>82.82</v>
      </c>
      <c r="S1167" s="8" t="s">
        <v>8337</v>
      </c>
      <c r="T1167" s="8" t="s">
        <v>8338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74"/>
        <v>0.19139999999999999</v>
      </c>
      <c r="R1168" s="9">
        <f t="shared" si="75"/>
        <v>358.875</v>
      </c>
      <c r="S1168" s="8" t="s">
        <v>8337</v>
      </c>
      <c r="T1168" s="8" t="s">
        <v>8338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74"/>
        <v>1.6316666666666667E-2</v>
      </c>
      <c r="R1169" s="9">
        <f t="shared" si="75"/>
        <v>61.1875</v>
      </c>
      <c r="S1169" s="8" t="s">
        <v>8337</v>
      </c>
      <c r="T1169" s="8" t="s">
        <v>8338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74"/>
        <v>5.6666666666666664E-2</v>
      </c>
      <c r="R1170" s="9">
        <f t="shared" si="75"/>
        <v>340</v>
      </c>
      <c r="S1170" s="8" t="s">
        <v>8337</v>
      </c>
      <c r="T1170" s="8" t="s">
        <v>8338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74"/>
        <v>1.6999999999999999E-3</v>
      </c>
      <c r="R1171" s="9">
        <f t="shared" si="75"/>
        <v>5.666666666666667</v>
      </c>
      <c r="S1171" s="8" t="s">
        <v>8337</v>
      </c>
      <c r="T1171" s="8" t="s">
        <v>8338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74"/>
        <v>4.0000000000000001E-3</v>
      </c>
      <c r="R1172" s="9">
        <f t="shared" si="75"/>
        <v>50</v>
      </c>
      <c r="S1172" s="8" t="s">
        <v>8337</v>
      </c>
      <c r="T1172" s="8" t="s">
        <v>8338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74"/>
        <v>1E-3</v>
      </c>
      <c r="R1173" s="9">
        <f t="shared" si="75"/>
        <v>25</v>
      </c>
      <c r="S1173" s="8" t="s">
        <v>8337</v>
      </c>
      <c r="T1173" s="8" t="s">
        <v>8338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74"/>
        <v>0</v>
      </c>
      <c r="R1174" s="9">
        <f t="shared" si="75"/>
        <v>0</v>
      </c>
      <c r="S1174" s="8" t="s">
        <v>8337</v>
      </c>
      <c r="T1174" s="8" t="s">
        <v>8338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74"/>
        <v>2.4000000000000001E-4</v>
      </c>
      <c r="R1175" s="9">
        <f t="shared" si="75"/>
        <v>30</v>
      </c>
      <c r="S1175" s="8" t="s">
        <v>8337</v>
      </c>
      <c r="T1175" s="8" t="s">
        <v>8338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74"/>
        <v>5.906666666666667E-2</v>
      </c>
      <c r="R1176" s="9">
        <f t="shared" si="75"/>
        <v>46.631578947368418</v>
      </c>
      <c r="S1176" s="8" t="s">
        <v>8337</v>
      </c>
      <c r="T1176" s="8" t="s">
        <v>8338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74"/>
        <v>2.9250000000000002E-2</v>
      </c>
      <c r="R1177" s="9">
        <f t="shared" si="75"/>
        <v>65</v>
      </c>
      <c r="S1177" s="8" t="s">
        <v>8337</v>
      </c>
      <c r="T1177" s="8" t="s">
        <v>8338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74"/>
        <v>5.7142857142857142E-5</v>
      </c>
      <c r="R1178" s="9">
        <f t="shared" si="75"/>
        <v>10</v>
      </c>
      <c r="S1178" s="8" t="s">
        <v>8337</v>
      </c>
      <c r="T1178" s="8" t="s">
        <v>8338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74"/>
        <v>0</v>
      </c>
      <c r="R1179" s="9">
        <f t="shared" si="75"/>
        <v>0</v>
      </c>
      <c r="S1179" s="8" t="s">
        <v>8337</v>
      </c>
      <c r="T1179" s="8" t="s">
        <v>8338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74"/>
        <v>6.666666666666667E-5</v>
      </c>
      <c r="R1180" s="9">
        <f t="shared" si="75"/>
        <v>5</v>
      </c>
      <c r="S1180" s="8" t="s">
        <v>8337</v>
      </c>
      <c r="T1180" s="8" t="s">
        <v>8338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74"/>
        <v>5.3333333333333337E-2</v>
      </c>
      <c r="R1181" s="9">
        <f t="shared" si="75"/>
        <v>640</v>
      </c>
      <c r="S1181" s="8" t="s">
        <v>8337</v>
      </c>
      <c r="T1181" s="8" t="s">
        <v>8338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74"/>
        <v>0.11749999999999999</v>
      </c>
      <c r="R1182" s="9">
        <f t="shared" si="75"/>
        <v>69.117647058823536</v>
      </c>
      <c r="S1182" s="8" t="s">
        <v>8337</v>
      </c>
      <c r="T1182" s="8" t="s">
        <v>8338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74"/>
        <v>8.0000000000000007E-5</v>
      </c>
      <c r="R1183" s="9">
        <f t="shared" si="75"/>
        <v>1.3333333333333333</v>
      </c>
      <c r="S1183" s="8" t="s">
        <v>8337</v>
      </c>
      <c r="T1183" s="8" t="s">
        <v>8338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74"/>
        <v>4.2000000000000003E-2</v>
      </c>
      <c r="R1184" s="9">
        <f t="shared" si="75"/>
        <v>10.5</v>
      </c>
      <c r="S1184" s="8" t="s">
        <v>8337</v>
      </c>
      <c r="T1184" s="8" t="s">
        <v>8338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74"/>
        <v>0.04</v>
      </c>
      <c r="R1185" s="9">
        <f t="shared" si="75"/>
        <v>33.333333333333336</v>
      </c>
      <c r="S1185" s="8" t="s">
        <v>8337</v>
      </c>
      <c r="T1185" s="8" t="s">
        <v>8338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0">
        <f t="shared" si="74"/>
        <v>1.0493636363636363</v>
      </c>
      <c r="R1186" s="9">
        <f t="shared" si="75"/>
        <v>61.562666666666665</v>
      </c>
      <c r="S1186" s="8" t="s">
        <v>8339</v>
      </c>
      <c r="T1186" s="8" t="s">
        <v>8340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0">
        <f t="shared" si="74"/>
        <v>1.0544</v>
      </c>
      <c r="R1187" s="9">
        <f t="shared" si="75"/>
        <v>118.73873873873873</v>
      </c>
      <c r="S1187" s="8" t="s">
        <v>8339</v>
      </c>
      <c r="T1187" s="8" t="s">
        <v>8340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0">
        <f t="shared" si="74"/>
        <v>1.0673333333333332</v>
      </c>
      <c r="R1188" s="9">
        <f t="shared" si="75"/>
        <v>65.081300813008127</v>
      </c>
      <c r="S1188" s="8" t="s">
        <v>8339</v>
      </c>
      <c r="T1188" s="8" t="s">
        <v>8340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0">
        <f t="shared" si="74"/>
        <v>1.0412571428571429</v>
      </c>
      <c r="R1189" s="9">
        <f t="shared" si="75"/>
        <v>130.15714285714284</v>
      </c>
      <c r="S1189" s="8" t="s">
        <v>8339</v>
      </c>
      <c r="T1189" s="8" t="s">
        <v>8340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0">
        <f t="shared" si="74"/>
        <v>1.6054999999999999</v>
      </c>
      <c r="R1190" s="9">
        <f t="shared" si="75"/>
        <v>37.776470588235291</v>
      </c>
      <c r="S1190" s="8" t="s">
        <v>8339</v>
      </c>
      <c r="T1190" s="8" t="s">
        <v>8340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0">
        <f t="shared" si="74"/>
        <v>1.0777777777777777</v>
      </c>
      <c r="R1191" s="9">
        <f t="shared" si="75"/>
        <v>112.79069767441861</v>
      </c>
      <c r="S1191" s="8" t="s">
        <v>8339</v>
      </c>
      <c r="T1191" s="8" t="s">
        <v>8340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0">
        <f t="shared" si="74"/>
        <v>1.35</v>
      </c>
      <c r="R1192" s="9">
        <f t="shared" si="75"/>
        <v>51.92307692307692</v>
      </c>
      <c r="S1192" s="8" t="s">
        <v>8339</v>
      </c>
      <c r="T1192" s="8" t="s">
        <v>8340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0">
        <f t="shared" si="74"/>
        <v>1.0907407407407408</v>
      </c>
      <c r="R1193" s="9">
        <f t="shared" si="75"/>
        <v>89.242424242424249</v>
      </c>
      <c r="S1193" s="8" t="s">
        <v>8339</v>
      </c>
      <c r="T1193" s="8" t="s">
        <v>8340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0">
        <f t="shared" si="74"/>
        <v>2.9</v>
      </c>
      <c r="R1194" s="9">
        <f t="shared" si="75"/>
        <v>19.333333333333332</v>
      </c>
      <c r="S1194" s="8" t="s">
        <v>8339</v>
      </c>
      <c r="T1194" s="8" t="s">
        <v>8340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0">
        <f t="shared" si="74"/>
        <v>1.0395714285714286</v>
      </c>
      <c r="R1195" s="9">
        <f t="shared" si="75"/>
        <v>79.967032967032964</v>
      </c>
      <c r="S1195" s="8" t="s">
        <v>8339</v>
      </c>
      <c r="T1195" s="8" t="s">
        <v>8340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0">
        <f t="shared" si="74"/>
        <v>3.2223999999999999</v>
      </c>
      <c r="R1196" s="9">
        <f t="shared" si="75"/>
        <v>56.414565826330531</v>
      </c>
      <c r="S1196" s="8" t="s">
        <v>8339</v>
      </c>
      <c r="T1196" s="8" t="s">
        <v>8340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0">
        <f t="shared" si="74"/>
        <v>1.35</v>
      </c>
      <c r="R1197" s="9">
        <f t="shared" si="75"/>
        <v>79.411764705882348</v>
      </c>
      <c r="S1197" s="8" t="s">
        <v>8339</v>
      </c>
      <c r="T1197" s="8" t="s">
        <v>8340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0">
        <f t="shared" si="74"/>
        <v>2.6991034482758622</v>
      </c>
      <c r="R1198" s="9">
        <f t="shared" si="75"/>
        <v>76.439453125</v>
      </c>
      <c r="S1198" s="8" t="s">
        <v>8339</v>
      </c>
      <c r="T1198" s="8" t="s">
        <v>8340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0">
        <f t="shared" si="74"/>
        <v>2.5329333333333333</v>
      </c>
      <c r="R1199" s="9">
        <f t="shared" si="75"/>
        <v>121</v>
      </c>
      <c r="S1199" s="8" t="s">
        <v>8339</v>
      </c>
      <c r="T1199" s="8" t="s">
        <v>8340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0">
        <f t="shared" si="74"/>
        <v>2.6059999999999999</v>
      </c>
      <c r="R1200" s="9">
        <f t="shared" si="75"/>
        <v>54.616766467065865</v>
      </c>
      <c r="S1200" s="8" t="s">
        <v>8339</v>
      </c>
      <c r="T1200" s="8" t="s">
        <v>8340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0">
        <f t="shared" si="74"/>
        <v>1.0131677953348381</v>
      </c>
      <c r="R1201" s="9">
        <f t="shared" si="75"/>
        <v>299.22222222222223</v>
      </c>
      <c r="S1201" s="8" t="s">
        <v>8339</v>
      </c>
      <c r="T1201" s="8" t="s">
        <v>8340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0">
        <f t="shared" si="74"/>
        <v>1.2560416666666667</v>
      </c>
      <c r="R1202" s="9">
        <f t="shared" si="75"/>
        <v>58.533980582524272</v>
      </c>
      <c r="S1202" s="8" t="s">
        <v>8339</v>
      </c>
      <c r="T1202" s="8" t="s">
        <v>8340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0">
        <f t="shared" si="74"/>
        <v>1.0243783333333334</v>
      </c>
      <c r="R1203" s="9">
        <f t="shared" si="75"/>
        <v>55.371801801801809</v>
      </c>
      <c r="S1203" s="8" t="s">
        <v>8339</v>
      </c>
      <c r="T1203" s="8" t="s">
        <v>8340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0">
        <f t="shared" si="74"/>
        <v>1.99244</v>
      </c>
      <c r="R1204" s="9">
        <f t="shared" si="75"/>
        <v>183.80442804428046</v>
      </c>
      <c r="S1204" s="8" t="s">
        <v>8339</v>
      </c>
      <c r="T1204" s="8" t="s">
        <v>8340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0">
        <f t="shared" si="74"/>
        <v>1.0245398773006136</v>
      </c>
      <c r="R1205" s="9">
        <f t="shared" si="75"/>
        <v>165.34653465346534</v>
      </c>
      <c r="S1205" s="8" t="s">
        <v>8339</v>
      </c>
      <c r="T1205" s="8" t="s">
        <v>8340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0">
        <f t="shared" si="74"/>
        <v>1.0294615384615384</v>
      </c>
      <c r="R1206" s="9">
        <f t="shared" si="75"/>
        <v>234.78947368421052</v>
      </c>
      <c r="S1206" s="8" t="s">
        <v>8339</v>
      </c>
      <c r="T1206" s="8" t="s">
        <v>8340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0">
        <f t="shared" si="74"/>
        <v>1.0086153846153847</v>
      </c>
      <c r="R1207" s="9">
        <f t="shared" si="75"/>
        <v>211.48387096774192</v>
      </c>
      <c r="S1207" s="8" t="s">
        <v>8339</v>
      </c>
      <c r="T1207" s="8" t="s">
        <v>8340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0">
        <f t="shared" si="74"/>
        <v>1.1499999999999999</v>
      </c>
      <c r="R1208" s="9">
        <f t="shared" si="75"/>
        <v>32.34375</v>
      </c>
      <c r="S1208" s="8" t="s">
        <v>8339</v>
      </c>
      <c r="T1208" s="8" t="s">
        <v>8340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0">
        <f t="shared" si="74"/>
        <v>1.0416766467065868</v>
      </c>
      <c r="R1209" s="9">
        <f t="shared" si="75"/>
        <v>123.37588652482269</v>
      </c>
      <c r="S1209" s="8" t="s">
        <v>8339</v>
      </c>
      <c r="T1209" s="8" t="s">
        <v>8340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0">
        <f t="shared" si="74"/>
        <v>1.5529999999999999</v>
      </c>
      <c r="R1210" s="9">
        <f t="shared" si="75"/>
        <v>207.06666666666666</v>
      </c>
      <c r="S1210" s="8" t="s">
        <v>8339</v>
      </c>
      <c r="T1210" s="8" t="s">
        <v>8340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0">
        <f t="shared" si="74"/>
        <v>1.06</v>
      </c>
      <c r="R1211" s="9">
        <f t="shared" si="75"/>
        <v>138.2608695652174</v>
      </c>
      <c r="S1211" s="8" t="s">
        <v>8339</v>
      </c>
      <c r="T1211" s="8" t="s">
        <v>8340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0">
        <f t="shared" si="74"/>
        <v>2.5431499999999998</v>
      </c>
      <c r="R1212" s="9">
        <f t="shared" si="75"/>
        <v>493.81553398058253</v>
      </c>
      <c r="S1212" s="8" t="s">
        <v>8339</v>
      </c>
      <c r="T1212" s="8" t="s">
        <v>8340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0">
        <f t="shared" si="74"/>
        <v>1.0109999999999999</v>
      </c>
      <c r="R1213" s="9">
        <f t="shared" si="75"/>
        <v>168.5</v>
      </c>
      <c r="S1213" s="8" t="s">
        <v>8339</v>
      </c>
      <c r="T1213" s="8" t="s">
        <v>8340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0">
        <f t="shared" si="74"/>
        <v>1.2904</v>
      </c>
      <c r="R1214" s="9">
        <f t="shared" si="75"/>
        <v>38.867469879518069</v>
      </c>
      <c r="S1214" s="8" t="s">
        <v>8339</v>
      </c>
      <c r="T1214" s="8" t="s">
        <v>8340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0">
        <f t="shared" si="74"/>
        <v>1.0223076923076924</v>
      </c>
      <c r="R1215" s="9">
        <f t="shared" si="75"/>
        <v>61.527777777777779</v>
      </c>
      <c r="S1215" s="8" t="s">
        <v>8339</v>
      </c>
      <c r="T1215" s="8" t="s">
        <v>8340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0">
        <f t="shared" si="74"/>
        <v>1.3180000000000001</v>
      </c>
      <c r="R1216" s="9">
        <f t="shared" si="75"/>
        <v>105.44</v>
      </c>
      <c r="S1216" s="8" t="s">
        <v>8339</v>
      </c>
      <c r="T1216" s="8" t="s">
        <v>8340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0">
        <f t="shared" si="74"/>
        <v>7.8608020000000005</v>
      </c>
      <c r="R1217" s="9">
        <f t="shared" si="75"/>
        <v>71.592003642987251</v>
      </c>
      <c r="S1217" s="8" t="s">
        <v>8339</v>
      </c>
      <c r="T1217" s="8" t="s">
        <v>8340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0">
        <f t="shared" si="74"/>
        <v>1.4570000000000001</v>
      </c>
      <c r="R1218" s="9">
        <f t="shared" si="75"/>
        <v>91.882882882882882</v>
      </c>
      <c r="S1218" s="8" t="s">
        <v>8339</v>
      </c>
      <c r="T1218" s="8" t="s">
        <v>8340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0">
        <f t="shared" ref="Q1219:Q1282" si="78">E1219/D1219</f>
        <v>1.026</v>
      </c>
      <c r="R1219" s="9">
        <f t="shared" ref="R1219:R1282" si="79">IF(N1219&gt;0,E1219/N1219,0)</f>
        <v>148.57377049180329</v>
      </c>
      <c r="S1219" s="8" t="s">
        <v>8339</v>
      </c>
      <c r="T1219" s="8" t="s">
        <v>8340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0">
        <f t="shared" si="78"/>
        <v>1.7227777777777777</v>
      </c>
      <c r="R1220" s="9">
        <f t="shared" si="79"/>
        <v>174.2134831460674</v>
      </c>
      <c r="S1220" s="8" t="s">
        <v>8339</v>
      </c>
      <c r="T1220" s="8" t="s">
        <v>8340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0">
        <f t="shared" si="78"/>
        <v>1.5916819571865444</v>
      </c>
      <c r="R1221" s="9">
        <f t="shared" si="79"/>
        <v>102.86166007905139</v>
      </c>
      <c r="S1221" s="8" t="s">
        <v>8339</v>
      </c>
      <c r="T1221" s="8" t="s">
        <v>8340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0">
        <f t="shared" si="78"/>
        <v>1.0376666666666667</v>
      </c>
      <c r="R1222" s="9">
        <f t="shared" si="79"/>
        <v>111.17857142857143</v>
      </c>
      <c r="S1222" s="8" t="s">
        <v>8339</v>
      </c>
      <c r="T1222" s="8" t="s">
        <v>8340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0">
        <f t="shared" si="78"/>
        <v>1.1140954545454547</v>
      </c>
      <c r="R1223" s="9">
        <f t="shared" si="79"/>
        <v>23.796213592233013</v>
      </c>
      <c r="S1223" s="8" t="s">
        <v>8339</v>
      </c>
      <c r="T1223" s="8" t="s">
        <v>8340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0">
        <f t="shared" si="78"/>
        <v>2.80375</v>
      </c>
      <c r="R1224" s="9">
        <f t="shared" si="79"/>
        <v>81.268115942028984</v>
      </c>
      <c r="S1224" s="8" t="s">
        <v>8339</v>
      </c>
      <c r="T1224" s="8" t="s">
        <v>8340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0">
        <f t="shared" si="78"/>
        <v>1.1210606060606061</v>
      </c>
      <c r="R1225" s="9">
        <f t="shared" si="79"/>
        <v>116.21465968586388</v>
      </c>
      <c r="S1225" s="8" t="s">
        <v>8339</v>
      </c>
      <c r="T1225" s="8" t="s">
        <v>8340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78"/>
        <v>7.0666666666666669E-2</v>
      </c>
      <c r="R1226" s="9">
        <f t="shared" si="79"/>
        <v>58.888888888888886</v>
      </c>
      <c r="S1226" s="8" t="s">
        <v>8326</v>
      </c>
      <c r="T1226" s="8" t="s">
        <v>8341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78"/>
        <v>4.3999999999999997E-2</v>
      </c>
      <c r="R1227" s="9">
        <f t="shared" si="79"/>
        <v>44</v>
      </c>
      <c r="S1227" s="8" t="s">
        <v>8326</v>
      </c>
      <c r="T1227" s="8" t="s">
        <v>8341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78"/>
        <v>3.8739999999999997E-2</v>
      </c>
      <c r="R1228" s="9">
        <f t="shared" si="79"/>
        <v>48.424999999999997</v>
      </c>
      <c r="S1228" s="8" t="s">
        <v>8326</v>
      </c>
      <c r="T1228" s="8" t="s">
        <v>8341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78"/>
        <v>0</v>
      </c>
      <c r="R1229" s="9">
        <f t="shared" si="79"/>
        <v>0</v>
      </c>
      <c r="S1229" s="8" t="s">
        <v>8326</v>
      </c>
      <c r="T1229" s="8" t="s">
        <v>8341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78"/>
        <v>0.29299999999999998</v>
      </c>
      <c r="R1230" s="9">
        <f t="shared" si="79"/>
        <v>61.041666666666664</v>
      </c>
      <c r="S1230" s="8" t="s">
        <v>8326</v>
      </c>
      <c r="T1230" s="8" t="s">
        <v>8341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78"/>
        <v>9.0909090909090905E-3</v>
      </c>
      <c r="R1231" s="9">
        <f t="shared" si="79"/>
        <v>25</v>
      </c>
      <c r="S1231" s="8" t="s">
        <v>8326</v>
      </c>
      <c r="T1231" s="8" t="s">
        <v>8341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78"/>
        <v>0</v>
      </c>
      <c r="R1232" s="9">
        <f t="shared" si="79"/>
        <v>0</v>
      </c>
      <c r="S1232" s="8" t="s">
        <v>8326</v>
      </c>
      <c r="T1232" s="8" t="s">
        <v>8341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78"/>
        <v>0</v>
      </c>
      <c r="R1233" s="9">
        <f t="shared" si="79"/>
        <v>0</v>
      </c>
      <c r="S1233" s="8" t="s">
        <v>8326</v>
      </c>
      <c r="T1233" s="8" t="s">
        <v>8341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78"/>
        <v>8.0000000000000002E-3</v>
      </c>
      <c r="R1234" s="9">
        <f t="shared" si="79"/>
        <v>40</v>
      </c>
      <c r="S1234" s="8" t="s">
        <v>8326</v>
      </c>
      <c r="T1234" s="8" t="s">
        <v>8341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78"/>
        <v>0.11600000000000001</v>
      </c>
      <c r="R1235" s="9">
        <f t="shared" si="79"/>
        <v>19.333333333333332</v>
      </c>
      <c r="S1235" s="8" t="s">
        <v>8326</v>
      </c>
      <c r="T1235" s="8" t="s">
        <v>8341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78"/>
        <v>0</v>
      </c>
      <c r="R1236" s="9">
        <f t="shared" si="79"/>
        <v>0</v>
      </c>
      <c r="S1236" s="8" t="s">
        <v>8326</v>
      </c>
      <c r="T1236" s="8" t="s">
        <v>8341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78"/>
        <v>2.787363950092912E-2</v>
      </c>
      <c r="R1237" s="9">
        <f t="shared" si="79"/>
        <v>35</v>
      </c>
      <c r="S1237" s="8" t="s">
        <v>8326</v>
      </c>
      <c r="T1237" s="8" t="s">
        <v>8341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78"/>
        <v>0</v>
      </c>
      <c r="R1238" s="9">
        <f t="shared" si="79"/>
        <v>0</v>
      </c>
      <c r="S1238" s="8" t="s">
        <v>8326</v>
      </c>
      <c r="T1238" s="8" t="s">
        <v>8341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78"/>
        <v>0</v>
      </c>
      <c r="R1239" s="9">
        <f t="shared" si="79"/>
        <v>0</v>
      </c>
      <c r="S1239" s="8" t="s">
        <v>8326</v>
      </c>
      <c r="T1239" s="8" t="s">
        <v>8341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78"/>
        <v>0.17799999999999999</v>
      </c>
      <c r="R1240" s="9">
        <f t="shared" si="79"/>
        <v>59.333333333333336</v>
      </c>
      <c r="S1240" s="8" t="s">
        <v>8326</v>
      </c>
      <c r="T1240" s="8" t="s">
        <v>8341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78"/>
        <v>0</v>
      </c>
      <c r="R1241" s="9">
        <f t="shared" si="79"/>
        <v>0</v>
      </c>
      <c r="S1241" s="8" t="s">
        <v>8326</v>
      </c>
      <c r="T1241" s="8" t="s">
        <v>8341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78"/>
        <v>3.0124999999999999E-2</v>
      </c>
      <c r="R1242" s="9">
        <f t="shared" si="79"/>
        <v>30.125</v>
      </c>
      <c r="S1242" s="8" t="s">
        <v>8326</v>
      </c>
      <c r="T1242" s="8" t="s">
        <v>8341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78"/>
        <v>0.50739999999999996</v>
      </c>
      <c r="R1243" s="9">
        <f t="shared" si="79"/>
        <v>74.617647058823536</v>
      </c>
      <c r="S1243" s="8" t="s">
        <v>8326</v>
      </c>
      <c r="T1243" s="8" t="s">
        <v>8341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78"/>
        <v>5.4884742041712408E-3</v>
      </c>
      <c r="R1244" s="9">
        <f t="shared" si="79"/>
        <v>5</v>
      </c>
      <c r="S1244" s="8" t="s">
        <v>8326</v>
      </c>
      <c r="T1244" s="8" t="s">
        <v>8341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78"/>
        <v>0.14091666666666666</v>
      </c>
      <c r="R1245" s="9">
        <f t="shared" si="79"/>
        <v>44.5</v>
      </c>
      <c r="S1245" s="8" t="s">
        <v>8326</v>
      </c>
      <c r="T1245" s="8" t="s">
        <v>8341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0">
        <f t="shared" si="78"/>
        <v>1.038</v>
      </c>
      <c r="R1246" s="9">
        <f t="shared" si="79"/>
        <v>46.133333333333333</v>
      </c>
      <c r="S1246" s="8" t="s">
        <v>8326</v>
      </c>
      <c r="T1246" s="8" t="s">
        <v>8327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0">
        <f t="shared" si="78"/>
        <v>1.2024999999999999</v>
      </c>
      <c r="R1247" s="9">
        <f t="shared" si="79"/>
        <v>141.47058823529412</v>
      </c>
      <c r="S1247" s="8" t="s">
        <v>8326</v>
      </c>
      <c r="T1247" s="8" t="s">
        <v>8327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0">
        <f t="shared" si="78"/>
        <v>1.17</v>
      </c>
      <c r="R1248" s="9">
        <f t="shared" si="79"/>
        <v>75.483870967741936</v>
      </c>
      <c r="S1248" s="8" t="s">
        <v>8326</v>
      </c>
      <c r="T1248" s="8" t="s">
        <v>8327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0">
        <f t="shared" si="78"/>
        <v>1.2214285714285715</v>
      </c>
      <c r="R1249" s="9">
        <f t="shared" si="79"/>
        <v>85.5</v>
      </c>
      <c r="S1249" s="8" t="s">
        <v>8326</v>
      </c>
      <c r="T1249" s="8" t="s">
        <v>8327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0">
        <f t="shared" si="78"/>
        <v>1.5164</v>
      </c>
      <c r="R1250" s="9">
        <f t="shared" si="79"/>
        <v>64.254237288135599</v>
      </c>
      <c r="S1250" s="8" t="s">
        <v>8326</v>
      </c>
      <c r="T1250" s="8" t="s">
        <v>8327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0">
        <f t="shared" si="78"/>
        <v>1.0444</v>
      </c>
      <c r="R1251" s="9">
        <f t="shared" si="79"/>
        <v>64.46913580246914</v>
      </c>
      <c r="S1251" s="8" t="s">
        <v>8326</v>
      </c>
      <c r="T1251" s="8" t="s">
        <v>8327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0">
        <f t="shared" si="78"/>
        <v>2.0015333333333332</v>
      </c>
      <c r="R1252" s="9">
        <f t="shared" si="79"/>
        <v>118.2007874015748</v>
      </c>
      <c r="S1252" s="8" t="s">
        <v>8326</v>
      </c>
      <c r="T1252" s="8" t="s">
        <v>8327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0">
        <f t="shared" si="78"/>
        <v>1.018</v>
      </c>
      <c r="R1253" s="9">
        <f t="shared" si="79"/>
        <v>82.540540540540547</v>
      </c>
      <c r="S1253" s="8" t="s">
        <v>8326</v>
      </c>
      <c r="T1253" s="8" t="s">
        <v>8327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0">
        <f t="shared" si="78"/>
        <v>1.3765714285714286</v>
      </c>
      <c r="R1254" s="9">
        <f t="shared" si="79"/>
        <v>34.170212765957444</v>
      </c>
      <c r="S1254" s="8" t="s">
        <v>8326</v>
      </c>
      <c r="T1254" s="8" t="s">
        <v>8327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0">
        <f t="shared" si="78"/>
        <v>3038.3319999999999</v>
      </c>
      <c r="R1255" s="9">
        <f t="shared" si="79"/>
        <v>42.73322081575246</v>
      </c>
      <c r="S1255" s="8" t="s">
        <v>8326</v>
      </c>
      <c r="T1255" s="8" t="s">
        <v>8327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0">
        <f t="shared" si="78"/>
        <v>1.9885074626865671</v>
      </c>
      <c r="R1256" s="9">
        <f t="shared" si="79"/>
        <v>94.489361702127653</v>
      </c>
      <c r="S1256" s="8" t="s">
        <v>8326</v>
      </c>
      <c r="T1256" s="8" t="s">
        <v>8327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0">
        <f t="shared" si="78"/>
        <v>2.0236666666666667</v>
      </c>
      <c r="R1257" s="9">
        <f t="shared" si="79"/>
        <v>55.697247706422019</v>
      </c>
      <c r="S1257" s="8" t="s">
        <v>8326</v>
      </c>
      <c r="T1257" s="8" t="s">
        <v>8327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0">
        <f t="shared" si="78"/>
        <v>1.1796376666666666</v>
      </c>
      <c r="R1258" s="9">
        <f t="shared" si="79"/>
        <v>98.030831024930734</v>
      </c>
      <c r="S1258" s="8" t="s">
        <v>8326</v>
      </c>
      <c r="T1258" s="8" t="s">
        <v>8327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0">
        <f t="shared" si="78"/>
        <v>2.9472727272727273</v>
      </c>
      <c r="R1259" s="9">
        <f t="shared" si="79"/>
        <v>92.102272727272734</v>
      </c>
      <c r="S1259" s="8" t="s">
        <v>8326</v>
      </c>
      <c r="T1259" s="8" t="s">
        <v>8327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0">
        <f t="shared" si="78"/>
        <v>2.1314633333333335</v>
      </c>
      <c r="R1260" s="9">
        <f t="shared" si="79"/>
        <v>38.175462686567165</v>
      </c>
      <c r="S1260" s="8" t="s">
        <v>8326</v>
      </c>
      <c r="T1260" s="8" t="s">
        <v>8327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0">
        <f t="shared" si="78"/>
        <v>1.0424</v>
      </c>
      <c r="R1261" s="9">
        <f t="shared" si="79"/>
        <v>27.145833333333332</v>
      </c>
      <c r="S1261" s="8" t="s">
        <v>8326</v>
      </c>
      <c r="T1261" s="8" t="s">
        <v>8327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0">
        <f t="shared" si="78"/>
        <v>1.1366666666666667</v>
      </c>
      <c r="R1262" s="9">
        <f t="shared" si="79"/>
        <v>50.689189189189186</v>
      </c>
      <c r="S1262" s="8" t="s">
        <v>8326</v>
      </c>
      <c r="T1262" s="8" t="s">
        <v>8327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0">
        <f t="shared" si="78"/>
        <v>1.0125</v>
      </c>
      <c r="R1263" s="9">
        <f t="shared" si="79"/>
        <v>38.942307692307693</v>
      </c>
      <c r="S1263" s="8" t="s">
        <v>8326</v>
      </c>
      <c r="T1263" s="8" t="s">
        <v>8327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0">
        <f t="shared" si="78"/>
        <v>1.2541538461538462</v>
      </c>
      <c r="R1264" s="9">
        <f t="shared" si="79"/>
        <v>77.638095238095232</v>
      </c>
      <c r="S1264" s="8" t="s">
        <v>8326</v>
      </c>
      <c r="T1264" s="8" t="s">
        <v>8327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0">
        <f t="shared" si="78"/>
        <v>1.19</v>
      </c>
      <c r="R1265" s="9">
        <f t="shared" si="79"/>
        <v>43.536585365853661</v>
      </c>
      <c r="S1265" s="8" t="s">
        <v>8326</v>
      </c>
      <c r="T1265" s="8" t="s">
        <v>8327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0">
        <f t="shared" si="78"/>
        <v>1.6646153846153846</v>
      </c>
      <c r="R1266" s="9">
        <f t="shared" si="79"/>
        <v>31.823529411764707</v>
      </c>
      <c r="S1266" s="8" t="s">
        <v>8326</v>
      </c>
      <c r="T1266" s="8" t="s">
        <v>8327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0">
        <f t="shared" si="78"/>
        <v>1.1914771428571429</v>
      </c>
      <c r="R1267" s="9">
        <f t="shared" si="79"/>
        <v>63.184393939393942</v>
      </c>
      <c r="S1267" s="8" t="s">
        <v>8326</v>
      </c>
      <c r="T1267" s="8" t="s">
        <v>8327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0">
        <f t="shared" si="78"/>
        <v>1.0047368421052632</v>
      </c>
      <c r="R1268" s="9">
        <f t="shared" si="79"/>
        <v>190.9</v>
      </c>
      <c r="S1268" s="8" t="s">
        <v>8326</v>
      </c>
      <c r="T1268" s="8" t="s">
        <v>8327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0">
        <f t="shared" si="78"/>
        <v>1.018</v>
      </c>
      <c r="R1269" s="9">
        <f t="shared" si="79"/>
        <v>140.85534591194968</v>
      </c>
      <c r="S1269" s="8" t="s">
        <v>8326</v>
      </c>
      <c r="T1269" s="8" t="s">
        <v>8327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0">
        <f t="shared" si="78"/>
        <v>1.1666666666666667</v>
      </c>
      <c r="R1270" s="9">
        <f t="shared" si="79"/>
        <v>76.92307692307692</v>
      </c>
      <c r="S1270" s="8" t="s">
        <v>8326</v>
      </c>
      <c r="T1270" s="8" t="s">
        <v>8327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0">
        <f t="shared" si="78"/>
        <v>1.0864893617021276</v>
      </c>
      <c r="R1271" s="9">
        <f t="shared" si="79"/>
        <v>99.15533980582525</v>
      </c>
      <c r="S1271" s="8" t="s">
        <v>8326</v>
      </c>
      <c r="T1271" s="8" t="s">
        <v>8327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0">
        <f t="shared" si="78"/>
        <v>1.1472</v>
      </c>
      <c r="R1272" s="9">
        <f t="shared" si="79"/>
        <v>67.881656804733723</v>
      </c>
      <c r="S1272" s="8" t="s">
        <v>8326</v>
      </c>
      <c r="T1272" s="8" t="s">
        <v>8327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0">
        <f t="shared" si="78"/>
        <v>1.018</v>
      </c>
      <c r="R1273" s="9">
        <f t="shared" si="79"/>
        <v>246.29032258064515</v>
      </c>
      <c r="S1273" s="8" t="s">
        <v>8326</v>
      </c>
      <c r="T1273" s="8" t="s">
        <v>8327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0">
        <f t="shared" si="78"/>
        <v>1.06</v>
      </c>
      <c r="R1274" s="9">
        <f t="shared" si="79"/>
        <v>189.28571428571428</v>
      </c>
      <c r="S1274" s="8" t="s">
        <v>8326</v>
      </c>
      <c r="T1274" s="8" t="s">
        <v>8327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0">
        <f t="shared" si="78"/>
        <v>1.0349999999999999</v>
      </c>
      <c r="R1275" s="9">
        <f t="shared" si="79"/>
        <v>76.666666666666671</v>
      </c>
      <c r="S1275" s="8" t="s">
        <v>8326</v>
      </c>
      <c r="T1275" s="8" t="s">
        <v>8327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0">
        <f t="shared" si="78"/>
        <v>1.5497535999999998</v>
      </c>
      <c r="R1276" s="9">
        <f t="shared" si="79"/>
        <v>82.963254817987149</v>
      </c>
      <c r="S1276" s="8" t="s">
        <v>8326</v>
      </c>
      <c r="T1276" s="8" t="s">
        <v>8327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0">
        <f t="shared" si="78"/>
        <v>1.6214066666666667</v>
      </c>
      <c r="R1277" s="9">
        <f t="shared" si="79"/>
        <v>62.522107969151669</v>
      </c>
      <c r="S1277" s="8" t="s">
        <v>8326</v>
      </c>
      <c r="T1277" s="8" t="s">
        <v>8327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0">
        <f t="shared" si="78"/>
        <v>1.0442100000000001</v>
      </c>
      <c r="R1278" s="9">
        <f t="shared" si="79"/>
        <v>46.06808823529412</v>
      </c>
      <c r="S1278" s="8" t="s">
        <v>8326</v>
      </c>
      <c r="T1278" s="8" t="s">
        <v>8327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0">
        <f t="shared" si="78"/>
        <v>1.0612433333333333</v>
      </c>
      <c r="R1279" s="9">
        <f t="shared" si="79"/>
        <v>38.543946731234868</v>
      </c>
      <c r="S1279" s="8" t="s">
        <v>8326</v>
      </c>
      <c r="T1279" s="8" t="s">
        <v>8327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0">
        <f t="shared" si="78"/>
        <v>1.5493846153846154</v>
      </c>
      <c r="R1280" s="9">
        <f t="shared" si="79"/>
        <v>53.005263157894738</v>
      </c>
      <c r="S1280" s="8" t="s">
        <v>8326</v>
      </c>
      <c r="T1280" s="8" t="s">
        <v>8327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0">
        <f t="shared" si="78"/>
        <v>1.1077157238734421</v>
      </c>
      <c r="R1281" s="9">
        <f t="shared" si="79"/>
        <v>73.355396825396824</v>
      </c>
      <c r="S1281" s="8" t="s">
        <v>8326</v>
      </c>
      <c r="T1281" s="8" t="s">
        <v>8327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0">
        <f t="shared" si="78"/>
        <v>1.1091186666666666</v>
      </c>
      <c r="R1282" s="9">
        <f t="shared" si="79"/>
        <v>127.97523076923076</v>
      </c>
      <c r="S1282" s="8" t="s">
        <v>8326</v>
      </c>
      <c r="T1282" s="8" t="s">
        <v>8327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0">
        <f t="shared" ref="Q1283:Q1346" si="82">E1283/D1283</f>
        <v>1.1071428571428572</v>
      </c>
      <c r="R1283" s="9">
        <f t="shared" ref="R1283:R1346" si="83">IF(N1283&gt;0,E1283/N1283,0)</f>
        <v>104.72972972972973</v>
      </c>
      <c r="S1283" s="8" t="s">
        <v>8326</v>
      </c>
      <c r="T1283" s="8" t="s">
        <v>8327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0">
        <f t="shared" si="82"/>
        <v>1.2361333333333333</v>
      </c>
      <c r="R1284" s="9">
        <f t="shared" si="83"/>
        <v>67.671532846715323</v>
      </c>
      <c r="S1284" s="8" t="s">
        <v>8326</v>
      </c>
      <c r="T1284" s="8" t="s">
        <v>8327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0">
        <f t="shared" si="82"/>
        <v>2.1105</v>
      </c>
      <c r="R1285" s="9">
        <f t="shared" si="83"/>
        <v>95.931818181818187</v>
      </c>
      <c r="S1285" s="8" t="s">
        <v>8326</v>
      </c>
      <c r="T1285" s="8" t="s">
        <v>8327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0">
        <f t="shared" si="82"/>
        <v>1.01</v>
      </c>
      <c r="R1286" s="9">
        <f t="shared" si="83"/>
        <v>65.161290322580641</v>
      </c>
      <c r="S1286" s="8" t="s">
        <v>8318</v>
      </c>
      <c r="T1286" s="8" t="s">
        <v>8319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0">
        <f t="shared" si="82"/>
        <v>1.0165</v>
      </c>
      <c r="R1287" s="9">
        <f t="shared" si="83"/>
        <v>32.269841269841272</v>
      </c>
      <c r="S1287" s="8" t="s">
        <v>8318</v>
      </c>
      <c r="T1287" s="8" t="s">
        <v>8319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0">
        <f t="shared" si="82"/>
        <v>1.0833333333333333</v>
      </c>
      <c r="R1288" s="9">
        <f t="shared" si="83"/>
        <v>81.25</v>
      </c>
      <c r="S1288" s="8" t="s">
        <v>8318</v>
      </c>
      <c r="T1288" s="8" t="s">
        <v>8319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0">
        <f t="shared" si="82"/>
        <v>2.42</v>
      </c>
      <c r="R1289" s="9">
        <f t="shared" si="83"/>
        <v>24.2</v>
      </c>
      <c r="S1289" s="8" t="s">
        <v>8318</v>
      </c>
      <c r="T1289" s="8" t="s">
        <v>8319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0">
        <f t="shared" si="82"/>
        <v>1.0044999999999999</v>
      </c>
      <c r="R1290" s="9">
        <f t="shared" si="83"/>
        <v>65.868852459016395</v>
      </c>
      <c r="S1290" s="8" t="s">
        <v>8318</v>
      </c>
      <c r="T1290" s="8" t="s">
        <v>8319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0">
        <f t="shared" si="82"/>
        <v>1.2506666666666666</v>
      </c>
      <c r="R1291" s="9">
        <f t="shared" si="83"/>
        <v>36.07692307692308</v>
      </c>
      <c r="S1291" s="8" t="s">
        <v>8318</v>
      </c>
      <c r="T1291" s="8" t="s">
        <v>8319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0">
        <f t="shared" si="82"/>
        <v>1.0857142857142856</v>
      </c>
      <c r="R1292" s="9">
        <f t="shared" si="83"/>
        <v>44.186046511627907</v>
      </c>
      <c r="S1292" s="8" t="s">
        <v>8318</v>
      </c>
      <c r="T1292" s="8" t="s">
        <v>8319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0">
        <f t="shared" si="82"/>
        <v>1.4570000000000001</v>
      </c>
      <c r="R1293" s="9">
        <f t="shared" si="83"/>
        <v>104.07142857142857</v>
      </c>
      <c r="S1293" s="8" t="s">
        <v>8318</v>
      </c>
      <c r="T1293" s="8" t="s">
        <v>8319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0">
        <f t="shared" si="82"/>
        <v>1.1000000000000001</v>
      </c>
      <c r="R1294" s="9">
        <f t="shared" si="83"/>
        <v>35.96153846153846</v>
      </c>
      <c r="S1294" s="8" t="s">
        <v>8318</v>
      </c>
      <c r="T1294" s="8" t="s">
        <v>8319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0">
        <f t="shared" si="82"/>
        <v>1.0223333333333333</v>
      </c>
      <c r="R1295" s="9">
        <f t="shared" si="83"/>
        <v>127.79166666666667</v>
      </c>
      <c r="S1295" s="8" t="s">
        <v>8318</v>
      </c>
      <c r="T1295" s="8" t="s">
        <v>8319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0">
        <f t="shared" si="82"/>
        <v>1.22</v>
      </c>
      <c r="R1296" s="9">
        <f t="shared" si="83"/>
        <v>27.727272727272727</v>
      </c>
      <c r="S1296" s="8" t="s">
        <v>8318</v>
      </c>
      <c r="T1296" s="8" t="s">
        <v>8319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0">
        <f t="shared" si="82"/>
        <v>1.0196000000000001</v>
      </c>
      <c r="R1297" s="9">
        <f t="shared" si="83"/>
        <v>39.828125</v>
      </c>
      <c r="S1297" s="8" t="s">
        <v>8318</v>
      </c>
      <c r="T1297" s="8" t="s">
        <v>8319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0">
        <f t="shared" si="82"/>
        <v>1.411764705882353</v>
      </c>
      <c r="R1298" s="9">
        <f t="shared" si="83"/>
        <v>52.173913043478258</v>
      </c>
      <c r="S1298" s="8" t="s">
        <v>8318</v>
      </c>
      <c r="T1298" s="8" t="s">
        <v>8319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0">
        <f t="shared" si="82"/>
        <v>1.0952500000000001</v>
      </c>
      <c r="R1299" s="9">
        <f t="shared" si="83"/>
        <v>92.037815126050418</v>
      </c>
      <c r="S1299" s="8" t="s">
        <v>8318</v>
      </c>
      <c r="T1299" s="8" t="s">
        <v>8319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0">
        <f t="shared" si="82"/>
        <v>1.0465</v>
      </c>
      <c r="R1300" s="9">
        <f t="shared" si="83"/>
        <v>63.424242424242422</v>
      </c>
      <c r="S1300" s="8" t="s">
        <v>8318</v>
      </c>
      <c r="T1300" s="8" t="s">
        <v>8319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0">
        <f t="shared" si="82"/>
        <v>1.24</v>
      </c>
      <c r="R1301" s="9">
        <f t="shared" si="83"/>
        <v>135.625</v>
      </c>
      <c r="S1301" s="8" t="s">
        <v>8318</v>
      </c>
      <c r="T1301" s="8" t="s">
        <v>8319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0">
        <f t="shared" si="82"/>
        <v>1.35</v>
      </c>
      <c r="R1302" s="9">
        <f t="shared" si="83"/>
        <v>168.75</v>
      </c>
      <c r="S1302" s="8" t="s">
        <v>8318</v>
      </c>
      <c r="T1302" s="8" t="s">
        <v>8319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0">
        <f t="shared" si="82"/>
        <v>1.0275000000000001</v>
      </c>
      <c r="R1303" s="9">
        <f t="shared" si="83"/>
        <v>70.862068965517238</v>
      </c>
      <c r="S1303" s="8" t="s">
        <v>8318</v>
      </c>
      <c r="T1303" s="8" t="s">
        <v>8319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0">
        <f t="shared" si="82"/>
        <v>1</v>
      </c>
      <c r="R1304" s="9">
        <f t="shared" si="83"/>
        <v>50</v>
      </c>
      <c r="S1304" s="8" t="s">
        <v>8318</v>
      </c>
      <c r="T1304" s="8" t="s">
        <v>8319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0">
        <f t="shared" si="82"/>
        <v>1.3026085714285716</v>
      </c>
      <c r="R1305" s="9">
        <f t="shared" si="83"/>
        <v>42.214166666666671</v>
      </c>
      <c r="S1305" s="8" t="s">
        <v>8318</v>
      </c>
      <c r="T1305" s="8" t="s">
        <v>8319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82"/>
        <v>0.39627499999999999</v>
      </c>
      <c r="R1306" s="9">
        <f t="shared" si="83"/>
        <v>152.41346153846155</v>
      </c>
      <c r="S1306" s="8" t="s">
        <v>8320</v>
      </c>
      <c r="T1306" s="8" t="s">
        <v>8322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82"/>
        <v>0.25976666666666665</v>
      </c>
      <c r="R1307" s="9">
        <f t="shared" si="83"/>
        <v>90.616279069767444</v>
      </c>
      <c r="S1307" s="8" t="s">
        <v>8320</v>
      </c>
      <c r="T1307" s="8" t="s">
        <v>8322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82"/>
        <v>0.65246363636363636</v>
      </c>
      <c r="R1308" s="9">
        <f t="shared" si="83"/>
        <v>201.60393258426967</v>
      </c>
      <c r="S1308" s="8" t="s">
        <v>8320</v>
      </c>
      <c r="T1308" s="8" t="s">
        <v>8322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82"/>
        <v>0.11514000000000001</v>
      </c>
      <c r="R1309" s="9">
        <f t="shared" si="83"/>
        <v>127.93333333333334</v>
      </c>
      <c r="S1309" s="8" t="s">
        <v>8320</v>
      </c>
      <c r="T1309" s="8" t="s">
        <v>8322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82"/>
        <v>0.11360000000000001</v>
      </c>
      <c r="R1310" s="9">
        <f t="shared" si="83"/>
        <v>29.894736842105264</v>
      </c>
      <c r="S1310" s="8" t="s">
        <v>8320</v>
      </c>
      <c r="T1310" s="8" t="s">
        <v>8322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82"/>
        <v>1.1199130434782609</v>
      </c>
      <c r="R1311" s="9">
        <f t="shared" si="83"/>
        <v>367.97142857142859</v>
      </c>
      <c r="S1311" s="8" t="s">
        <v>8320</v>
      </c>
      <c r="T1311" s="8" t="s">
        <v>8322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82"/>
        <v>0.155</v>
      </c>
      <c r="R1312" s="9">
        <f t="shared" si="83"/>
        <v>129.16666666666666</v>
      </c>
      <c r="S1312" s="8" t="s">
        <v>8320</v>
      </c>
      <c r="T1312" s="8" t="s">
        <v>8322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82"/>
        <v>0.32028000000000001</v>
      </c>
      <c r="R1313" s="9">
        <f t="shared" si="83"/>
        <v>800.7</v>
      </c>
      <c r="S1313" s="8" t="s">
        <v>8320</v>
      </c>
      <c r="T1313" s="8" t="s">
        <v>8322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82"/>
        <v>6.0869565217391303E-3</v>
      </c>
      <c r="R1314" s="9">
        <f t="shared" si="83"/>
        <v>28</v>
      </c>
      <c r="S1314" s="8" t="s">
        <v>8320</v>
      </c>
      <c r="T1314" s="8" t="s">
        <v>8322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82"/>
        <v>0.31114999999999998</v>
      </c>
      <c r="R1315" s="9">
        <f t="shared" si="83"/>
        <v>102.01639344262296</v>
      </c>
      <c r="S1315" s="8" t="s">
        <v>8320</v>
      </c>
      <c r="T1315" s="8" t="s">
        <v>8322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82"/>
        <v>1.1266666666666666E-2</v>
      </c>
      <c r="R1316" s="9">
        <f t="shared" si="83"/>
        <v>184.36363636363637</v>
      </c>
      <c r="S1316" s="8" t="s">
        <v>8320</v>
      </c>
      <c r="T1316" s="8" t="s">
        <v>8322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82"/>
        <v>0.40404000000000001</v>
      </c>
      <c r="R1317" s="9">
        <f t="shared" si="83"/>
        <v>162.91935483870967</v>
      </c>
      <c r="S1317" s="8" t="s">
        <v>8320</v>
      </c>
      <c r="T1317" s="8" t="s">
        <v>8322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82"/>
        <v>1.3333333333333333E-5</v>
      </c>
      <c r="R1318" s="9">
        <f t="shared" si="83"/>
        <v>1</v>
      </c>
      <c r="S1318" s="8" t="s">
        <v>8320</v>
      </c>
      <c r="T1318" s="8" t="s">
        <v>8322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82"/>
        <v>5.7334999999999997E-2</v>
      </c>
      <c r="R1319" s="9">
        <f t="shared" si="83"/>
        <v>603.52631578947364</v>
      </c>
      <c r="S1319" s="8" t="s">
        <v>8320</v>
      </c>
      <c r="T1319" s="8" t="s">
        <v>8322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82"/>
        <v>0.15325</v>
      </c>
      <c r="R1320" s="9">
        <f t="shared" si="83"/>
        <v>45.407407407407405</v>
      </c>
      <c r="S1320" s="8" t="s">
        <v>8320</v>
      </c>
      <c r="T1320" s="8" t="s">
        <v>8322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82"/>
        <v>0.15103448275862069</v>
      </c>
      <c r="R1321" s="9">
        <f t="shared" si="83"/>
        <v>97.333333333333329</v>
      </c>
      <c r="S1321" s="8" t="s">
        <v>8320</v>
      </c>
      <c r="T1321" s="8" t="s">
        <v>8322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82"/>
        <v>5.0299999999999997E-3</v>
      </c>
      <c r="R1322" s="9">
        <f t="shared" si="83"/>
        <v>167.66666666666666</v>
      </c>
      <c r="S1322" s="8" t="s">
        <v>8320</v>
      </c>
      <c r="T1322" s="8" t="s">
        <v>8322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82"/>
        <v>1.3028138528138528E-2</v>
      </c>
      <c r="R1323" s="9">
        <f t="shared" si="83"/>
        <v>859.85714285714289</v>
      </c>
      <c r="S1323" s="8" t="s">
        <v>8320</v>
      </c>
      <c r="T1323" s="8" t="s">
        <v>8322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82"/>
        <v>3.0285714285714286E-3</v>
      </c>
      <c r="R1324" s="9">
        <f t="shared" si="83"/>
        <v>26.5</v>
      </c>
      <c r="S1324" s="8" t="s">
        <v>8320</v>
      </c>
      <c r="T1324" s="8" t="s">
        <v>8322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82"/>
        <v>8.8800000000000004E-2</v>
      </c>
      <c r="R1325" s="9">
        <f t="shared" si="83"/>
        <v>30.272727272727273</v>
      </c>
      <c r="S1325" s="8" t="s">
        <v>8320</v>
      </c>
      <c r="T1325" s="8" t="s">
        <v>8322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82"/>
        <v>9.8400000000000001E-2</v>
      </c>
      <c r="R1326" s="9">
        <f t="shared" si="83"/>
        <v>54.666666666666664</v>
      </c>
      <c r="S1326" s="8" t="s">
        <v>8320</v>
      </c>
      <c r="T1326" s="8" t="s">
        <v>8322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82"/>
        <v>2.4299999999999999E-2</v>
      </c>
      <c r="R1327" s="9">
        <f t="shared" si="83"/>
        <v>60.75</v>
      </c>
      <c r="S1327" s="8" t="s">
        <v>8320</v>
      </c>
      <c r="T1327" s="8" t="s">
        <v>8322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82"/>
        <v>1.1299999999999999E-2</v>
      </c>
      <c r="R1328" s="9">
        <f t="shared" si="83"/>
        <v>102.72727272727273</v>
      </c>
      <c r="S1328" s="8" t="s">
        <v>8320</v>
      </c>
      <c r="T1328" s="8" t="s">
        <v>8322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82"/>
        <v>3.5520833333333335E-2</v>
      </c>
      <c r="R1329" s="9">
        <f t="shared" si="83"/>
        <v>41.585365853658537</v>
      </c>
      <c r="S1329" s="8" t="s">
        <v>8320</v>
      </c>
      <c r="T1329" s="8" t="s">
        <v>8322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82"/>
        <v>2.3306666666666667E-2</v>
      </c>
      <c r="R1330" s="9">
        <f t="shared" si="83"/>
        <v>116.53333333333333</v>
      </c>
      <c r="S1330" s="8" t="s">
        <v>8320</v>
      </c>
      <c r="T1330" s="8" t="s">
        <v>8322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82"/>
        <v>8.1600000000000006E-3</v>
      </c>
      <c r="R1331" s="9">
        <f t="shared" si="83"/>
        <v>45.333333333333336</v>
      </c>
      <c r="S1331" s="8" t="s">
        <v>8320</v>
      </c>
      <c r="T1331" s="8" t="s">
        <v>8322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82"/>
        <v>0.22494285714285714</v>
      </c>
      <c r="R1332" s="9">
        <f t="shared" si="83"/>
        <v>157.46</v>
      </c>
      <c r="S1332" s="8" t="s">
        <v>8320</v>
      </c>
      <c r="T1332" s="8" t="s">
        <v>8322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82"/>
        <v>1.3668E-2</v>
      </c>
      <c r="R1333" s="9">
        <f t="shared" si="83"/>
        <v>100.5</v>
      </c>
      <c r="S1333" s="8" t="s">
        <v>8320</v>
      </c>
      <c r="T1333" s="8" t="s">
        <v>8322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82"/>
        <v>0</v>
      </c>
      <c r="R1334" s="9">
        <f t="shared" si="83"/>
        <v>0</v>
      </c>
      <c r="S1334" s="8" t="s">
        <v>8320</v>
      </c>
      <c r="T1334" s="8" t="s">
        <v>8322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82"/>
        <v>0</v>
      </c>
      <c r="R1335" s="9">
        <f t="shared" si="83"/>
        <v>0</v>
      </c>
      <c r="S1335" s="8" t="s">
        <v>8320</v>
      </c>
      <c r="T1335" s="8" t="s">
        <v>8322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82"/>
        <v>0.10754135338345865</v>
      </c>
      <c r="R1336" s="9">
        <f t="shared" si="83"/>
        <v>51.822463768115945</v>
      </c>
      <c r="S1336" s="8" t="s">
        <v>8320</v>
      </c>
      <c r="T1336" s="8" t="s">
        <v>8322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82"/>
        <v>0.1976</v>
      </c>
      <c r="R1337" s="9">
        <f t="shared" si="83"/>
        <v>308.75</v>
      </c>
      <c r="S1337" s="8" t="s">
        <v>8320</v>
      </c>
      <c r="T1337" s="8" t="s">
        <v>8322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82"/>
        <v>0.84946999999999995</v>
      </c>
      <c r="R1338" s="9">
        <f t="shared" si="83"/>
        <v>379.22767857142856</v>
      </c>
      <c r="S1338" s="8" t="s">
        <v>8320</v>
      </c>
      <c r="T1338" s="8" t="s">
        <v>8322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82"/>
        <v>0.49381999999999998</v>
      </c>
      <c r="R1339" s="9">
        <f t="shared" si="83"/>
        <v>176.36428571428573</v>
      </c>
      <c r="S1339" s="8" t="s">
        <v>8320</v>
      </c>
      <c r="T1339" s="8" t="s">
        <v>8322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82"/>
        <v>3.3033333333333331E-2</v>
      </c>
      <c r="R1340" s="9">
        <f t="shared" si="83"/>
        <v>66.066666666666663</v>
      </c>
      <c r="S1340" s="8" t="s">
        <v>8320</v>
      </c>
      <c r="T1340" s="8" t="s">
        <v>8322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82"/>
        <v>6.6339999999999996E-2</v>
      </c>
      <c r="R1341" s="9">
        <f t="shared" si="83"/>
        <v>89.648648648648646</v>
      </c>
      <c r="S1341" s="8" t="s">
        <v>8320</v>
      </c>
      <c r="T1341" s="8" t="s">
        <v>8322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82"/>
        <v>0</v>
      </c>
      <c r="R1342" s="9">
        <f t="shared" si="83"/>
        <v>0</v>
      </c>
      <c r="S1342" s="8" t="s">
        <v>8320</v>
      </c>
      <c r="T1342" s="8" t="s">
        <v>8322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82"/>
        <v>0.7036</v>
      </c>
      <c r="R1343" s="9">
        <f t="shared" si="83"/>
        <v>382.39130434782606</v>
      </c>
      <c r="S1343" s="8" t="s">
        <v>8320</v>
      </c>
      <c r="T1343" s="8" t="s">
        <v>8322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82"/>
        <v>2E-3</v>
      </c>
      <c r="R1344" s="9">
        <f t="shared" si="83"/>
        <v>100</v>
      </c>
      <c r="S1344" s="8" t="s">
        <v>8320</v>
      </c>
      <c r="T1344" s="8" t="s">
        <v>8322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82"/>
        <v>1.02298</v>
      </c>
      <c r="R1345" s="9">
        <f t="shared" si="83"/>
        <v>158.35603715170279</v>
      </c>
      <c r="S1345" s="8" t="s">
        <v>8320</v>
      </c>
      <c r="T1345" s="8" t="s">
        <v>8322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0">
        <f t="shared" si="82"/>
        <v>3.7773333333333334</v>
      </c>
      <c r="R1346" s="9">
        <f t="shared" si="83"/>
        <v>40.762589928057551</v>
      </c>
      <c r="S1346" s="8" t="s">
        <v>8323</v>
      </c>
      <c r="T1346" s="8" t="s">
        <v>8324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0">
        <f t="shared" ref="Q1347:Q1410" si="86">E1347/D1347</f>
        <v>1.25</v>
      </c>
      <c r="R1347" s="9">
        <f t="shared" ref="R1347:R1410" si="87">IF(N1347&gt;0,E1347/N1347,0)</f>
        <v>53.571428571428569</v>
      </c>
      <c r="S1347" s="8" t="s">
        <v>8323</v>
      </c>
      <c r="T1347" s="8" t="s">
        <v>8324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0">
        <f t="shared" si="86"/>
        <v>1.473265306122449</v>
      </c>
      <c r="R1348" s="9">
        <f t="shared" si="87"/>
        <v>48.449664429530202</v>
      </c>
      <c r="S1348" s="8" t="s">
        <v>8323</v>
      </c>
      <c r="T1348" s="8" t="s">
        <v>8324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0">
        <f t="shared" si="86"/>
        <v>1.022</v>
      </c>
      <c r="R1349" s="9">
        <f t="shared" si="87"/>
        <v>82.41935483870968</v>
      </c>
      <c r="S1349" s="8" t="s">
        <v>8323</v>
      </c>
      <c r="T1349" s="8" t="s">
        <v>8324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0">
        <f t="shared" si="86"/>
        <v>1.018723404255319</v>
      </c>
      <c r="R1350" s="9">
        <f t="shared" si="87"/>
        <v>230.19230769230768</v>
      </c>
      <c r="S1350" s="8" t="s">
        <v>8323</v>
      </c>
      <c r="T1350" s="8" t="s">
        <v>8324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0">
        <f t="shared" si="86"/>
        <v>2.0419999999999998</v>
      </c>
      <c r="R1351" s="9">
        <f t="shared" si="87"/>
        <v>59.360465116279073</v>
      </c>
      <c r="S1351" s="8" t="s">
        <v>8323</v>
      </c>
      <c r="T1351" s="8" t="s">
        <v>8324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0">
        <f t="shared" si="86"/>
        <v>1.0405</v>
      </c>
      <c r="R1352" s="9">
        <f t="shared" si="87"/>
        <v>66.698717948717942</v>
      </c>
      <c r="S1352" s="8" t="s">
        <v>8323</v>
      </c>
      <c r="T1352" s="8" t="s">
        <v>8324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0">
        <f t="shared" si="86"/>
        <v>1.0126500000000001</v>
      </c>
      <c r="R1353" s="9">
        <f t="shared" si="87"/>
        <v>168.77500000000001</v>
      </c>
      <c r="S1353" s="8" t="s">
        <v>8323</v>
      </c>
      <c r="T1353" s="8" t="s">
        <v>8324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0">
        <f t="shared" si="86"/>
        <v>1.3613999999999999</v>
      </c>
      <c r="R1354" s="9">
        <f t="shared" si="87"/>
        <v>59.973568281938327</v>
      </c>
      <c r="S1354" s="8" t="s">
        <v>8323</v>
      </c>
      <c r="T1354" s="8" t="s">
        <v>8324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0">
        <f t="shared" si="86"/>
        <v>1.3360000000000001</v>
      </c>
      <c r="R1355" s="9">
        <f t="shared" si="87"/>
        <v>31.80952380952381</v>
      </c>
      <c r="S1355" s="8" t="s">
        <v>8323</v>
      </c>
      <c r="T1355" s="8" t="s">
        <v>8324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0">
        <f t="shared" si="86"/>
        <v>1.3025</v>
      </c>
      <c r="R1356" s="9">
        <f t="shared" si="87"/>
        <v>24.421875</v>
      </c>
      <c r="S1356" s="8" t="s">
        <v>8323</v>
      </c>
      <c r="T1356" s="8" t="s">
        <v>8324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0">
        <f t="shared" si="86"/>
        <v>1.2267999999999999</v>
      </c>
      <c r="R1357" s="9">
        <f t="shared" si="87"/>
        <v>25.347107438016529</v>
      </c>
      <c r="S1357" s="8" t="s">
        <v>8323</v>
      </c>
      <c r="T1357" s="8" t="s">
        <v>8324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0">
        <f t="shared" si="86"/>
        <v>1.8281058823529412</v>
      </c>
      <c r="R1358" s="9">
        <f t="shared" si="87"/>
        <v>71.443218390804603</v>
      </c>
      <c r="S1358" s="8" t="s">
        <v>8323</v>
      </c>
      <c r="T1358" s="8" t="s">
        <v>8324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0">
        <f t="shared" si="86"/>
        <v>1.2529999999999999</v>
      </c>
      <c r="R1359" s="9">
        <f t="shared" si="87"/>
        <v>38.553846153846152</v>
      </c>
      <c r="S1359" s="8" t="s">
        <v>8323</v>
      </c>
      <c r="T1359" s="8" t="s">
        <v>8324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0">
        <f t="shared" si="86"/>
        <v>1.1166666666666667</v>
      </c>
      <c r="R1360" s="9">
        <f t="shared" si="87"/>
        <v>68.367346938775512</v>
      </c>
      <c r="S1360" s="8" t="s">
        <v>8323</v>
      </c>
      <c r="T1360" s="8" t="s">
        <v>8324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0">
        <f t="shared" si="86"/>
        <v>1.1575757575757575</v>
      </c>
      <c r="R1361" s="9">
        <f t="shared" si="87"/>
        <v>40.210526315789473</v>
      </c>
      <c r="S1361" s="8" t="s">
        <v>8323</v>
      </c>
      <c r="T1361" s="8" t="s">
        <v>8324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0">
        <f t="shared" si="86"/>
        <v>1.732</v>
      </c>
      <c r="R1362" s="9">
        <f t="shared" si="87"/>
        <v>32.074074074074076</v>
      </c>
      <c r="S1362" s="8" t="s">
        <v>8323</v>
      </c>
      <c r="T1362" s="8" t="s">
        <v>8324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0">
        <f t="shared" si="86"/>
        <v>1.2598333333333334</v>
      </c>
      <c r="R1363" s="9">
        <f t="shared" si="87"/>
        <v>28.632575757575758</v>
      </c>
      <c r="S1363" s="8" t="s">
        <v>8323</v>
      </c>
      <c r="T1363" s="8" t="s">
        <v>8324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0">
        <f t="shared" si="86"/>
        <v>1.091</v>
      </c>
      <c r="R1364" s="9">
        <f t="shared" si="87"/>
        <v>43.64</v>
      </c>
      <c r="S1364" s="8" t="s">
        <v>8323</v>
      </c>
      <c r="T1364" s="8" t="s">
        <v>8324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0">
        <f t="shared" si="86"/>
        <v>1</v>
      </c>
      <c r="R1365" s="9">
        <f t="shared" si="87"/>
        <v>40</v>
      </c>
      <c r="S1365" s="8" t="s">
        <v>8323</v>
      </c>
      <c r="T1365" s="8" t="s">
        <v>8324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0">
        <f t="shared" si="86"/>
        <v>1.1864285714285714</v>
      </c>
      <c r="R1366" s="9">
        <f t="shared" si="87"/>
        <v>346.04166666666669</v>
      </c>
      <c r="S1366" s="8" t="s">
        <v>8326</v>
      </c>
      <c r="T1366" s="8" t="s">
        <v>8327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0">
        <f t="shared" si="86"/>
        <v>1.0026666666666666</v>
      </c>
      <c r="R1367" s="9">
        <f t="shared" si="87"/>
        <v>81.739130434782609</v>
      </c>
      <c r="S1367" s="8" t="s">
        <v>8326</v>
      </c>
      <c r="T1367" s="8" t="s">
        <v>8327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0">
        <f t="shared" si="86"/>
        <v>1.2648920000000001</v>
      </c>
      <c r="R1368" s="9">
        <f t="shared" si="87"/>
        <v>64.535306122448986</v>
      </c>
      <c r="S1368" s="8" t="s">
        <v>8326</v>
      </c>
      <c r="T1368" s="8" t="s">
        <v>8327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0">
        <f t="shared" si="86"/>
        <v>1.1426000000000001</v>
      </c>
      <c r="R1369" s="9">
        <f t="shared" si="87"/>
        <v>63.477777777777774</v>
      </c>
      <c r="S1369" s="8" t="s">
        <v>8326</v>
      </c>
      <c r="T1369" s="8" t="s">
        <v>8327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0">
        <f t="shared" si="86"/>
        <v>1.107</v>
      </c>
      <c r="R1370" s="9">
        <f t="shared" si="87"/>
        <v>63.620689655172413</v>
      </c>
      <c r="S1370" s="8" t="s">
        <v>8326</v>
      </c>
      <c r="T1370" s="8" t="s">
        <v>8327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0">
        <f t="shared" si="86"/>
        <v>1.0534805315203954</v>
      </c>
      <c r="R1371" s="9">
        <f t="shared" si="87"/>
        <v>83.967068965517228</v>
      </c>
      <c r="S1371" s="8" t="s">
        <v>8326</v>
      </c>
      <c r="T1371" s="8" t="s">
        <v>8327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0">
        <f t="shared" si="86"/>
        <v>1.0366666666666666</v>
      </c>
      <c r="R1372" s="9">
        <f t="shared" si="87"/>
        <v>77.75</v>
      </c>
      <c r="S1372" s="8" t="s">
        <v>8326</v>
      </c>
      <c r="T1372" s="8" t="s">
        <v>8327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0">
        <f t="shared" si="86"/>
        <v>1.0708672667523933</v>
      </c>
      <c r="R1373" s="9">
        <f t="shared" si="87"/>
        <v>107.07142857142857</v>
      </c>
      <c r="S1373" s="8" t="s">
        <v>8326</v>
      </c>
      <c r="T1373" s="8" t="s">
        <v>8327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0">
        <f t="shared" si="86"/>
        <v>1.24</v>
      </c>
      <c r="R1374" s="9">
        <f t="shared" si="87"/>
        <v>38.75</v>
      </c>
      <c r="S1374" s="8" t="s">
        <v>8326</v>
      </c>
      <c r="T1374" s="8" t="s">
        <v>8327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0">
        <f t="shared" si="86"/>
        <v>1.0501</v>
      </c>
      <c r="R1375" s="9">
        <f t="shared" si="87"/>
        <v>201.94230769230768</v>
      </c>
      <c r="S1375" s="8" t="s">
        <v>8326</v>
      </c>
      <c r="T1375" s="8" t="s">
        <v>8327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0">
        <f t="shared" si="86"/>
        <v>1.8946666666666667</v>
      </c>
      <c r="R1376" s="9">
        <f t="shared" si="87"/>
        <v>43.060606060606062</v>
      </c>
      <c r="S1376" s="8" t="s">
        <v>8326</v>
      </c>
      <c r="T1376" s="8" t="s">
        <v>8327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0">
        <f t="shared" si="86"/>
        <v>1.7132499999999999</v>
      </c>
      <c r="R1377" s="9">
        <f t="shared" si="87"/>
        <v>62.871559633027523</v>
      </c>
      <c r="S1377" s="8" t="s">
        <v>8326</v>
      </c>
      <c r="T1377" s="8" t="s">
        <v>8327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0">
        <f t="shared" si="86"/>
        <v>2.5248648648648651</v>
      </c>
      <c r="R1378" s="9">
        <f t="shared" si="87"/>
        <v>55.607142857142854</v>
      </c>
      <c r="S1378" s="8" t="s">
        <v>8326</v>
      </c>
      <c r="T1378" s="8" t="s">
        <v>8327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0">
        <f t="shared" si="86"/>
        <v>1.1615384615384616</v>
      </c>
      <c r="R1379" s="9">
        <f t="shared" si="87"/>
        <v>48.70967741935484</v>
      </c>
      <c r="S1379" s="8" t="s">
        <v>8326</v>
      </c>
      <c r="T1379" s="8" t="s">
        <v>8327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0">
        <f t="shared" si="86"/>
        <v>2.0335000000000001</v>
      </c>
      <c r="R1380" s="9">
        <f t="shared" si="87"/>
        <v>30.578947368421051</v>
      </c>
      <c r="S1380" s="8" t="s">
        <v>8326</v>
      </c>
      <c r="T1380" s="8" t="s">
        <v>8327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0">
        <f t="shared" si="86"/>
        <v>1.1160000000000001</v>
      </c>
      <c r="R1381" s="9">
        <f t="shared" si="87"/>
        <v>73.907284768211923</v>
      </c>
      <c r="S1381" s="8" t="s">
        <v>8326</v>
      </c>
      <c r="T1381" s="8" t="s">
        <v>8327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0">
        <f t="shared" si="86"/>
        <v>4.24</v>
      </c>
      <c r="R1382" s="9">
        <f t="shared" si="87"/>
        <v>21.2</v>
      </c>
      <c r="S1382" s="8" t="s">
        <v>8326</v>
      </c>
      <c r="T1382" s="8" t="s">
        <v>8327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0">
        <f t="shared" si="86"/>
        <v>1.071</v>
      </c>
      <c r="R1383" s="9">
        <f t="shared" si="87"/>
        <v>73.356164383561648</v>
      </c>
      <c r="S1383" s="8" t="s">
        <v>8326</v>
      </c>
      <c r="T1383" s="8" t="s">
        <v>8327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0">
        <f t="shared" si="86"/>
        <v>1.043625</v>
      </c>
      <c r="R1384" s="9">
        <f t="shared" si="87"/>
        <v>56.412162162162161</v>
      </c>
      <c r="S1384" s="8" t="s">
        <v>8326</v>
      </c>
      <c r="T1384" s="8" t="s">
        <v>8327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0">
        <f t="shared" si="86"/>
        <v>2.124090909090909</v>
      </c>
      <c r="R1385" s="9">
        <f t="shared" si="87"/>
        <v>50.247311827956992</v>
      </c>
      <c r="S1385" s="8" t="s">
        <v>8326</v>
      </c>
      <c r="T1385" s="8" t="s">
        <v>8327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0">
        <f t="shared" si="86"/>
        <v>1.2408571428571429</v>
      </c>
      <c r="R1386" s="9">
        <f t="shared" si="87"/>
        <v>68.936507936507937</v>
      </c>
      <c r="S1386" s="8" t="s">
        <v>8326</v>
      </c>
      <c r="T1386" s="8" t="s">
        <v>8327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0">
        <f t="shared" si="86"/>
        <v>1.10406125</v>
      </c>
      <c r="R1387" s="9">
        <f t="shared" si="87"/>
        <v>65.914104477611943</v>
      </c>
      <c r="S1387" s="8" t="s">
        <v>8326</v>
      </c>
      <c r="T1387" s="8" t="s">
        <v>8327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0">
        <f t="shared" si="86"/>
        <v>2.1875</v>
      </c>
      <c r="R1388" s="9">
        <f t="shared" si="87"/>
        <v>62.5</v>
      </c>
      <c r="S1388" s="8" t="s">
        <v>8326</v>
      </c>
      <c r="T1388" s="8" t="s">
        <v>8327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0">
        <f t="shared" si="86"/>
        <v>1.36625</v>
      </c>
      <c r="R1389" s="9">
        <f t="shared" si="87"/>
        <v>70.064102564102569</v>
      </c>
      <c r="S1389" s="8" t="s">
        <v>8326</v>
      </c>
      <c r="T1389" s="8" t="s">
        <v>8327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0">
        <f t="shared" si="86"/>
        <v>1.348074</v>
      </c>
      <c r="R1390" s="9">
        <f t="shared" si="87"/>
        <v>60.181874999999998</v>
      </c>
      <c r="S1390" s="8" t="s">
        <v>8326</v>
      </c>
      <c r="T1390" s="8" t="s">
        <v>8327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0">
        <f t="shared" si="86"/>
        <v>1.454</v>
      </c>
      <c r="R1391" s="9">
        <f t="shared" si="87"/>
        <v>21.382352941176471</v>
      </c>
      <c r="S1391" s="8" t="s">
        <v>8326</v>
      </c>
      <c r="T1391" s="8" t="s">
        <v>8327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0">
        <f t="shared" si="86"/>
        <v>1.0910714285714285</v>
      </c>
      <c r="R1392" s="9">
        <f t="shared" si="87"/>
        <v>160.78947368421052</v>
      </c>
      <c r="S1392" s="8" t="s">
        <v>8326</v>
      </c>
      <c r="T1392" s="8" t="s">
        <v>8327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0">
        <f t="shared" si="86"/>
        <v>1.1020000000000001</v>
      </c>
      <c r="R1393" s="9">
        <f t="shared" si="87"/>
        <v>42.384615384615387</v>
      </c>
      <c r="S1393" s="8" t="s">
        <v>8326</v>
      </c>
      <c r="T1393" s="8" t="s">
        <v>8327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0">
        <f t="shared" si="86"/>
        <v>1.1364000000000001</v>
      </c>
      <c r="R1394" s="9">
        <f t="shared" si="87"/>
        <v>27.317307692307693</v>
      </c>
      <c r="S1394" s="8" t="s">
        <v>8326</v>
      </c>
      <c r="T1394" s="8" t="s">
        <v>8327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0">
        <f t="shared" si="86"/>
        <v>1.0235000000000001</v>
      </c>
      <c r="R1395" s="9">
        <f t="shared" si="87"/>
        <v>196.82692307692307</v>
      </c>
      <c r="S1395" s="8" t="s">
        <v>8326</v>
      </c>
      <c r="T1395" s="8" t="s">
        <v>8327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0">
        <f t="shared" si="86"/>
        <v>1.2213333333333334</v>
      </c>
      <c r="R1396" s="9">
        <f t="shared" si="87"/>
        <v>53.882352941176471</v>
      </c>
      <c r="S1396" s="8" t="s">
        <v>8326</v>
      </c>
      <c r="T1396" s="8" t="s">
        <v>8327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0">
        <f t="shared" si="86"/>
        <v>1.1188571428571428</v>
      </c>
      <c r="R1397" s="9">
        <f t="shared" si="87"/>
        <v>47.756097560975611</v>
      </c>
      <c r="S1397" s="8" t="s">
        <v>8326</v>
      </c>
      <c r="T1397" s="8" t="s">
        <v>8327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0">
        <f t="shared" si="86"/>
        <v>1.073</v>
      </c>
      <c r="R1398" s="9">
        <f t="shared" si="87"/>
        <v>88.191780821917803</v>
      </c>
      <c r="S1398" s="8" t="s">
        <v>8326</v>
      </c>
      <c r="T1398" s="8" t="s">
        <v>8327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0">
        <f t="shared" si="86"/>
        <v>1.1385000000000001</v>
      </c>
      <c r="R1399" s="9">
        <f t="shared" si="87"/>
        <v>72.056962025316452</v>
      </c>
      <c r="S1399" s="8" t="s">
        <v>8326</v>
      </c>
      <c r="T1399" s="8" t="s">
        <v>8327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0">
        <f t="shared" si="86"/>
        <v>1.0968181818181819</v>
      </c>
      <c r="R1400" s="9">
        <f t="shared" si="87"/>
        <v>74.246153846153845</v>
      </c>
      <c r="S1400" s="8" t="s">
        <v>8326</v>
      </c>
      <c r="T1400" s="8" t="s">
        <v>8327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0">
        <f t="shared" si="86"/>
        <v>1.2614444444444444</v>
      </c>
      <c r="R1401" s="9">
        <f t="shared" si="87"/>
        <v>61.701086956521742</v>
      </c>
      <c r="S1401" s="8" t="s">
        <v>8326</v>
      </c>
      <c r="T1401" s="8" t="s">
        <v>8327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0">
        <f t="shared" si="86"/>
        <v>1.6742857142857144</v>
      </c>
      <c r="R1402" s="9">
        <f t="shared" si="87"/>
        <v>17.235294117647058</v>
      </c>
      <c r="S1402" s="8" t="s">
        <v>8326</v>
      </c>
      <c r="T1402" s="8" t="s">
        <v>8327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0">
        <f t="shared" si="86"/>
        <v>4.9652000000000003</v>
      </c>
      <c r="R1403" s="9">
        <f t="shared" si="87"/>
        <v>51.720833333333331</v>
      </c>
      <c r="S1403" s="8" t="s">
        <v>8326</v>
      </c>
      <c r="T1403" s="8" t="s">
        <v>8327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0">
        <f t="shared" si="86"/>
        <v>1.0915999999999999</v>
      </c>
      <c r="R1404" s="9">
        <f t="shared" si="87"/>
        <v>24.150442477876105</v>
      </c>
      <c r="S1404" s="8" t="s">
        <v>8326</v>
      </c>
      <c r="T1404" s="8" t="s">
        <v>8327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0">
        <f t="shared" si="86"/>
        <v>1.0257499999999999</v>
      </c>
      <c r="R1405" s="9">
        <f t="shared" si="87"/>
        <v>62.166666666666664</v>
      </c>
      <c r="S1405" s="8" t="s">
        <v>8326</v>
      </c>
      <c r="T1405" s="8" t="s">
        <v>8327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86"/>
        <v>1.6620689655172414E-2</v>
      </c>
      <c r="R1406" s="9">
        <f t="shared" si="87"/>
        <v>48.2</v>
      </c>
      <c r="S1406" s="8" t="s">
        <v>8323</v>
      </c>
      <c r="T1406" s="8" t="s">
        <v>8342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86"/>
        <v>4.1999999999999997E-3</v>
      </c>
      <c r="R1407" s="9">
        <f t="shared" si="87"/>
        <v>6.1764705882352944</v>
      </c>
      <c r="S1407" s="8" t="s">
        <v>8323</v>
      </c>
      <c r="T1407" s="8" t="s">
        <v>8342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86"/>
        <v>1.25E-3</v>
      </c>
      <c r="R1408" s="9">
        <f t="shared" si="87"/>
        <v>5</v>
      </c>
      <c r="S1408" s="8" t="s">
        <v>8323</v>
      </c>
      <c r="T1408" s="8" t="s">
        <v>8342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86"/>
        <v>5.0000000000000001E-3</v>
      </c>
      <c r="R1409" s="9">
        <f t="shared" si="87"/>
        <v>7.5</v>
      </c>
      <c r="S1409" s="8" t="s">
        <v>8323</v>
      </c>
      <c r="T1409" s="8" t="s">
        <v>8342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si="86"/>
        <v>7.1999999999999995E-2</v>
      </c>
      <c r="R1410" s="9">
        <f t="shared" si="87"/>
        <v>12</v>
      </c>
      <c r="S1410" s="8" t="s">
        <v>8323</v>
      </c>
      <c r="T1410" s="8" t="s">
        <v>8342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ref="Q1411:Q1474" si="90">E1411/D1411</f>
        <v>0</v>
      </c>
      <c r="R1411" s="9">
        <f t="shared" ref="R1411:R1474" si="91">IF(N1411&gt;0,E1411/N1411,0)</f>
        <v>0</v>
      </c>
      <c r="S1411" s="8" t="s">
        <v>8323</v>
      </c>
      <c r="T1411" s="8" t="s">
        <v>8342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90"/>
        <v>1.6666666666666666E-4</v>
      </c>
      <c r="R1412" s="9">
        <f t="shared" si="91"/>
        <v>1</v>
      </c>
      <c r="S1412" s="8" t="s">
        <v>8323</v>
      </c>
      <c r="T1412" s="8" t="s">
        <v>8342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90"/>
        <v>2.3333333333333335E-3</v>
      </c>
      <c r="R1413" s="9">
        <f t="shared" si="91"/>
        <v>2.3333333333333335</v>
      </c>
      <c r="S1413" s="8" t="s">
        <v>8323</v>
      </c>
      <c r="T1413" s="8" t="s">
        <v>8342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90"/>
        <v>4.5714285714285714E-2</v>
      </c>
      <c r="R1414" s="9">
        <f t="shared" si="91"/>
        <v>24.615384615384617</v>
      </c>
      <c r="S1414" s="8" t="s">
        <v>8323</v>
      </c>
      <c r="T1414" s="8" t="s">
        <v>8342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90"/>
        <v>0.05</v>
      </c>
      <c r="R1415" s="9">
        <f t="shared" si="91"/>
        <v>100</v>
      </c>
      <c r="S1415" s="8" t="s">
        <v>8323</v>
      </c>
      <c r="T1415" s="8" t="s">
        <v>8342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90"/>
        <v>2E-3</v>
      </c>
      <c r="R1416" s="9">
        <f t="shared" si="91"/>
        <v>1</v>
      </c>
      <c r="S1416" s="8" t="s">
        <v>8323</v>
      </c>
      <c r="T1416" s="8" t="s">
        <v>8342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90"/>
        <v>0.18181818181818182</v>
      </c>
      <c r="R1417" s="9">
        <f t="shared" si="91"/>
        <v>88.888888888888886</v>
      </c>
      <c r="S1417" s="8" t="s">
        <v>8323</v>
      </c>
      <c r="T1417" s="8" t="s">
        <v>8342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90"/>
        <v>0</v>
      </c>
      <c r="R1418" s="9">
        <f t="shared" si="91"/>
        <v>0</v>
      </c>
      <c r="S1418" s="8" t="s">
        <v>8323</v>
      </c>
      <c r="T1418" s="8" t="s">
        <v>8342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90"/>
        <v>1.2222222222222223E-2</v>
      </c>
      <c r="R1419" s="9">
        <f t="shared" si="91"/>
        <v>27.5</v>
      </c>
      <c r="S1419" s="8" t="s">
        <v>8323</v>
      </c>
      <c r="T1419" s="8" t="s">
        <v>8342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90"/>
        <v>2E-3</v>
      </c>
      <c r="R1420" s="9">
        <f t="shared" si="91"/>
        <v>6</v>
      </c>
      <c r="S1420" s="8" t="s">
        <v>8323</v>
      </c>
      <c r="T1420" s="8" t="s">
        <v>8342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90"/>
        <v>7.0634920634920634E-2</v>
      </c>
      <c r="R1421" s="9">
        <f t="shared" si="91"/>
        <v>44.5</v>
      </c>
      <c r="S1421" s="8" t="s">
        <v>8323</v>
      </c>
      <c r="T1421" s="8" t="s">
        <v>8342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90"/>
        <v>2.7272727272727271E-2</v>
      </c>
      <c r="R1422" s="9">
        <f t="shared" si="91"/>
        <v>1</v>
      </c>
      <c r="S1422" s="8" t="s">
        <v>8323</v>
      </c>
      <c r="T1422" s="8" t="s">
        <v>8342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90"/>
        <v>1E-3</v>
      </c>
      <c r="R1423" s="9">
        <f t="shared" si="91"/>
        <v>100</v>
      </c>
      <c r="S1423" s="8" t="s">
        <v>8323</v>
      </c>
      <c r="T1423" s="8" t="s">
        <v>8342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90"/>
        <v>1.0399999999999999E-3</v>
      </c>
      <c r="R1424" s="9">
        <f t="shared" si="91"/>
        <v>13</v>
      </c>
      <c r="S1424" s="8" t="s">
        <v>8323</v>
      </c>
      <c r="T1424" s="8" t="s">
        <v>8342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90"/>
        <v>3.3333333333333335E-3</v>
      </c>
      <c r="R1425" s="9">
        <f t="shared" si="91"/>
        <v>100</v>
      </c>
      <c r="S1425" s="8" t="s">
        <v>8323</v>
      </c>
      <c r="T1425" s="8" t="s">
        <v>8342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90"/>
        <v>0.2036</v>
      </c>
      <c r="R1426" s="9">
        <f t="shared" si="91"/>
        <v>109.07142857142857</v>
      </c>
      <c r="S1426" s="8" t="s">
        <v>8323</v>
      </c>
      <c r="T1426" s="8" t="s">
        <v>8342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90"/>
        <v>0</v>
      </c>
      <c r="R1427" s="9">
        <f t="shared" si="91"/>
        <v>0</v>
      </c>
      <c r="S1427" s="8" t="s">
        <v>8323</v>
      </c>
      <c r="T1427" s="8" t="s">
        <v>8342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90"/>
        <v>0</v>
      </c>
      <c r="R1428" s="9">
        <f t="shared" si="91"/>
        <v>0</v>
      </c>
      <c r="S1428" s="8" t="s">
        <v>8323</v>
      </c>
      <c r="T1428" s="8" t="s">
        <v>8342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90"/>
        <v>8.3799999999999999E-2</v>
      </c>
      <c r="R1429" s="9">
        <f t="shared" si="91"/>
        <v>104.75</v>
      </c>
      <c r="S1429" s="8" t="s">
        <v>8323</v>
      </c>
      <c r="T1429" s="8" t="s">
        <v>8342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90"/>
        <v>4.4999999999999998E-2</v>
      </c>
      <c r="R1430" s="9">
        <f t="shared" si="91"/>
        <v>15</v>
      </c>
      <c r="S1430" s="8" t="s">
        <v>8323</v>
      </c>
      <c r="T1430" s="8" t="s">
        <v>8342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90"/>
        <v>0</v>
      </c>
      <c r="R1431" s="9">
        <f t="shared" si="91"/>
        <v>0</v>
      </c>
      <c r="S1431" s="8" t="s">
        <v>8323</v>
      </c>
      <c r="T1431" s="8" t="s">
        <v>8342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90"/>
        <v>8.0600000000000005E-2</v>
      </c>
      <c r="R1432" s="9">
        <f t="shared" si="91"/>
        <v>80.599999999999994</v>
      </c>
      <c r="S1432" s="8" t="s">
        <v>8323</v>
      </c>
      <c r="T1432" s="8" t="s">
        <v>8342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90"/>
        <v>0.31947058823529412</v>
      </c>
      <c r="R1433" s="9">
        <f t="shared" si="91"/>
        <v>115.55319148936171</v>
      </c>
      <c r="S1433" s="8" t="s">
        <v>8323</v>
      </c>
      <c r="T1433" s="8" t="s">
        <v>8342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90"/>
        <v>0</v>
      </c>
      <c r="R1434" s="9">
        <f t="shared" si="91"/>
        <v>0</v>
      </c>
      <c r="S1434" s="8" t="s">
        <v>8323</v>
      </c>
      <c r="T1434" s="8" t="s">
        <v>8342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90"/>
        <v>6.7083333333333328E-2</v>
      </c>
      <c r="R1435" s="9">
        <f t="shared" si="91"/>
        <v>80.5</v>
      </c>
      <c r="S1435" s="8" t="s">
        <v>8323</v>
      </c>
      <c r="T1435" s="8" t="s">
        <v>8342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90"/>
        <v>9.987804878048781E-2</v>
      </c>
      <c r="R1436" s="9">
        <f t="shared" si="91"/>
        <v>744.5454545454545</v>
      </c>
      <c r="S1436" s="8" t="s">
        <v>8323</v>
      </c>
      <c r="T1436" s="8" t="s">
        <v>8342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90"/>
        <v>1E-3</v>
      </c>
      <c r="R1437" s="9">
        <f t="shared" si="91"/>
        <v>7.5</v>
      </c>
      <c r="S1437" s="8" t="s">
        <v>8323</v>
      </c>
      <c r="T1437" s="8" t="s">
        <v>8342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90"/>
        <v>7.7000000000000002E-3</v>
      </c>
      <c r="R1438" s="9">
        <f t="shared" si="91"/>
        <v>38.5</v>
      </c>
      <c r="S1438" s="8" t="s">
        <v>8323</v>
      </c>
      <c r="T1438" s="8" t="s">
        <v>8342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90"/>
        <v>0.26900000000000002</v>
      </c>
      <c r="R1439" s="9">
        <f t="shared" si="91"/>
        <v>36.68181818181818</v>
      </c>
      <c r="S1439" s="8" t="s">
        <v>8323</v>
      </c>
      <c r="T1439" s="8" t="s">
        <v>8342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90"/>
        <v>0.03</v>
      </c>
      <c r="R1440" s="9">
        <f t="shared" si="91"/>
        <v>75</v>
      </c>
      <c r="S1440" s="8" t="s">
        <v>8323</v>
      </c>
      <c r="T1440" s="8" t="s">
        <v>8342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90"/>
        <v>6.6055045871559637E-2</v>
      </c>
      <c r="R1441" s="9">
        <f t="shared" si="91"/>
        <v>30</v>
      </c>
      <c r="S1441" s="8" t="s">
        <v>8323</v>
      </c>
      <c r="T1441" s="8" t="s">
        <v>8342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90"/>
        <v>7.6923076923076926E-5</v>
      </c>
      <c r="R1442" s="9">
        <f t="shared" si="91"/>
        <v>1</v>
      </c>
      <c r="S1442" s="8" t="s">
        <v>8323</v>
      </c>
      <c r="T1442" s="8" t="s">
        <v>8342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90"/>
        <v>1.1222222222222222E-2</v>
      </c>
      <c r="R1443" s="9">
        <f t="shared" si="91"/>
        <v>673.33333333333337</v>
      </c>
      <c r="S1443" s="8" t="s">
        <v>8323</v>
      </c>
      <c r="T1443" s="8" t="s">
        <v>8342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90"/>
        <v>0</v>
      </c>
      <c r="R1444" s="9">
        <f t="shared" si="91"/>
        <v>0</v>
      </c>
      <c r="S1444" s="8" t="s">
        <v>8323</v>
      </c>
      <c r="T1444" s="8" t="s">
        <v>8342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90"/>
        <v>0</v>
      </c>
      <c r="R1445" s="9">
        <f t="shared" si="91"/>
        <v>0</v>
      </c>
      <c r="S1445" s="8" t="s">
        <v>8323</v>
      </c>
      <c r="T1445" s="8" t="s">
        <v>8342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90"/>
        <v>0</v>
      </c>
      <c r="R1446" s="9">
        <f t="shared" si="91"/>
        <v>0</v>
      </c>
      <c r="S1446" s="8" t="s">
        <v>8323</v>
      </c>
      <c r="T1446" s="8" t="s">
        <v>8342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90"/>
        <v>0</v>
      </c>
      <c r="R1447" s="9">
        <f t="shared" si="91"/>
        <v>0</v>
      </c>
      <c r="S1447" s="8" t="s">
        <v>8323</v>
      </c>
      <c r="T1447" s="8" t="s">
        <v>8342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90"/>
        <v>0</v>
      </c>
      <c r="R1448" s="9">
        <f t="shared" si="91"/>
        <v>0</v>
      </c>
      <c r="S1448" s="8" t="s">
        <v>8323</v>
      </c>
      <c r="T1448" s="8" t="s">
        <v>8342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90"/>
        <v>1.4999999999999999E-4</v>
      </c>
      <c r="R1449" s="9">
        <f t="shared" si="91"/>
        <v>25</v>
      </c>
      <c r="S1449" s="8" t="s">
        <v>8323</v>
      </c>
      <c r="T1449" s="8" t="s">
        <v>8342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90"/>
        <v>0</v>
      </c>
      <c r="R1450" s="9">
        <f t="shared" si="91"/>
        <v>0</v>
      </c>
      <c r="S1450" s="8" t="s">
        <v>8323</v>
      </c>
      <c r="T1450" s="8" t="s">
        <v>8342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90"/>
        <v>0</v>
      </c>
      <c r="R1451" s="9">
        <f t="shared" si="91"/>
        <v>0</v>
      </c>
      <c r="S1451" s="8" t="s">
        <v>8323</v>
      </c>
      <c r="T1451" s="8" t="s">
        <v>8342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90"/>
        <v>1.0000000000000001E-5</v>
      </c>
      <c r="R1452" s="9">
        <f t="shared" si="91"/>
        <v>1</v>
      </c>
      <c r="S1452" s="8" t="s">
        <v>8323</v>
      </c>
      <c r="T1452" s="8" t="s">
        <v>8342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90"/>
        <v>1.0554089709762533E-4</v>
      </c>
      <c r="R1453" s="9">
        <f t="shared" si="91"/>
        <v>1</v>
      </c>
      <c r="S1453" s="8" t="s">
        <v>8323</v>
      </c>
      <c r="T1453" s="8" t="s">
        <v>8342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90"/>
        <v>0</v>
      </c>
      <c r="R1454" s="9">
        <f t="shared" si="91"/>
        <v>0</v>
      </c>
      <c r="S1454" s="8" t="s">
        <v>8323</v>
      </c>
      <c r="T1454" s="8" t="s">
        <v>8342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90"/>
        <v>0</v>
      </c>
      <c r="R1455" s="9">
        <f t="shared" si="91"/>
        <v>0</v>
      </c>
      <c r="S1455" s="8" t="s">
        <v>8323</v>
      </c>
      <c r="T1455" s="8" t="s">
        <v>8342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90"/>
        <v>8.5714285714285719E-3</v>
      </c>
      <c r="R1456" s="9">
        <f t="shared" si="91"/>
        <v>15</v>
      </c>
      <c r="S1456" s="8" t="s">
        <v>8323</v>
      </c>
      <c r="T1456" s="8" t="s">
        <v>8342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90"/>
        <v>0.105</v>
      </c>
      <c r="R1457" s="9">
        <f t="shared" si="91"/>
        <v>225</v>
      </c>
      <c r="S1457" s="8" t="s">
        <v>8323</v>
      </c>
      <c r="T1457" s="8" t="s">
        <v>8342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90"/>
        <v>2.9000000000000001E-2</v>
      </c>
      <c r="R1458" s="9">
        <f t="shared" si="91"/>
        <v>48.333333333333336</v>
      </c>
      <c r="S1458" s="8" t="s">
        <v>8323</v>
      </c>
      <c r="T1458" s="8" t="s">
        <v>8342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90"/>
        <v>0</v>
      </c>
      <c r="R1459" s="9">
        <f t="shared" si="91"/>
        <v>0</v>
      </c>
      <c r="S1459" s="8" t="s">
        <v>8323</v>
      </c>
      <c r="T1459" s="8" t="s">
        <v>8342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90"/>
        <v>0</v>
      </c>
      <c r="R1460" s="9">
        <f t="shared" si="91"/>
        <v>0</v>
      </c>
      <c r="S1460" s="8" t="s">
        <v>8323</v>
      </c>
      <c r="T1460" s="8" t="s">
        <v>8342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90"/>
        <v>0</v>
      </c>
      <c r="R1461" s="9">
        <f t="shared" si="91"/>
        <v>0</v>
      </c>
      <c r="S1461" s="8" t="s">
        <v>8323</v>
      </c>
      <c r="T1461" s="8" t="s">
        <v>8342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90"/>
        <v>0</v>
      </c>
      <c r="R1462" s="9">
        <f t="shared" si="91"/>
        <v>0</v>
      </c>
      <c r="S1462" s="8" t="s">
        <v>8323</v>
      </c>
      <c r="T1462" s="8" t="s">
        <v>8342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0">
        <f t="shared" si="90"/>
        <v>1.012446</v>
      </c>
      <c r="R1463" s="9">
        <f t="shared" si="91"/>
        <v>44.66673529411765</v>
      </c>
      <c r="S1463" s="8" t="s">
        <v>8323</v>
      </c>
      <c r="T1463" s="8" t="s">
        <v>8343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0">
        <f t="shared" si="90"/>
        <v>1.085175</v>
      </c>
      <c r="R1464" s="9">
        <f t="shared" si="91"/>
        <v>28.937999999999999</v>
      </c>
      <c r="S1464" s="8" t="s">
        <v>8323</v>
      </c>
      <c r="T1464" s="8" t="s">
        <v>8343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0">
        <f t="shared" si="90"/>
        <v>1.4766666666666666</v>
      </c>
      <c r="R1465" s="9">
        <f t="shared" si="91"/>
        <v>35.44</v>
      </c>
      <c r="S1465" s="8" t="s">
        <v>8323</v>
      </c>
      <c r="T1465" s="8" t="s">
        <v>8343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0">
        <f t="shared" si="90"/>
        <v>1.6319999999999999</v>
      </c>
      <c r="R1466" s="9">
        <f t="shared" si="91"/>
        <v>34.871794871794869</v>
      </c>
      <c r="S1466" s="8" t="s">
        <v>8323</v>
      </c>
      <c r="T1466" s="8" t="s">
        <v>8343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0">
        <f t="shared" si="90"/>
        <v>4.5641449999999999</v>
      </c>
      <c r="R1467" s="9">
        <f t="shared" si="91"/>
        <v>52.622732513451197</v>
      </c>
      <c r="S1467" s="8" t="s">
        <v>8323</v>
      </c>
      <c r="T1467" s="8" t="s">
        <v>8343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0">
        <f t="shared" si="90"/>
        <v>1.0787731249999999</v>
      </c>
      <c r="R1468" s="9">
        <f t="shared" si="91"/>
        <v>69.598266129032254</v>
      </c>
      <c r="S1468" s="8" t="s">
        <v>8323</v>
      </c>
      <c r="T1468" s="8" t="s">
        <v>8343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0">
        <f t="shared" si="90"/>
        <v>1.1508</v>
      </c>
      <c r="R1469" s="9">
        <f t="shared" si="91"/>
        <v>76.72</v>
      </c>
      <c r="S1469" s="8" t="s">
        <v>8323</v>
      </c>
      <c r="T1469" s="8" t="s">
        <v>8343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0">
        <f t="shared" si="90"/>
        <v>1.0236842105263158</v>
      </c>
      <c r="R1470" s="9">
        <f t="shared" si="91"/>
        <v>33.191126279863482</v>
      </c>
      <c r="S1470" s="8" t="s">
        <v>8323</v>
      </c>
      <c r="T1470" s="8" t="s">
        <v>8343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0">
        <f t="shared" si="90"/>
        <v>1.0842485875706214</v>
      </c>
      <c r="R1471" s="9">
        <f t="shared" si="91"/>
        <v>149.46417445482865</v>
      </c>
      <c r="S1471" s="8" t="s">
        <v>8323</v>
      </c>
      <c r="T1471" s="8" t="s">
        <v>8343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0">
        <f t="shared" si="90"/>
        <v>1.2513333333333334</v>
      </c>
      <c r="R1472" s="9">
        <f t="shared" si="91"/>
        <v>23.172839506172838</v>
      </c>
      <c r="S1472" s="8" t="s">
        <v>8323</v>
      </c>
      <c r="T1472" s="8" t="s">
        <v>8343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0">
        <f t="shared" si="90"/>
        <v>1.03840625</v>
      </c>
      <c r="R1473" s="9">
        <f t="shared" si="91"/>
        <v>96.877551020408163</v>
      </c>
      <c r="S1473" s="8" t="s">
        <v>8323</v>
      </c>
      <c r="T1473" s="8" t="s">
        <v>8343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0">
        <f t="shared" si="90"/>
        <v>1.3870400000000001</v>
      </c>
      <c r="R1474" s="9">
        <f t="shared" si="91"/>
        <v>103.20238095238095</v>
      </c>
      <c r="S1474" s="8" t="s">
        <v>8323</v>
      </c>
      <c r="T1474" s="8" t="s">
        <v>8343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0">
        <f t="shared" ref="Q1475:Q1538" si="94">E1475/D1475</f>
        <v>1.20516</v>
      </c>
      <c r="R1475" s="9">
        <f t="shared" ref="R1475:R1538" si="95">IF(N1475&gt;0,E1475/N1475,0)</f>
        <v>38.462553191489363</v>
      </c>
      <c r="S1475" s="8" t="s">
        <v>8323</v>
      </c>
      <c r="T1475" s="8" t="s">
        <v>8343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0">
        <f t="shared" si="94"/>
        <v>1.1226666666666667</v>
      </c>
      <c r="R1476" s="9">
        <f t="shared" si="95"/>
        <v>44.315789473684212</v>
      </c>
      <c r="S1476" s="8" t="s">
        <v>8323</v>
      </c>
      <c r="T1476" s="8" t="s">
        <v>8343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0">
        <f t="shared" si="94"/>
        <v>1.8866966666666667</v>
      </c>
      <c r="R1477" s="9">
        <f t="shared" si="95"/>
        <v>64.173356009070289</v>
      </c>
      <c r="S1477" s="8" t="s">
        <v>8323</v>
      </c>
      <c r="T1477" s="8" t="s">
        <v>8343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0">
        <f t="shared" si="94"/>
        <v>6.6155466666666669</v>
      </c>
      <c r="R1478" s="9">
        <f t="shared" si="95"/>
        <v>43.333275109170302</v>
      </c>
      <c r="S1478" s="8" t="s">
        <v>8323</v>
      </c>
      <c r="T1478" s="8" t="s">
        <v>8343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0">
        <f t="shared" si="94"/>
        <v>1.1131</v>
      </c>
      <c r="R1479" s="9">
        <f t="shared" si="95"/>
        <v>90.495934959349597</v>
      </c>
      <c r="S1479" s="8" t="s">
        <v>8323</v>
      </c>
      <c r="T1479" s="8" t="s">
        <v>8343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0">
        <f t="shared" si="94"/>
        <v>11.8161422</v>
      </c>
      <c r="R1480" s="9">
        <f t="shared" si="95"/>
        <v>29.187190495010373</v>
      </c>
      <c r="S1480" s="8" t="s">
        <v>8323</v>
      </c>
      <c r="T1480" s="8" t="s">
        <v>8343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0">
        <f t="shared" si="94"/>
        <v>1.37375</v>
      </c>
      <c r="R1481" s="9">
        <f t="shared" si="95"/>
        <v>30.95774647887324</v>
      </c>
      <c r="S1481" s="8" t="s">
        <v>8323</v>
      </c>
      <c r="T1481" s="8" t="s">
        <v>8343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0">
        <f t="shared" si="94"/>
        <v>1.170404</v>
      </c>
      <c r="R1482" s="9">
        <f t="shared" si="95"/>
        <v>92.157795275590544</v>
      </c>
      <c r="S1482" s="8" t="s">
        <v>8323</v>
      </c>
      <c r="T1482" s="8" t="s">
        <v>8343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94"/>
        <v>2.1000000000000001E-2</v>
      </c>
      <c r="R1483" s="9">
        <f t="shared" si="95"/>
        <v>17.5</v>
      </c>
      <c r="S1483" s="8" t="s">
        <v>8323</v>
      </c>
      <c r="T1483" s="8" t="s">
        <v>8325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94"/>
        <v>1E-3</v>
      </c>
      <c r="R1484" s="9">
        <f t="shared" si="95"/>
        <v>5</v>
      </c>
      <c r="S1484" s="8" t="s">
        <v>8323</v>
      </c>
      <c r="T1484" s="8" t="s">
        <v>8325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94"/>
        <v>7.1428571428571426E-3</v>
      </c>
      <c r="R1485" s="9">
        <f t="shared" si="95"/>
        <v>25</v>
      </c>
      <c r="S1485" s="8" t="s">
        <v>8323</v>
      </c>
      <c r="T1485" s="8" t="s">
        <v>8325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94"/>
        <v>0</v>
      </c>
      <c r="R1486" s="9">
        <f t="shared" si="95"/>
        <v>0</v>
      </c>
      <c r="S1486" s="8" t="s">
        <v>8323</v>
      </c>
      <c r="T1486" s="8" t="s">
        <v>8325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94"/>
        <v>2.2388059701492536E-2</v>
      </c>
      <c r="R1487" s="9">
        <f t="shared" si="95"/>
        <v>50</v>
      </c>
      <c r="S1487" s="8" t="s">
        <v>8323</v>
      </c>
      <c r="T1487" s="8" t="s">
        <v>8325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94"/>
        <v>2.3999999999999998E-3</v>
      </c>
      <c r="R1488" s="9">
        <f t="shared" si="95"/>
        <v>16</v>
      </c>
      <c r="S1488" s="8" t="s">
        <v>8323</v>
      </c>
      <c r="T1488" s="8" t="s">
        <v>8325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94"/>
        <v>0</v>
      </c>
      <c r="R1489" s="9">
        <f t="shared" si="95"/>
        <v>0</v>
      </c>
      <c r="S1489" s="8" t="s">
        <v>8323</v>
      </c>
      <c r="T1489" s="8" t="s">
        <v>8325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94"/>
        <v>2.4E-2</v>
      </c>
      <c r="R1490" s="9">
        <f t="shared" si="95"/>
        <v>60</v>
      </c>
      <c r="S1490" s="8" t="s">
        <v>8323</v>
      </c>
      <c r="T1490" s="8" t="s">
        <v>8325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94"/>
        <v>0</v>
      </c>
      <c r="R1491" s="9">
        <f t="shared" si="95"/>
        <v>0</v>
      </c>
      <c r="S1491" s="8" t="s">
        <v>8323</v>
      </c>
      <c r="T1491" s="8" t="s">
        <v>8325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94"/>
        <v>0.30862068965517242</v>
      </c>
      <c r="R1492" s="9">
        <f t="shared" si="95"/>
        <v>47.10526315789474</v>
      </c>
      <c r="S1492" s="8" t="s">
        <v>8323</v>
      </c>
      <c r="T1492" s="8" t="s">
        <v>8325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94"/>
        <v>8.3333333333333329E-2</v>
      </c>
      <c r="R1493" s="9">
        <f t="shared" si="95"/>
        <v>100</v>
      </c>
      <c r="S1493" s="8" t="s">
        <v>8323</v>
      </c>
      <c r="T1493" s="8" t="s">
        <v>8325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94"/>
        <v>7.4999999999999997E-3</v>
      </c>
      <c r="R1494" s="9">
        <f t="shared" si="95"/>
        <v>15</v>
      </c>
      <c r="S1494" s="8" t="s">
        <v>8323</v>
      </c>
      <c r="T1494" s="8" t="s">
        <v>8325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94"/>
        <v>0</v>
      </c>
      <c r="R1495" s="9">
        <f t="shared" si="95"/>
        <v>0</v>
      </c>
      <c r="S1495" s="8" t="s">
        <v>8323</v>
      </c>
      <c r="T1495" s="8" t="s">
        <v>8325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94"/>
        <v>8.8999999999999996E-2</v>
      </c>
      <c r="R1496" s="9">
        <f t="shared" si="95"/>
        <v>40.454545454545453</v>
      </c>
      <c r="S1496" s="8" t="s">
        <v>8323</v>
      </c>
      <c r="T1496" s="8" t="s">
        <v>8325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94"/>
        <v>0</v>
      </c>
      <c r="R1497" s="9">
        <f t="shared" si="95"/>
        <v>0</v>
      </c>
      <c r="S1497" s="8" t="s">
        <v>8323</v>
      </c>
      <c r="T1497" s="8" t="s">
        <v>8325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94"/>
        <v>0</v>
      </c>
      <c r="R1498" s="9">
        <f t="shared" si="95"/>
        <v>0</v>
      </c>
      <c r="S1498" s="8" t="s">
        <v>8323</v>
      </c>
      <c r="T1498" s="8" t="s">
        <v>8325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94"/>
        <v>6.666666666666667E-5</v>
      </c>
      <c r="R1499" s="9">
        <f t="shared" si="95"/>
        <v>1</v>
      </c>
      <c r="S1499" s="8" t="s">
        <v>8323</v>
      </c>
      <c r="T1499" s="8" t="s">
        <v>8325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94"/>
        <v>1.9E-2</v>
      </c>
      <c r="R1500" s="9">
        <f t="shared" si="95"/>
        <v>19</v>
      </c>
      <c r="S1500" s="8" t="s">
        <v>8323</v>
      </c>
      <c r="T1500" s="8" t="s">
        <v>8325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94"/>
        <v>2.5000000000000001E-3</v>
      </c>
      <c r="R1501" s="9">
        <f t="shared" si="95"/>
        <v>5</v>
      </c>
      <c r="S1501" s="8" t="s">
        <v>8323</v>
      </c>
      <c r="T1501" s="8" t="s">
        <v>8325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94"/>
        <v>0.25035714285714283</v>
      </c>
      <c r="R1502" s="9">
        <f t="shared" si="95"/>
        <v>46.733333333333334</v>
      </c>
      <c r="S1502" s="8" t="s">
        <v>8323</v>
      </c>
      <c r="T1502" s="8" t="s">
        <v>8325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0">
        <f t="shared" si="94"/>
        <v>1.6633076923076924</v>
      </c>
      <c r="R1503" s="9">
        <f t="shared" si="95"/>
        <v>97.731073446327684</v>
      </c>
      <c r="S1503" s="8" t="s">
        <v>8339</v>
      </c>
      <c r="T1503" s="8" t="s">
        <v>8340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0">
        <f t="shared" si="94"/>
        <v>1.0144545454545455</v>
      </c>
      <c r="R1504" s="9">
        <f t="shared" si="95"/>
        <v>67.835866261398181</v>
      </c>
      <c r="S1504" s="8" t="s">
        <v>8339</v>
      </c>
      <c r="T1504" s="8" t="s">
        <v>8340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0">
        <f t="shared" si="94"/>
        <v>1.0789146666666667</v>
      </c>
      <c r="R1505" s="9">
        <f t="shared" si="95"/>
        <v>56.98492957746479</v>
      </c>
      <c r="S1505" s="8" t="s">
        <v>8339</v>
      </c>
      <c r="T1505" s="8" t="s">
        <v>8340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0">
        <f t="shared" si="94"/>
        <v>2.7793846153846156</v>
      </c>
      <c r="R1506" s="9">
        <f t="shared" si="95"/>
        <v>67.159851301115239</v>
      </c>
      <c r="S1506" s="8" t="s">
        <v>8339</v>
      </c>
      <c r="T1506" s="8" t="s">
        <v>8340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0">
        <f t="shared" si="94"/>
        <v>1.0358125</v>
      </c>
      <c r="R1507" s="9">
        <f t="shared" si="95"/>
        <v>48.037681159420288</v>
      </c>
      <c r="S1507" s="8" t="s">
        <v>8339</v>
      </c>
      <c r="T1507" s="8" t="s">
        <v>8340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0">
        <f t="shared" si="94"/>
        <v>1.1140000000000001</v>
      </c>
      <c r="R1508" s="9">
        <f t="shared" si="95"/>
        <v>38.860465116279073</v>
      </c>
      <c r="S1508" s="8" t="s">
        <v>8339</v>
      </c>
      <c r="T1508" s="8" t="s">
        <v>8340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0">
        <f t="shared" si="94"/>
        <v>2.15</v>
      </c>
      <c r="R1509" s="9">
        <f t="shared" si="95"/>
        <v>78.181818181818187</v>
      </c>
      <c r="S1509" s="8" t="s">
        <v>8339</v>
      </c>
      <c r="T1509" s="8" t="s">
        <v>8340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0">
        <f t="shared" si="94"/>
        <v>1.1076216216216217</v>
      </c>
      <c r="R1510" s="9">
        <f t="shared" si="95"/>
        <v>97.113744075829388</v>
      </c>
      <c r="S1510" s="8" t="s">
        <v>8339</v>
      </c>
      <c r="T1510" s="8" t="s">
        <v>8340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0">
        <f t="shared" si="94"/>
        <v>1.2364125714285714</v>
      </c>
      <c r="R1511" s="9">
        <f t="shared" si="95"/>
        <v>110.39397959183674</v>
      </c>
      <c r="S1511" s="8" t="s">
        <v>8339</v>
      </c>
      <c r="T1511" s="8" t="s">
        <v>8340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0">
        <f t="shared" si="94"/>
        <v>1.0103500000000001</v>
      </c>
      <c r="R1512" s="9">
        <f t="shared" si="95"/>
        <v>39.91506172839506</v>
      </c>
      <c r="S1512" s="8" t="s">
        <v>8339</v>
      </c>
      <c r="T1512" s="8" t="s">
        <v>8340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0">
        <f t="shared" si="94"/>
        <v>1.1179285714285714</v>
      </c>
      <c r="R1513" s="9">
        <f t="shared" si="95"/>
        <v>75.975728155339809</v>
      </c>
      <c r="S1513" s="8" t="s">
        <v>8339</v>
      </c>
      <c r="T1513" s="8" t="s">
        <v>8340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0">
        <f t="shared" si="94"/>
        <v>5.5877142857142861</v>
      </c>
      <c r="R1514" s="9">
        <f t="shared" si="95"/>
        <v>58.379104477611939</v>
      </c>
      <c r="S1514" s="8" t="s">
        <v>8339</v>
      </c>
      <c r="T1514" s="8" t="s">
        <v>8340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0">
        <f t="shared" si="94"/>
        <v>1.5001875</v>
      </c>
      <c r="R1515" s="9">
        <f t="shared" si="95"/>
        <v>55.82093023255814</v>
      </c>
      <c r="S1515" s="8" t="s">
        <v>8339</v>
      </c>
      <c r="T1515" s="8" t="s">
        <v>8340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0">
        <f t="shared" si="94"/>
        <v>1.0647599999999999</v>
      </c>
      <c r="R1516" s="9">
        <f t="shared" si="95"/>
        <v>151.24431818181819</v>
      </c>
      <c r="S1516" s="8" t="s">
        <v>8339</v>
      </c>
      <c r="T1516" s="8" t="s">
        <v>8340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0">
        <f t="shared" si="94"/>
        <v>1.57189</v>
      </c>
      <c r="R1517" s="9">
        <f t="shared" si="95"/>
        <v>849.67027027027029</v>
      </c>
      <c r="S1517" s="8" t="s">
        <v>8339</v>
      </c>
      <c r="T1517" s="8" t="s">
        <v>8340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0">
        <f t="shared" si="94"/>
        <v>1.0865882352941176</v>
      </c>
      <c r="R1518" s="9">
        <f t="shared" si="95"/>
        <v>159.24137931034483</v>
      </c>
      <c r="S1518" s="8" t="s">
        <v>8339</v>
      </c>
      <c r="T1518" s="8" t="s">
        <v>8340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0">
        <f t="shared" si="94"/>
        <v>1.6197999999999999</v>
      </c>
      <c r="R1519" s="9">
        <f t="shared" si="95"/>
        <v>39.507317073170732</v>
      </c>
      <c r="S1519" s="8" t="s">
        <v>8339</v>
      </c>
      <c r="T1519" s="8" t="s">
        <v>8340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0">
        <f t="shared" si="94"/>
        <v>2.0536666666666665</v>
      </c>
      <c r="R1520" s="9">
        <f t="shared" si="95"/>
        <v>130.52966101694915</v>
      </c>
      <c r="S1520" s="8" t="s">
        <v>8339</v>
      </c>
      <c r="T1520" s="8" t="s">
        <v>8340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0">
        <f t="shared" si="94"/>
        <v>1.033638888888889</v>
      </c>
      <c r="R1521" s="9">
        <f t="shared" si="95"/>
        <v>64.156896551724131</v>
      </c>
      <c r="S1521" s="8" t="s">
        <v>8339</v>
      </c>
      <c r="T1521" s="8" t="s">
        <v>8340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0">
        <f t="shared" si="94"/>
        <v>1.0347222222222223</v>
      </c>
      <c r="R1522" s="9">
        <f t="shared" si="95"/>
        <v>111.52694610778443</v>
      </c>
      <c r="S1522" s="8" t="s">
        <v>8339</v>
      </c>
      <c r="T1522" s="8" t="s">
        <v>8340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0">
        <f t="shared" si="94"/>
        <v>1.0681333333333334</v>
      </c>
      <c r="R1523" s="9">
        <f t="shared" si="95"/>
        <v>170.44680851063831</v>
      </c>
      <c r="S1523" s="8" t="s">
        <v>8339</v>
      </c>
      <c r="T1523" s="8" t="s">
        <v>8340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0">
        <f t="shared" si="94"/>
        <v>1.3896574712643677</v>
      </c>
      <c r="R1524" s="9">
        <f t="shared" si="95"/>
        <v>133.7391592920354</v>
      </c>
      <c r="S1524" s="8" t="s">
        <v>8339</v>
      </c>
      <c r="T1524" s="8" t="s">
        <v>8340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0">
        <f t="shared" si="94"/>
        <v>1.2484324324324325</v>
      </c>
      <c r="R1525" s="9">
        <f t="shared" si="95"/>
        <v>95.834024896265561</v>
      </c>
      <c r="S1525" s="8" t="s">
        <v>8339</v>
      </c>
      <c r="T1525" s="8" t="s">
        <v>8340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0">
        <f t="shared" si="94"/>
        <v>2.0699999999999998</v>
      </c>
      <c r="R1526" s="9">
        <f t="shared" si="95"/>
        <v>221.78571428571428</v>
      </c>
      <c r="S1526" s="8" t="s">
        <v>8339</v>
      </c>
      <c r="T1526" s="8" t="s">
        <v>8340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0">
        <f t="shared" si="94"/>
        <v>1.7400576923076922</v>
      </c>
      <c r="R1527" s="9">
        <f t="shared" si="95"/>
        <v>32.315357142857138</v>
      </c>
      <c r="S1527" s="8" t="s">
        <v>8339</v>
      </c>
      <c r="T1527" s="8" t="s">
        <v>8340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0">
        <f t="shared" si="94"/>
        <v>1.2032608695652174</v>
      </c>
      <c r="R1528" s="9">
        <f t="shared" si="95"/>
        <v>98.839285714285708</v>
      </c>
      <c r="S1528" s="8" t="s">
        <v>8339</v>
      </c>
      <c r="T1528" s="8" t="s">
        <v>8340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0">
        <f t="shared" si="94"/>
        <v>1.1044428571428573</v>
      </c>
      <c r="R1529" s="9">
        <f t="shared" si="95"/>
        <v>55.222142857142863</v>
      </c>
      <c r="S1529" s="8" t="s">
        <v>8339</v>
      </c>
      <c r="T1529" s="8" t="s">
        <v>8340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0">
        <f t="shared" si="94"/>
        <v>2.8156666666666665</v>
      </c>
      <c r="R1530" s="9">
        <f t="shared" si="95"/>
        <v>52.793750000000003</v>
      </c>
      <c r="S1530" s="8" t="s">
        <v>8339</v>
      </c>
      <c r="T1530" s="8" t="s">
        <v>8340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0">
        <f t="shared" si="94"/>
        <v>1.0067894736842105</v>
      </c>
      <c r="R1531" s="9">
        <f t="shared" si="95"/>
        <v>135.66666666666666</v>
      </c>
      <c r="S1531" s="8" t="s">
        <v>8339</v>
      </c>
      <c r="T1531" s="8" t="s">
        <v>8340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0">
        <f t="shared" si="94"/>
        <v>1.3482571428571428</v>
      </c>
      <c r="R1532" s="9">
        <f t="shared" si="95"/>
        <v>53.991990846681922</v>
      </c>
      <c r="S1532" s="8" t="s">
        <v>8339</v>
      </c>
      <c r="T1532" s="8" t="s">
        <v>8340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0">
        <f t="shared" si="94"/>
        <v>1.7595744680851064</v>
      </c>
      <c r="R1533" s="9">
        <f t="shared" si="95"/>
        <v>56.643835616438359</v>
      </c>
      <c r="S1533" s="8" t="s">
        <v>8339</v>
      </c>
      <c r="T1533" s="8" t="s">
        <v>8340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0">
        <f t="shared" si="94"/>
        <v>4.8402000000000003</v>
      </c>
      <c r="R1534" s="9">
        <f t="shared" si="95"/>
        <v>82.316326530612244</v>
      </c>
      <c r="S1534" s="8" t="s">
        <v>8339</v>
      </c>
      <c r="T1534" s="8" t="s">
        <v>8340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0">
        <f t="shared" si="94"/>
        <v>1.4514</v>
      </c>
      <c r="R1535" s="9">
        <f t="shared" si="95"/>
        <v>88.26081081081081</v>
      </c>
      <c r="S1535" s="8" t="s">
        <v>8339</v>
      </c>
      <c r="T1535" s="8" t="s">
        <v>8340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0">
        <f t="shared" si="94"/>
        <v>4.1773333333333333</v>
      </c>
      <c r="R1536" s="9">
        <f t="shared" si="95"/>
        <v>84.905149051490511</v>
      </c>
      <c r="S1536" s="8" t="s">
        <v>8339</v>
      </c>
      <c r="T1536" s="8" t="s">
        <v>8340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0">
        <f t="shared" si="94"/>
        <v>1.3242499999999999</v>
      </c>
      <c r="R1537" s="9">
        <f t="shared" si="95"/>
        <v>48.154545454545456</v>
      </c>
      <c r="S1537" s="8" t="s">
        <v>8339</v>
      </c>
      <c r="T1537" s="8" t="s">
        <v>8340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0">
        <f t="shared" si="94"/>
        <v>2.5030841666666666</v>
      </c>
      <c r="R1538" s="9">
        <f t="shared" si="95"/>
        <v>66.015406593406595</v>
      </c>
      <c r="S1538" s="8" t="s">
        <v>8339</v>
      </c>
      <c r="T1538" s="8" t="s">
        <v>8340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0">
        <f t="shared" ref="Q1539:Q1602" si="98">E1539/D1539</f>
        <v>1.7989999999999999</v>
      </c>
      <c r="R1539" s="9">
        <f t="shared" ref="R1539:R1602" si="99">IF(N1539&gt;0,E1539/N1539,0)</f>
        <v>96.375</v>
      </c>
      <c r="S1539" s="8" t="s">
        <v>8339</v>
      </c>
      <c r="T1539" s="8" t="s">
        <v>8340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0">
        <f t="shared" si="98"/>
        <v>1.0262857142857142</v>
      </c>
      <c r="R1540" s="9">
        <f t="shared" si="99"/>
        <v>156.17391304347825</v>
      </c>
      <c r="S1540" s="8" t="s">
        <v>8339</v>
      </c>
      <c r="T1540" s="8" t="s">
        <v>8340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0">
        <f t="shared" si="98"/>
        <v>1.359861</v>
      </c>
      <c r="R1541" s="9">
        <f t="shared" si="99"/>
        <v>95.764859154929582</v>
      </c>
      <c r="S1541" s="8" t="s">
        <v>8339</v>
      </c>
      <c r="T1541" s="8" t="s">
        <v>8340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0">
        <f t="shared" si="98"/>
        <v>1.1786666666666668</v>
      </c>
      <c r="R1542" s="9">
        <f t="shared" si="99"/>
        <v>180.40816326530611</v>
      </c>
      <c r="S1542" s="8" t="s">
        <v>8339</v>
      </c>
      <c r="T1542" s="8" t="s">
        <v>8340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98"/>
        <v>3.3333333333333332E-4</v>
      </c>
      <c r="R1543" s="9">
        <f t="shared" si="99"/>
        <v>3</v>
      </c>
      <c r="S1543" s="8" t="s">
        <v>8339</v>
      </c>
      <c r="T1543" s="8" t="s">
        <v>8344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98"/>
        <v>0.04</v>
      </c>
      <c r="R1544" s="9">
        <f t="shared" si="99"/>
        <v>20</v>
      </c>
      <c r="S1544" s="8" t="s">
        <v>8339</v>
      </c>
      <c r="T1544" s="8" t="s">
        <v>8344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98"/>
        <v>4.4444444444444444E-3</v>
      </c>
      <c r="R1545" s="9">
        <f t="shared" si="99"/>
        <v>10</v>
      </c>
      <c r="S1545" s="8" t="s">
        <v>8339</v>
      </c>
      <c r="T1545" s="8" t="s">
        <v>8344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98"/>
        <v>0</v>
      </c>
      <c r="R1546" s="9">
        <f t="shared" si="99"/>
        <v>0</v>
      </c>
      <c r="S1546" s="8" t="s">
        <v>8339</v>
      </c>
      <c r="T1546" s="8" t="s">
        <v>8344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98"/>
        <v>3.3333333333333332E-4</v>
      </c>
      <c r="R1547" s="9">
        <f t="shared" si="99"/>
        <v>1</v>
      </c>
      <c r="S1547" s="8" t="s">
        <v>8339</v>
      </c>
      <c r="T1547" s="8" t="s">
        <v>8344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98"/>
        <v>0.28899999999999998</v>
      </c>
      <c r="R1548" s="9">
        <f t="shared" si="99"/>
        <v>26.272727272727273</v>
      </c>
      <c r="S1548" s="8" t="s">
        <v>8339</v>
      </c>
      <c r="T1548" s="8" t="s">
        <v>8344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98"/>
        <v>0</v>
      </c>
      <c r="R1549" s="9">
        <f t="shared" si="99"/>
        <v>0</v>
      </c>
      <c r="S1549" s="8" t="s">
        <v>8339</v>
      </c>
      <c r="T1549" s="8" t="s">
        <v>8344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98"/>
        <v>8.5714285714285715E-2</v>
      </c>
      <c r="R1550" s="9">
        <f t="shared" si="99"/>
        <v>60</v>
      </c>
      <c r="S1550" s="8" t="s">
        <v>8339</v>
      </c>
      <c r="T1550" s="8" t="s">
        <v>8344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98"/>
        <v>0.34</v>
      </c>
      <c r="R1551" s="9">
        <f t="shared" si="99"/>
        <v>28.333333333333332</v>
      </c>
      <c r="S1551" s="8" t="s">
        <v>8339</v>
      </c>
      <c r="T1551" s="8" t="s">
        <v>8344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98"/>
        <v>0.13466666666666666</v>
      </c>
      <c r="R1552" s="9">
        <f t="shared" si="99"/>
        <v>14.428571428571429</v>
      </c>
      <c r="S1552" s="8" t="s">
        <v>8339</v>
      </c>
      <c r="T1552" s="8" t="s">
        <v>8344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98"/>
        <v>0</v>
      </c>
      <c r="R1553" s="9">
        <f t="shared" si="99"/>
        <v>0</v>
      </c>
      <c r="S1553" s="8" t="s">
        <v>8339</v>
      </c>
      <c r="T1553" s="8" t="s">
        <v>8344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98"/>
        <v>0.49186046511627907</v>
      </c>
      <c r="R1554" s="9">
        <f t="shared" si="99"/>
        <v>132.1875</v>
      </c>
      <c r="S1554" s="8" t="s">
        <v>8339</v>
      </c>
      <c r="T1554" s="8" t="s">
        <v>8344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98"/>
        <v>0</v>
      </c>
      <c r="R1555" s="9">
        <f t="shared" si="99"/>
        <v>0</v>
      </c>
      <c r="S1555" s="8" t="s">
        <v>8339</v>
      </c>
      <c r="T1555" s="8" t="s">
        <v>8344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98"/>
        <v>0</v>
      </c>
      <c r="R1556" s="9">
        <f t="shared" si="99"/>
        <v>0</v>
      </c>
      <c r="S1556" s="8" t="s">
        <v>8339</v>
      </c>
      <c r="T1556" s="8" t="s">
        <v>8344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98"/>
        <v>0</v>
      </c>
      <c r="R1557" s="9">
        <f t="shared" si="99"/>
        <v>0</v>
      </c>
      <c r="S1557" s="8" t="s">
        <v>8339</v>
      </c>
      <c r="T1557" s="8" t="s">
        <v>8344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98"/>
        <v>0.45133333333333331</v>
      </c>
      <c r="R1558" s="9">
        <f t="shared" si="99"/>
        <v>56.416666666666664</v>
      </c>
      <c r="S1558" s="8" t="s">
        <v>8339</v>
      </c>
      <c r="T1558" s="8" t="s">
        <v>8344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98"/>
        <v>0.04</v>
      </c>
      <c r="R1559" s="9">
        <f t="shared" si="99"/>
        <v>100</v>
      </c>
      <c r="S1559" s="8" t="s">
        <v>8339</v>
      </c>
      <c r="T1559" s="8" t="s">
        <v>8344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98"/>
        <v>4.6666666666666669E-2</v>
      </c>
      <c r="R1560" s="9">
        <f t="shared" si="99"/>
        <v>11.666666666666666</v>
      </c>
      <c r="S1560" s="8" t="s">
        <v>8339</v>
      </c>
      <c r="T1560" s="8" t="s">
        <v>8344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98"/>
        <v>3.3333333333333335E-3</v>
      </c>
      <c r="R1561" s="9">
        <f t="shared" si="99"/>
        <v>50</v>
      </c>
      <c r="S1561" s="8" t="s">
        <v>8339</v>
      </c>
      <c r="T1561" s="8" t="s">
        <v>8344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98"/>
        <v>3.7600000000000001E-2</v>
      </c>
      <c r="R1562" s="9">
        <f t="shared" si="99"/>
        <v>23.5</v>
      </c>
      <c r="S1562" s="8" t="s">
        <v>8339</v>
      </c>
      <c r="T1562" s="8" t="s">
        <v>8344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98"/>
        <v>6.7000000000000002E-3</v>
      </c>
      <c r="R1563" s="9">
        <f t="shared" si="99"/>
        <v>67</v>
      </c>
      <c r="S1563" s="8" t="s">
        <v>8323</v>
      </c>
      <c r="T1563" s="8" t="s">
        <v>8345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98"/>
        <v>0</v>
      </c>
      <c r="R1564" s="9">
        <f t="shared" si="99"/>
        <v>0</v>
      </c>
      <c r="S1564" s="8" t="s">
        <v>8323</v>
      </c>
      <c r="T1564" s="8" t="s">
        <v>8345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98"/>
        <v>1.4166666666666666E-2</v>
      </c>
      <c r="R1565" s="9">
        <f t="shared" si="99"/>
        <v>42.5</v>
      </c>
      <c r="S1565" s="8" t="s">
        <v>8323</v>
      </c>
      <c r="T1565" s="8" t="s">
        <v>8345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98"/>
        <v>1E-3</v>
      </c>
      <c r="R1566" s="9">
        <f t="shared" si="99"/>
        <v>10</v>
      </c>
      <c r="S1566" s="8" t="s">
        <v>8323</v>
      </c>
      <c r="T1566" s="8" t="s">
        <v>8345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98"/>
        <v>2.5000000000000001E-2</v>
      </c>
      <c r="R1567" s="9">
        <f t="shared" si="99"/>
        <v>100</v>
      </c>
      <c r="S1567" s="8" t="s">
        <v>8323</v>
      </c>
      <c r="T1567" s="8" t="s">
        <v>8345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98"/>
        <v>0.21249999999999999</v>
      </c>
      <c r="R1568" s="9">
        <f t="shared" si="99"/>
        <v>108.05084745762711</v>
      </c>
      <c r="S1568" s="8" t="s">
        <v>8323</v>
      </c>
      <c r="T1568" s="8" t="s">
        <v>8345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98"/>
        <v>4.1176470588235294E-2</v>
      </c>
      <c r="R1569" s="9">
        <f t="shared" si="99"/>
        <v>26.923076923076923</v>
      </c>
      <c r="S1569" s="8" t="s">
        <v>8323</v>
      </c>
      <c r="T1569" s="8" t="s">
        <v>8345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98"/>
        <v>0.13639999999999999</v>
      </c>
      <c r="R1570" s="9">
        <f t="shared" si="99"/>
        <v>155</v>
      </c>
      <c r="S1570" s="8" t="s">
        <v>8323</v>
      </c>
      <c r="T1570" s="8" t="s">
        <v>8345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98"/>
        <v>0</v>
      </c>
      <c r="R1571" s="9">
        <f t="shared" si="99"/>
        <v>0</v>
      </c>
      <c r="S1571" s="8" t="s">
        <v>8323</v>
      </c>
      <c r="T1571" s="8" t="s">
        <v>8345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98"/>
        <v>0.41399999999999998</v>
      </c>
      <c r="R1572" s="9">
        <f t="shared" si="99"/>
        <v>47.769230769230766</v>
      </c>
      <c r="S1572" s="8" t="s">
        <v>8323</v>
      </c>
      <c r="T1572" s="8" t="s">
        <v>8345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98"/>
        <v>6.6115702479338841E-3</v>
      </c>
      <c r="R1573" s="9">
        <f t="shared" si="99"/>
        <v>20</v>
      </c>
      <c r="S1573" s="8" t="s">
        <v>8323</v>
      </c>
      <c r="T1573" s="8" t="s">
        <v>8345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98"/>
        <v>0.05</v>
      </c>
      <c r="R1574" s="9">
        <f t="shared" si="99"/>
        <v>41.666666666666664</v>
      </c>
      <c r="S1574" s="8" t="s">
        <v>8323</v>
      </c>
      <c r="T1574" s="8" t="s">
        <v>8345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98"/>
        <v>2.4777777777777777E-2</v>
      </c>
      <c r="R1575" s="9">
        <f t="shared" si="99"/>
        <v>74.333333333333329</v>
      </c>
      <c r="S1575" s="8" t="s">
        <v>8323</v>
      </c>
      <c r="T1575" s="8" t="s">
        <v>8345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98"/>
        <v>5.0599999999999999E-2</v>
      </c>
      <c r="R1576" s="9">
        <f t="shared" si="99"/>
        <v>84.333333333333329</v>
      </c>
      <c r="S1576" s="8" t="s">
        <v>8323</v>
      </c>
      <c r="T1576" s="8" t="s">
        <v>8345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98"/>
        <v>0.2291</v>
      </c>
      <c r="R1577" s="9">
        <f t="shared" si="99"/>
        <v>65.457142857142856</v>
      </c>
      <c r="S1577" s="8" t="s">
        <v>8323</v>
      </c>
      <c r="T1577" s="8" t="s">
        <v>8345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98"/>
        <v>0.13</v>
      </c>
      <c r="R1578" s="9">
        <f t="shared" si="99"/>
        <v>65</v>
      </c>
      <c r="S1578" s="8" t="s">
        <v>8323</v>
      </c>
      <c r="T1578" s="8" t="s">
        <v>8345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98"/>
        <v>5.4999999999999997E-3</v>
      </c>
      <c r="R1579" s="9">
        <f t="shared" si="99"/>
        <v>27.5</v>
      </c>
      <c r="S1579" s="8" t="s">
        <v>8323</v>
      </c>
      <c r="T1579" s="8" t="s">
        <v>8345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98"/>
        <v>0.10806536636794939</v>
      </c>
      <c r="R1580" s="9">
        <f t="shared" si="99"/>
        <v>51.25</v>
      </c>
      <c r="S1580" s="8" t="s">
        <v>8323</v>
      </c>
      <c r="T1580" s="8" t="s">
        <v>8345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98"/>
        <v>8.4008400840084006E-3</v>
      </c>
      <c r="R1581" s="9">
        <f t="shared" si="99"/>
        <v>14</v>
      </c>
      <c r="S1581" s="8" t="s">
        <v>8323</v>
      </c>
      <c r="T1581" s="8" t="s">
        <v>8345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98"/>
        <v>0</v>
      </c>
      <c r="R1582" s="9">
        <f t="shared" si="99"/>
        <v>0</v>
      </c>
      <c r="S1582" s="8" t="s">
        <v>8323</v>
      </c>
      <c r="T1582" s="8" t="s">
        <v>8345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98"/>
        <v>5.0000000000000001E-3</v>
      </c>
      <c r="R1583" s="9">
        <f t="shared" si="99"/>
        <v>5</v>
      </c>
      <c r="S1583" s="8" t="s">
        <v>8339</v>
      </c>
      <c r="T1583" s="8" t="s">
        <v>8346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98"/>
        <v>9.2999999999999999E-2</v>
      </c>
      <c r="R1584" s="9">
        <f t="shared" si="99"/>
        <v>31</v>
      </c>
      <c r="S1584" s="8" t="s">
        <v>8339</v>
      </c>
      <c r="T1584" s="8" t="s">
        <v>8346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98"/>
        <v>7.5000000000000002E-4</v>
      </c>
      <c r="R1585" s="9">
        <f t="shared" si="99"/>
        <v>15</v>
      </c>
      <c r="S1585" s="8" t="s">
        <v>8339</v>
      </c>
      <c r="T1585" s="8" t="s">
        <v>8346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98"/>
        <v>0</v>
      </c>
      <c r="R1586" s="9">
        <f t="shared" si="99"/>
        <v>0</v>
      </c>
      <c r="S1586" s="8" t="s">
        <v>8339</v>
      </c>
      <c r="T1586" s="8" t="s">
        <v>8346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98"/>
        <v>0.79</v>
      </c>
      <c r="R1587" s="9">
        <f t="shared" si="99"/>
        <v>131.66666666666666</v>
      </c>
      <c r="S1587" s="8" t="s">
        <v>8339</v>
      </c>
      <c r="T1587" s="8" t="s">
        <v>8346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98"/>
        <v>0</v>
      </c>
      <c r="R1588" s="9">
        <f t="shared" si="99"/>
        <v>0</v>
      </c>
      <c r="S1588" s="8" t="s">
        <v>8339</v>
      </c>
      <c r="T1588" s="8" t="s">
        <v>8346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98"/>
        <v>1.3333333333333334E-4</v>
      </c>
      <c r="R1589" s="9">
        <f t="shared" si="99"/>
        <v>1</v>
      </c>
      <c r="S1589" s="8" t="s">
        <v>8339</v>
      </c>
      <c r="T1589" s="8" t="s">
        <v>8346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98"/>
        <v>0</v>
      </c>
      <c r="R1590" s="9">
        <f t="shared" si="99"/>
        <v>0</v>
      </c>
      <c r="S1590" s="8" t="s">
        <v>8339</v>
      </c>
      <c r="T1590" s="8" t="s">
        <v>8346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98"/>
        <v>0</v>
      </c>
      <c r="R1591" s="9">
        <f t="shared" si="99"/>
        <v>0</v>
      </c>
      <c r="S1591" s="8" t="s">
        <v>8339</v>
      </c>
      <c r="T1591" s="8" t="s">
        <v>8346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98"/>
        <v>1.7000000000000001E-2</v>
      </c>
      <c r="R1592" s="9">
        <f t="shared" si="99"/>
        <v>510</v>
      </c>
      <c r="S1592" s="8" t="s">
        <v>8339</v>
      </c>
      <c r="T1592" s="8" t="s">
        <v>8346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98"/>
        <v>0.29228571428571426</v>
      </c>
      <c r="R1593" s="9">
        <f t="shared" si="99"/>
        <v>44.478260869565219</v>
      </c>
      <c r="S1593" s="8" t="s">
        <v>8339</v>
      </c>
      <c r="T1593" s="8" t="s">
        <v>8346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98"/>
        <v>0</v>
      </c>
      <c r="R1594" s="9">
        <f t="shared" si="99"/>
        <v>0</v>
      </c>
      <c r="S1594" s="8" t="s">
        <v>8339</v>
      </c>
      <c r="T1594" s="8" t="s">
        <v>8346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98"/>
        <v>1.3636363636363637E-4</v>
      </c>
      <c r="R1595" s="9">
        <f t="shared" si="99"/>
        <v>1</v>
      </c>
      <c r="S1595" s="8" t="s">
        <v>8339</v>
      </c>
      <c r="T1595" s="8" t="s">
        <v>8346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98"/>
        <v>0.20499999999999999</v>
      </c>
      <c r="R1596" s="9">
        <f t="shared" si="99"/>
        <v>20.5</v>
      </c>
      <c r="S1596" s="8" t="s">
        <v>8339</v>
      </c>
      <c r="T1596" s="8" t="s">
        <v>8346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98"/>
        <v>2.8E-3</v>
      </c>
      <c r="R1597" s="9">
        <f t="shared" si="99"/>
        <v>40</v>
      </c>
      <c r="S1597" s="8" t="s">
        <v>8339</v>
      </c>
      <c r="T1597" s="8" t="s">
        <v>8346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98"/>
        <v>2.3076923076923078E-2</v>
      </c>
      <c r="R1598" s="9">
        <f t="shared" si="99"/>
        <v>25</v>
      </c>
      <c r="S1598" s="8" t="s">
        <v>8339</v>
      </c>
      <c r="T1598" s="8" t="s">
        <v>8346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98"/>
        <v>0</v>
      </c>
      <c r="R1599" s="9">
        <f t="shared" si="99"/>
        <v>0</v>
      </c>
      <c r="S1599" s="8" t="s">
        <v>8339</v>
      </c>
      <c r="T1599" s="8" t="s">
        <v>8346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98"/>
        <v>1.25E-3</v>
      </c>
      <c r="R1600" s="9">
        <f t="shared" si="99"/>
        <v>1</v>
      </c>
      <c r="S1600" s="8" t="s">
        <v>8339</v>
      </c>
      <c r="T1600" s="8" t="s">
        <v>8346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98"/>
        <v>0</v>
      </c>
      <c r="R1601" s="9">
        <f t="shared" si="99"/>
        <v>0</v>
      </c>
      <c r="S1601" s="8" t="s">
        <v>8339</v>
      </c>
      <c r="T1601" s="8" t="s">
        <v>8346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si="98"/>
        <v>7.3400000000000007E-2</v>
      </c>
      <c r="R1602" s="9">
        <f t="shared" si="99"/>
        <v>40.777777777777779</v>
      </c>
      <c r="S1602" s="8" t="s">
        <v>8339</v>
      </c>
      <c r="T1602" s="8" t="s">
        <v>8346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0">
        <f>E1603/D1603</f>
        <v>1.082492</v>
      </c>
      <c r="R1603" s="9">
        <f t="shared" ref="R1603:R1666" si="102">IF(N1603&gt;0,E1603/N1603,0)</f>
        <v>48.325535714285714</v>
      </c>
      <c r="S1603" s="8" t="s">
        <v>8326</v>
      </c>
      <c r="T1603" s="8" t="s">
        <v>8327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0">
        <f>E1604/D1604</f>
        <v>1.0016666666666667</v>
      </c>
      <c r="R1604" s="9">
        <f t="shared" si="102"/>
        <v>46.953125</v>
      </c>
      <c r="S1604" s="8" t="s">
        <v>8326</v>
      </c>
      <c r="T1604" s="8" t="s">
        <v>8327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0">
        <f>E1605/D1605</f>
        <v>1.0003299999999999</v>
      </c>
      <c r="R1605" s="9">
        <f t="shared" si="102"/>
        <v>66.688666666666663</v>
      </c>
      <c r="S1605" s="8" t="s">
        <v>8326</v>
      </c>
      <c r="T1605" s="8" t="s">
        <v>8327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0">
        <f>E1606/D1606</f>
        <v>1.2210714285714286</v>
      </c>
      <c r="R1606" s="9">
        <f t="shared" si="102"/>
        <v>48.842857142857142</v>
      </c>
      <c r="S1606" s="8" t="s">
        <v>8326</v>
      </c>
      <c r="T1606" s="8" t="s">
        <v>8327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0">
        <f>E1607/D1607</f>
        <v>1.0069333333333335</v>
      </c>
      <c r="R1607" s="9">
        <f t="shared" si="102"/>
        <v>137.30909090909091</v>
      </c>
      <c r="S1607" s="8" t="s">
        <v>8326</v>
      </c>
      <c r="T1607" s="8" t="s">
        <v>8327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0">
        <f>E1608/D1608</f>
        <v>1.01004125</v>
      </c>
      <c r="R1608" s="9">
        <f t="shared" si="102"/>
        <v>87.829673913043479</v>
      </c>
      <c r="S1608" s="8" t="s">
        <v>8326</v>
      </c>
      <c r="T1608" s="8" t="s">
        <v>8327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0">
        <f>E1609/D1609</f>
        <v>1.4511000000000001</v>
      </c>
      <c r="R1609" s="9">
        <f t="shared" si="102"/>
        <v>70.785365853658533</v>
      </c>
      <c r="S1609" s="8" t="s">
        <v>8326</v>
      </c>
      <c r="T1609" s="8" t="s">
        <v>8327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0">
        <f>E1610/D1610</f>
        <v>1.0125</v>
      </c>
      <c r="R1610" s="9">
        <f t="shared" si="102"/>
        <v>52.826086956521742</v>
      </c>
      <c r="S1610" s="8" t="s">
        <v>8326</v>
      </c>
      <c r="T1610" s="8" t="s">
        <v>8327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0">
        <f>E1611/D1611</f>
        <v>1.1833333333333333</v>
      </c>
      <c r="R1611" s="9">
        <f t="shared" si="102"/>
        <v>443.75</v>
      </c>
      <c r="S1611" s="8" t="s">
        <v>8326</v>
      </c>
      <c r="T1611" s="8" t="s">
        <v>8327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0">
        <f>E1612/D1612</f>
        <v>2.7185000000000001</v>
      </c>
      <c r="R1612" s="9">
        <f t="shared" si="102"/>
        <v>48.544642857142854</v>
      </c>
      <c r="S1612" s="8" t="s">
        <v>8326</v>
      </c>
      <c r="T1612" s="8" t="s">
        <v>8327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0">
        <f>E1613/D1613</f>
        <v>1.25125</v>
      </c>
      <c r="R1613" s="9">
        <f t="shared" si="102"/>
        <v>37.074074074074076</v>
      </c>
      <c r="S1613" s="8" t="s">
        <v>8326</v>
      </c>
      <c r="T1613" s="8" t="s">
        <v>8327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0">
        <f>E1614/D1614</f>
        <v>1.1000000000000001</v>
      </c>
      <c r="R1614" s="9">
        <f t="shared" si="102"/>
        <v>50</v>
      </c>
      <c r="S1614" s="8" t="s">
        <v>8326</v>
      </c>
      <c r="T1614" s="8" t="s">
        <v>8327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0">
        <f>E1615/D1615</f>
        <v>1.0149999999999999</v>
      </c>
      <c r="R1615" s="9">
        <f t="shared" si="102"/>
        <v>39.03846153846154</v>
      </c>
      <c r="S1615" s="8" t="s">
        <v>8326</v>
      </c>
      <c r="T1615" s="8" t="s">
        <v>8327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0">
        <f>E1616/D1616</f>
        <v>1.0269999999999999</v>
      </c>
      <c r="R1616" s="9">
        <f t="shared" si="102"/>
        <v>66.688311688311686</v>
      </c>
      <c r="S1616" s="8" t="s">
        <v>8326</v>
      </c>
      <c r="T1616" s="8" t="s">
        <v>8327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0">
        <f>E1617/D1617</f>
        <v>1.1412500000000001</v>
      </c>
      <c r="R1617" s="9">
        <f t="shared" si="102"/>
        <v>67.132352941176464</v>
      </c>
      <c r="S1617" s="8" t="s">
        <v>8326</v>
      </c>
      <c r="T1617" s="8" t="s">
        <v>8327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0">
        <f>E1618/D1618</f>
        <v>1.042</v>
      </c>
      <c r="R1618" s="9">
        <f t="shared" si="102"/>
        <v>66.369426751592357</v>
      </c>
      <c r="S1618" s="8" t="s">
        <v>8326</v>
      </c>
      <c r="T1618" s="8" t="s">
        <v>8327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0">
        <f>E1619/D1619</f>
        <v>1.4585714285714286</v>
      </c>
      <c r="R1619" s="9">
        <f t="shared" si="102"/>
        <v>64.620253164556956</v>
      </c>
      <c r="S1619" s="8" t="s">
        <v>8326</v>
      </c>
      <c r="T1619" s="8" t="s">
        <v>8327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0">
        <f>E1620/D1620</f>
        <v>1.0506666666666666</v>
      </c>
      <c r="R1620" s="9">
        <f t="shared" si="102"/>
        <v>58.370370370370374</v>
      </c>
      <c r="S1620" s="8" t="s">
        <v>8326</v>
      </c>
      <c r="T1620" s="8" t="s">
        <v>8327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0">
        <f>E1621/D1621</f>
        <v>1.3333333333333333</v>
      </c>
      <c r="R1621" s="9">
        <f t="shared" si="102"/>
        <v>86.956521739130437</v>
      </c>
      <c r="S1621" s="8" t="s">
        <v>8326</v>
      </c>
      <c r="T1621" s="8" t="s">
        <v>8327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0">
        <f>E1622/D1622</f>
        <v>1.1299999999999999</v>
      </c>
      <c r="R1622" s="9">
        <f t="shared" si="102"/>
        <v>66.470588235294116</v>
      </c>
      <c r="S1622" s="8" t="s">
        <v>8326</v>
      </c>
      <c r="T1622" s="8" t="s">
        <v>8327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0">
        <f>E1623/D1623</f>
        <v>1.212</v>
      </c>
      <c r="R1623" s="9">
        <f t="shared" si="102"/>
        <v>163.78378378378378</v>
      </c>
      <c r="S1623" s="8" t="s">
        <v>8326</v>
      </c>
      <c r="T1623" s="8" t="s">
        <v>8327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0">
        <f>E1624/D1624</f>
        <v>1.0172463768115942</v>
      </c>
      <c r="R1624" s="9">
        <f t="shared" si="102"/>
        <v>107.98461538461538</v>
      </c>
      <c r="S1624" s="8" t="s">
        <v>8326</v>
      </c>
      <c r="T1624" s="8" t="s">
        <v>8327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0">
        <f>E1625/D1625</f>
        <v>1.0106666666666666</v>
      </c>
      <c r="R1625" s="9">
        <f t="shared" si="102"/>
        <v>42.111111111111114</v>
      </c>
      <c r="S1625" s="8" t="s">
        <v>8326</v>
      </c>
      <c r="T1625" s="8" t="s">
        <v>8327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0">
        <f>E1626/D1626</f>
        <v>1.18</v>
      </c>
      <c r="R1626" s="9">
        <f t="shared" si="102"/>
        <v>47.2</v>
      </c>
      <c r="S1626" s="8" t="s">
        <v>8326</v>
      </c>
      <c r="T1626" s="8" t="s">
        <v>8327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0">
        <f>E1627/D1627</f>
        <v>1.5533333333333332</v>
      </c>
      <c r="R1627" s="9">
        <f t="shared" si="102"/>
        <v>112.01923076923077</v>
      </c>
      <c r="S1627" s="8" t="s">
        <v>8326</v>
      </c>
      <c r="T1627" s="8" t="s">
        <v>8327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0">
        <f>E1628/D1628</f>
        <v>1.0118750000000001</v>
      </c>
      <c r="R1628" s="9">
        <f t="shared" si="102"/>
        <v>74.953703703703709</v>
      </c>
      <c r="S1628" s="8" t="s">
        <v>8326</v>
      </c>
      <c r="T1628" s="8" t="s">
        <v>8327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0">
        <f>E1629/D1629</f>
        <v>1.17</v>
      </c>
      <c r="R1629" s="9">
        <f t="shared" si="102"/>
        <v>61.578947368421055</v>
      </c>
      <c r="S1629" s="8" t="s">
        <v>8326</v>
      </c>
      <c r="T1629" s="8" t="s">
        <v>8327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0">
        <f>E1630/D1630</f>
        <v>1.00925</v>
      </c>
      <c r="R1630" s="9">
        <f t="shared" si="102"/>
        <v>45.875</v>
      </c>
      <c r="S1630" s="8" t="s">
        <v>8326</v>
      </c>
      <c r="T1630" s="8" t="s">
        <v>8327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0">
        <f>E1631/D1631</f>
        <v>1.0366666666666666</v>
      </c>
      <c r="R1631" s="9">
        <f t="shared" si="102"/>
        <v>75.853658536585371</v>
      </c>
      <c r="S1631" s="8" t="s">
        <v>8326</v>
      </c>
      <c r="T1631" s="8" t="s">
        <v>8327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0">
        <f>E1632/D1632</f>
        <v>2.6524999999999999</v>
      </c>
      <c r="R1632" s="9">
        <f t="shared" si="102"/>
        <v>84.206349206349202</v>
      </c>
      <c r="S1632" s="8" t="s">
        <v>8326</v>
      </c>
      <c r="T1632" s="8" t="s">
        <v>8327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0">
        <f>E1633/D1633</f>
        <v>1.5590999999999999</v>
      </c>
      <c r="R1633" s="9">
        <f t="shared" si="102"/>
        <v>117.22556390977444</v>
      </c>
      <c r="S1633" s="8" t="s">
        <v>8326</v>
      </c>
      <c r="T1633" s="8" t="s">
        <v>8327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0">
        <f>E1634/D1634</f>
        <v>1.0162500000000001</v>
      </c>
      <c r="R1634" s="9">
        <f t="shared" si="102"/>
        <v>86.489361702127653</v>
      </c>
      <c r="S1634" s="8" t="s">
        <v>8326</v>
      </c>
      <c r="T1634" s="8" t="s">
        <v>8327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0">
        <f>E1635/D1635</f>
        <v>1</v>
      </c>
      <c r="R1635" s="9">
        <f t="shared" si="102"/>
        <v>172.41379310344828</v>
      </c>
      <c r="S1635" s="8" t="s">
        <v>8326</v>
      </c>
      <c r="T1635" s="8" t="s">
        <v>8327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0">
        <f>E1636/D1636</f>
        <v>1.0049999999999999</v>
      </c>
      <c r="R1636" s="9">
        <f t="shared" si="102"/>
        <v>62.8125</v>
      </c>
      <c r="S1636" s="8" t="s">
        <v>8326</v>
      </c>
      <c r="T1636" s="8" t="s">
        <v>8327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0">
        <f>E1637/D1637</f>
        <v>1.2529999999999999</v>
      </c>
      <c r="R1637" s="9">
        <f t="shared" si="102"/>
        <v>67.729729729729726</v>
      </c>
      <c r="S1637" s="8" t="s">
        <v>8326</v>
      </c>
      <c r="T1637" s="8" t="s">
        <v>8327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0">
        <f>E1638/D1638</f>
        <v>1.0355555555555556</v>
      </c>
      <c r="R1638" s="9">
        <f t="shared" si="102"/>
        <v>53.5632183908046</v>
      </c>
      <c r="S1638" s="8" t="s">
        <v>8326</v>
      </c>
      <c r="T1638" s="8" t="s">
        <v>8327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0">
        <f>E1639/D1639</f>
        <v>1.038</v>
      </c>
      <c r="R1639" s="9">
        <f t="shared" si="102"/>
        <v>34.6</v>
      </c>
      <c r="S1639" s="8" t="s">
        <v>8326</v>
      </c>
      <c r="T1639" s="8" t="s">
        <v>8327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0">
        <f>E1640/D1640</f>
        <v>1.05</v>
      </c>
      <c r="R1640" s="9">
        <f t="shared" si="102"/>
        <v>38.888888888888886</v>
      </c>
      <c r="S1640" s="8" t="s">
        <v>8326</v>
      </c>
      <c r="T1640" s="8" t="s">
        <v>8327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0">
        <f>E1641/D1641</f>
        <v>1</v>
      </c>
      <c r="R1641" s="9">
        <f t="shared" si="102"/>
        <v>94.736842105263165</v>
      </c>
      <c r="S1641" s="8" t="s">
        <v>8326</v>
      </c>
      <c r="T1641" s="8" t="s">
        <v>8327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0">
        <f>E1642/D1642</f>
        <v>1.6986000000000001</v>
      </c>
      <c r="R1642" s="9">
        <f t="shared" si="102"/>
        <v>39.967058823529413</v>
      </c>
      <c r="S1642" s="8" t="s">
        <v>8326</v>
      </c>
      <c r="T1642" s="8" t="s">
        <v>8327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0">
        <f>E1643/D1643</f>
        <v>1.014</v>
      </c>
      <c r="R1643" s="9">
        <f t="shared" si="102"/>
        <v>97.5</v>
      </c>
      <c r="S1643" s="8" t="s">
        <v>8326</v>
      </c>
      <c r="T1643" s="8" t="s">
        <v>8347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0">
        <f>E1644/D1644</f>
        <v>1</v>
      </c>
      <c r="R1644" s="9">
        <f t="shared" si="102"/>
        <v>42.857142857142854</v>
      </c>
      <c r="S1644" s="8" t="s">
        <v>8326</v>
      </c>
      <c r="T1644" s="8" t="s">
        <v>8347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0">
        <f>E1645/D1645</f>
        <v>1.2470000000000001</v>
      </c>
      <c r="R1645" s="9">
        <f t="shared" si="102"/>
        <v>168.51351351351352</v>
      </c>
      <c r="S1645" s="8" t="s">
        <v>8326</v>
      </c>
      <c r="T1645" s="8" t="s">
        <v>8347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0">
        <f>E1646/D1646</f>
        <v>1.095</v>
      </c>
      <c r="R1646" s="9">
        <f t="shared" si="102"/>
        <v>85.546875</v>
      </c>
      <c r="S1646" s="8" t="s">
        <v>8326</v>
      </c>
      <c r="T1646" s="8" t="s">
        <v>8347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0">
        <f>E1647/D1647</f>
        <v>1.1080000000000001</v>
      </c>
      <c r="R1647" s="9">
        <f t="shared" si="102"/>
        <v>554</v>
      </c>
      <c r="S1647" s="8" t="s">
        <v>8326</v>
      </c>
      <c r="T1647" s="8" t="s">
        <v>8347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0">
        <f>E1648/D1648</f>
        <v>1.1020000000000001</v>
      </c>
      <c r="R1648" s="9">
        <f t="shared" si="102"/>
        <v>26.554216867469879</v>
      </c>
      <c r="S1648" s="8" t="s">
        <v>8326</v>
      </c>
      <c r="T1648" s="8" t="s">
        <v>8347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0">
        <f>E1649/D1649</f>
        <v>1.0471999999999999</v>
      </c>
      <c r="R1649" s="9">
        <f t="shared" si="102"/>
        <v>113.82608695652173</v>
      </c>
      <c r="S1649" s="8" t="s">
        <v>8326</v>
      </c>
      <c r="T1649" s="8" t="s">
        <v>8347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0">
        <f>E1650/D1650</f>
        <v>1.2526086956521738</v>
      </c>
      <c r="R1650" s="9">
        <f t="shared" si="102"/>
        <v>32.011111111111113</v>
      </c>
      <c r="S1650" s="8" t="s">
        <v>8326</v>
      </c>
      <c r="T1650" s="8" t="s">
        <v>8347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0">
        <f>E1651/D1651</f>
        <v>1.0058763157894737</v>
      </c>
      <c r="R1651" s="9">
        <f t="shared" si="102"/>
        <v>47.189259259259259</v>
      </c>
      <c r="S1651" s="8" t="s">
        <v>8326</v>
      </c>
      <c r="T1651" s="8" t="s">
        <v>8347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0">
        <f>E1652/D1652</f>
        <v>1.4155</v>
      </c>
      <c r="R1652" s="9">
        <f t="shared" si="102"/>
        <v>88.46875</v>
      </c>
      <c r="S1652" s="8" t="s">
        <v>8326</v>
      </c>
      <c r="T1652" s="8" t="s">
        <v>8347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0">
        <f>E1653/D1653</f>
        <v>1.0075000000000001</v>
      </c>
      <c r="R1653" s="9">
        <f t="shared" si="102"/>
        <v>100.75</v>
      </c>
      <c r="S1653" s="8" t="s">
        <v>8326</v>
      </c>
      <c r="T1653" s="8" t="s">
        <v>8347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0">
        <f>E1654/D1654</f>
        <v>1.0066666666666666</v>
      </c>
      <c r="R1654" s="9">
        <f t="shared" si="102"/>
        <v>64.714285714285708</v>
      </c>
      <c r="S1654" s="8" t="s">
        <v>8326</v>
      </c>
      <c r="T1654" s="8" t="s">
        <v>8347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0">
        <f>E1655/D1655</f>
        <v>1.7423040000000001</v>
      </c>
      <c r="R1655" s="9">
        <f t="shared" si="102"/>
        <v>51.854285714285716</v>
      </c>
      <c r="S1655" s="8" t="s">
        <v>8326</v>
      </c>
      <c r="T1655" s="8" t="s">
        <v>8347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0">
        <f>E1656/D1656</f>
        <v>1.199090909090909</v>
      </c>
      <c r="R1656" s="9">
        <f t="shared" si="102"/>
        <v>38.794117647058826</v>
      </c>
      <c r="S1656" s="8" t="s">
        <v>8326</v>
      </c>
      <c r="T1656" s="8" t="s">
        <v>8347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0">
        <f>E1657/D1657</f>
        <v>1.4286666666666668</v>
      </c>
      <c r="R1657" s="9">
        <f t="shared" si="102"/>
        <v>44.645833333333336</v>
      </c>
      <c r="S1657" s="8" t="s">
        <v>8326</v>
      </c>
      <c r="T1657" s="8" t="s">
        <v>8347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0">
        <f>E1658/D1658</f>
        <v>1.0033493333333334</v>
      </c>
      <c r="R1658" s="9">
        <f t="shared" si="102"/>
        <v>156.77333333333334</v>
      </c>
      <c r="S1658" s="8" t="s">
        <v>8326</v>
      </c>
      <c r="T1658" s="8" t="s">
        <v>8347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0">
        <f>E1659/D1659</f>
        <v>1.0493380000000001</v>
      </c>
      <c r="R1659" s="9">
        <f t="shared" si="102"/>
        <v>118.70339366515837</v>
      </c>
      <c r="S1659" s="8" t="s">
        <v>8326</v>
      </c>
      <c r="T1659" s="8" t="s">
        <v>8347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0">
        <f>E1660/D1660</f>
        <v>1.3223333333333334</v>
      </c>
      <c r="R1660" s="9">
        <f t="shared" si="102"/>
        <v>74.149532710280369</v>
      </c>
      <c r="S1660" s="8" t="s">
        <v>8326</v>
      </c>
      <c r="T1660" s="8" t="s">
        <v>8347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0">
        <f>E1661/D1661</f>
        <v>1.1279999999999999</v>
      </c>
      <c r="R1661" s="9">
        <f t="shared" si="102"/>
        <v>12.533333333333333</v>
      </c>
      <c r="S1661" s="8" t="s">
        <v>8326</v>
      </c>
      <c r="T1661" s="8" t="s">
        <v>8347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0">
        <f>E1662/D1662</f>
        <v>12.5375</v>
      </c>
      <c r="R1662" s="9">
        <f t="shared" si="102"/>
        <v>27.861111111111111</v>
      </c>
      <c r="S1662" s="8" t="s">
        <v>8326</v>
      </c>
      <c r="T1662" s="8" t="s">
        <v>8347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0">
        <f>E1663/D1663</f>
        <v>1.0250632911392406</v>
      </c>
      <c r="R1663" s="9">
        <f t="shared" si="102"/>
        <v>80.178217821782184</v>
      </c>
      <c r="S1663" s="8" t="s">
        <v>8326</v>
      </c>
      <c r="T1663" s="8" t="s">
        <v>8347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0">
        <f>E1664/D1664</f>
        <v>1.026375</v>
      </c>
      <c r="R1664" s="9">
        <f t="shared" si="102"/>
        <v>132.43548387096774</v>
      </c>
      <c r="S1664" s="8" t="s">
        <v>8326</v>
      </c>
      <c r="T1664" s="8" t="s">
        <v>8347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0">
        <f>E1665/D1665</f>
        <v>1.08</v>
      </c>
      <c r="R1665" s="9">
        <f t="shared" si="102"/>
        <v>33.75</v>
      </c>
      <c r="S1665" s="8" t="s">
        <v>8326</v>
      </c>
      <c r="T1665" s="8" t="s">
        <v>8347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0">
        <f>E1666/D1666</f>
        <v>1.2240879999999998</v>
      </c>
      <c r="R1666" s="9">
        <f t="shared" si="102"/>
        <v>34.384494382022467</v>
      </c>
      <c r="S1666" s="8" t="s">
        <v>8326</v>
      </c>
      <c r="T1666" s="8" t="s">
        <v>8347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3">(((I1667/60)/60)/24)+DATE(1970,1,1)</f>
        <v>40596.125</v>
      </c>
      <c r="K1667">
        <v>1295624113</v>
      </c>
      <c r="L1667" s="11">
        <f t="shared" ref="L1667:L1730" si="10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0">
        <f t="shared" ref="Q1667:Q1730" si="105">E1667/D1667</f>
        <v>1.1945714285714286</v>
      </c>
      <c r="R1667" s="9">
        <f t="shared" ref="R1667:R1730" si="106">IF(N1667&gt;0,E1667/N1667,0)</f>
        <v>44.956989247311824</v>
      </c>
      <c r="S1667" s="8" t="s">
        <v>8326</v>
      </c>
      <c r="T1667" s="8" t="s">
        <v>8347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3"/>
        <v>41361.211493055554</v>
      </c>
      <c r="K1668">
        <v>1361858673</v>
      </c>
      <c r="L1668" s="11">
        <f t="shared" si="10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0">
        <f t="shared" si="105"/>
        <v>1.6088</v>
      </c>
      <c r="R1668" s="9">
        <f t="shared" si="106"/>
        <v>41.04081632653061</v>
      </c>
      <c r="S1668" s="8" t="s">
        <v>8326</v>
      </c>
      <c r="T1668" s="8" t="s">
        <v>8347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3"/>
        <v>41709.290972222225</v>
      </c>
      <c r="K1669">
        <v>1392169298</v>
      </c>
      <c r="L1669" s="11">
        <f t="shared" si="10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0">
        <f t="shared" si="105"/>
        <v>1.2685294117647059</v>
      </c>
      <c r="R1669" s="9">
        <f t="shared" si="106"/>
        <v>52.597560975609753</v>
      </c>
      <c r="S1669" s="8" t="s">
        <v>8326</v>
      </c>
      <c r="T1669" s="8" t="s">
        <v>8347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3"/>
        <v>40875.191423611112</v>
      </c>
      <c r="K1670">
        <v>1319859339</v>
      </c>
      <c r="L1670" s="11">
        <f t="shared" si="10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0">
        <f t="shared" si="105"/>
        <v>1.026375</v>
      </c>
      <c r="R1670" s="9">
        <f t="shared" si="106"/>
        <v>70.784482758620683</v>
      </c>
      <c r="S1670" s="8" t="s">
        <v>8326</v>
      </c>
      <c r="T1670" s="8" t="s">
        <v>8347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3"/>
        <v>42521.885138888887</v>
      </c>
      <c r="K1671">
        <v>1459545276</v>
      </c>
      <c r="L1671" s="11">
        <f t="shared" si="10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0">
        <f t="shared" si="105"/>
        <v>1.3975</v>
      </c>
      <c r="R1671" s="9">
        <f t="shared" si="106"/>
        <v>53.75</v>
      </c>
      <c r="S1671" s="8" t="s">
        <v>8326</v>
      </c>
      <c r="T1671" s="8" t="s">
        <v>8347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3"/>
        <v>40364.166666666664</v>
      </c>
      <c r="K1672">
        <v>1273961999</v>
      </c>
      <c r="L1672" s="11">
        <f t="shared" si="10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0">
        <f t="shared" si="105"/>
        <v>1.026</v>
      </c>
      <c r="R1672" s="9">
        <f t="shared" si="106"/>
        <v>44.608695652173914</v>
      </c>
      <c r="S1672" s="8" t="s">
        <v>8326</v>
      </c>
      <c r="T1672" s="8" t="s">
        <v>8347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3"/>
        <v>42583.54414351852</v>
      </c>
      <c r="K1673">
        <v>1467464614</v>
      </c>
      <c r="L1673" s="11">
        <f t="shared" si="10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0">
        <f t="shared" si="105"/>
        <v>1.0067349999999999</v>
      </c>
      <c r="R1673" s="9">
        <f t="shared" si="106"/>
        <v>26.148961038961041</v>
      </c>
      <c r="S1673" s="8" t="s">
        <v>8326</v>
      </c>
      <c r="T1673" s="8" t="s">
        <v>8347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3"/>
        <v>41064.656597222223</v>
      </c>
      <c r="K1674">
        <v>1336232730</v>
      </c>
      <c r="L1674" s="11">
        <f t="shared" si="10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0">
        <f t="shared" si="105"/>
        <v>1.1294117647058823</v>
      </c>
      <c r="R1674" s="9">
        <f t="shared" si="106"/>
        <v>39.183673469387756</v>
      </c>
      <c r="S1674" s="8" t="s">
        <v>8326</v>
      </c>
      <c r="T1674" s="8" t="s">
        <v>8347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3"/>
        <v>42069.878379629634</v>
      </c>
      <c r="K1675">
        <v>1423083892</v>
      </c>
      <c r="L1675" s="11">
        <f t="shared" si="10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0">
        <f t="shared" si="105"/>
        <v>1.2809523809523808</v>
      </c>
      <c r="R1675" s="9">
        <f t="shared" si="106"/>
        <v>45.593220338983052</v>
      </c>
      <c r="S1675" s="8" t="s">
        <v>8326</v>
      </c>
      <c r="T1675" s="8" t="s">
        <v>8347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3"/>
        <v>42600.290972222225</v>
      </c>
      <c r="K1676">
        <v>1468852306</v>
      </c>
      <c r="L1676" s="11">
        <f t="shared" si="10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0">
        <f t="shared" si="105"/>
        <v>2.0169999999999999</v>
      </c>
      <c r="R1676" s="9">
        <f t="shared" si="106"/>
        <v>89.247787610619469</v>
      </c>
      <c r="S1676" s="8" t="s">
        <v>8326</v>
      </c>
      <c r="T1676" s="8" t="s">
        <v>8347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3"/>
        <v>40832.918749999997</v>
      </c>
      <c r="K1677">
        <v>1316194540</v>
      </c>
      <c r="L1677" s="11">
        <f t="shared" si="10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0">
        <f t="shared" si="105"/>
        <v>1.37416</v>
      </c>
      <c r="R1677" s="9">
        <f t="shared" si="106"/>
        <v>40.416470588235299</v>
      </c>
      <c r="S1677" s="8" t="s">
        <v>8326</v>
      </c>
      <c r="T1677" s="8" t="s">
        <v>8347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3"/>
        <v>41020.165972222225</v>
      </c>
      <c r="K1678">
        <v>1330968347</v>
      </c>
      <c r="L1678" s="11">
        <f t="shared" si="10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0">
        <f t="shared" si="105"/>
        <v>1.1533333333333333</v>
      </c>
      <c r="R1678" s="9">
        <f t="shared" si="106"/>
        <v>82.38095238095238</v>
      </c>
      <c r="S1678" s="8" t="s">
        <v>8326</v>
      </c>
      <c r="T1678" s="8" t="s">
        <v>8347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3"/>
        <v>42476.249305555553</v>
      </c>
      <c r="K1679">
        <v>1455615976</v>
      </c>
      <c r="L1679" s="11">
        <f t="shared" si="10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0">
        <f t="shared" si="105"/>
        <v>1.1166666666666667</v>
      </c>
      <c r="R1679" s="9">
        <f t="shared" si="106"/>
        <v>159.52380952380952</v>
      </c>
      <c r="S1679" s="8" t="s">
        <v>8326</v>
      </c>
      <c r="T1679" s="8" t="s">
        <v>8347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3"/>
        <v>41676.854988425926</v>
      </c>
      <c r="K1680">
        <v>1390509071</v>
      </c>
      <c r="L1680" s="11">
        <f t="shared" si="10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0">
        <f t="shared" si="105"/>
        <v>1.1839999999999999</v>
      </c>
      <c r="R1680" s="9">
        <f t="shared" si="106"/>
        <v>36.244897959183675</v>
      </c>
      <c r="S1680" s="8" t="s">
        <v>8326</v>
      </c>
      <c r="T1680" s="8" t="s">
        <v>8347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3"/>
        <v>40746.068807870368</v>
      </c>
      <c r="K1681">
        <v>1309311545</v>
      </c>
      <c r="L1681" s="11">
        <f t="shared" si="10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0">
        <f t="shared" si="105"/>
        <v>1.75</v>
      </c>
      <c r="R1681" s="9">
        <f t="shared" si="106"/>
        <v>62.5</v>
      </c>
      <c r="S1681" s="8" t="s">
        <v>8326</v>
      </c>
      <c r="T1681" s="8" t="s">
        <v>8347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3"/>
        <v>41832.757719907408</v>
      </c>
      <c r="K1682">
        <v>1402596667</v>
      </c>
      <c r="L1682" s="11">
        <f t="shared" si="10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0">
        <f t="shared" si="105"/>
        <v>1.175</v>
      </c>
      <c r="R1682" s="9">
        <f t="shared" si="106"/>
        <v>47</v>
      </c>
      <c r="S1682" s="8" t="s">
        <v>8326</v>
      </c>
      <c r="T1682" s="8" t="s">
        <v>8347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3"/>
        <v>42823.083333333328</v>
      </c>
      <c r="K1683">
        <v>1486522484</v>
      </c>
      <c r="L1683" s="11">
        <f t="shared" si="10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05"/>
        <v>1.0142212307692309</v>
      </c>
      <c r="R1683" s="9">
        <f t="shared" si="106"/>
        <v>74.575090497737563</v>
      </c>
      <c r="S1683" s="8" t="s">
        <v>8326</v>
      </c>
      <c r="T1683" s="8" t="s">
        <v>8348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3"/>
        <v>42839.171990740739</v>
      </c>
      <c r="K1684">
        <v>1486962460</v>
      </c>
      <c r="L1684" s="11">
        <f t="shared" si="10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05"/>
        <v>0</v>
      </c>
      <c r="R1684" s="9">
        <f t="shared" si="106"/>
        <v>0</v>
      </c>
      <c r="S1684" s="8" t="s">
        <v>8326</v>
      </c>
      <c r="T1684" s="8" t="s">
        <v>8348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3"/>
        <v>42832.781689814816</v>
      </c>
      <c r="K1685">
        <v>1489517138</v>
      </c>
      <c r="L1685" s="11">
        <f t="shared" si="10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05"/>
        <v>0.21714285714285714</v>
      </c>
      <c r="R1685" s="9">
        <f t="shared" si="106"/>
        <v>76</v>
      </c>
      <c r="S1685" s="8" t="s">
        <v>8326</v>
      </c>
      <c r="T1685" s="8" t="s">
        <v>8348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3"/>
        <v>42811.773622685185</v>
      </c>
      <c r="K1686">
        <v>1487360041</v>
      </c>
      <c r="L1686" s="11">
        <f t="shared" si="10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05"/>
        <v>1.0912500000000001</v>
      </c>
      <c r="R1686" s="9">
        <f t="shared" si="106"/>
        <v>86.43564356435644</v>
      </c>
      <c r="S1686" s="8" t="s">
        <v>8326</v>
      </c>
      <c r="T1686" s="8" t="s">
        <v>8348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3"/>
        <v>42818.208599537036</v>
      </c>
      <c r="K1687">
        <v>1487743223</v>
      </c>
      <c r="L1687" s="11">
        <f t="shared" si="10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05"/>
        <v>1.0285714285714285</v>
      </c>
      <c r="R1687" s="9">
        <f t="shared" si="106"/>
        <v>24</v>
      </c>
      <c r="S1687" s="8" t="s">
        <v>8326</v>
      </c>
      <c r="T1687" s="8" t="s">
        <v>8348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3"/>
        <v>42852.802303240736</v>
      </c>
      <c r="K1688">
        <v>1488140119</v>
      </c>
      <c r="L1688" s="11">
        <f t="shared" si="10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05"/>
        <v>3.5999999999999999E-3</v>
      </c>
      <c r="R1688" s="9">
        <f t="shared" si="106"/>
        <v>18</v>
      </c>
      <c r="S1688" s="8" t="s">
        <v>8326</v>
      </c>
      <c r="T1688" s="8" t="s">
        <v>8348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3"/>
        <v>42835.84375</v>
      </c>
      <c r="K1689">
        <v>1488935245</v>
      </c>
      <c r="L1689" s="11">
        <f t="shared" si="10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05"/>
        <v>0.3125</v>
      </c>
      <c r="R1689" s="9">
        <f t="shared" si="106"/>
        <v>80.128205128205124</v>
      </c>
      <c r="S1689" s="8" t="s">
        <v>8326</v>
      </c>
      <c r="T1689" s="8" t="s">
        <v>8348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3"/>
        <v>42834.492986111116</v>
      </c>
      <c r="K1690">
        <v>1489150194</v>
      </c>
      <c r="L1690" s="11">
        <f t="shared" si="10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05"/>
        <v>0.443</v>
      </c>
      <c r="R1690" s="9">
        <f t="shared" si="106"/>
        <v>253.14285714285714</v>
      </c>
      <c r="S1690" s="8" t="s">
        <v>8326</v>
      </c>
      <c r="T1690" s="8" t="s">
        <v>8348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3"/>
        <v>42810.900810185187</v>
      </c>
      <c r="K1691">
        <v>1487111830</v>
      </c>
      <c r="L1691" s="11">
        <f t="shared" si="10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05"/>
        <v>1</v>
      </c>
      <c r="R1691" s="9">
        <f t="shared" si="106"/>
        <v>171.42857142857142</v>
      </c>
      <c r="S1691" s="8" t="s">
        <v>8326</v>
      </c>
      <c r="T1691" s="8" t="s">
        <v>8348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3"/>
        <v>42831.389374999999</v>
      </c>
      <c r="K1692">
        <v>1488882042</v>
      </c>
      <c r="L1692" s="11">
        <f t="shared" si="10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05"/>
        <v>0.254</v>
      </c>
      <c r="R1692" s="9">
        <f t="shared" si="106"/>
        <v>57.727272727272727</v>
      </c>
      <c r="S1692" s="8" t="s">
        <v>8326</v>
      </c>
      <c r="T1692" s="8" t="s">
        <v>8348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3"/>
        <v>42828.041666666672</v>
      </c>
      <c r="K1693">
        <v>1488387008</v>
      </c>
      <c r="L1693" s="11">
        <f t="shared" si="10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05"/>
        <v>0.33473333333333333</v>
      </c>
      <c r="R1693" s="9">
        <f t="shared" si="106"/>
        <v>264.26315789473682</v>
      </c>
      <c r="S1693" s="8" t="s">
        <v>8326</v>
      </c>
      <c r="T1693" s="8" t="s">
        <v>8348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3"/>
        <v>42820.999305555553</v>
      </c>
      <c r="K1694">
        <v>1487734667</v>
      </c>
      <c r="L1694" s="11">
        <f t="shared" si="10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05"/>
        <v>0.47799999999999998</v>
      </c>
      <c r="R1694" s="9">
        <f t="shared" si="106"/>
        <v>159.33333333333334</v>
      </c>
      <c r="S1694" s="8" t="s">
        <v>8326</v>
      </c>
      <c r="T1694" s="8" t="s">
        <v>8348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3"/>
        <v>42834.833333333328</v>
      </c>
      <c r="K1695">
        <v>1489097112</v>
      </c>
      <c r="L1695" s="11">
        <f t="shared" si="10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05"/>
        <v>9.3333333333333338E-2</v>
      </c>
      <c r="R1695" s="9">
        <f t="shared" si="106"/>
        <v>35</v>
      </c>
      <c r="S1695" s="8" t="s">
        <v>8326</v>
      </c>
      <c r="T1695" s="8" t="s">
        <v>8348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3"/>
        <v>42821.191666666666</v>
      </c>
      <c r="K1696">
        <v>1488038674</v>
      </c>
      <c r="L1696" s="11">
        <f t="shared" si="10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05"/>
        <v>5.0000000000000001E-4</v>
      </c>
      <c r="R1696" s="9">
        <f t="shared" si="106"/>
        <v>5</v>
      </c>
      <c r="S1696" s="8" t="s">
        <v>8326</v>
      </c>
      <c r="T1696" s="8" t="s">
        <v>8348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3"/>
        <v>42835.041666666672</v>
      </c>
      <c r="K1697">
        <v>1488847514</v>
      </c>
      <c r="L1697" s="11">
        <f t="shared" si="10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05"/>
        <v>0.11708333333333333</v>
      </c>
      <c r="R1697" s="9">
        <f t="shared" si="106"/>
        <v>61.086956521739133</v>
      </c>
      <c r="S1697" s="8" t="s">
        <v>8326</v>
      </c>
      <c r="T1697" s="8" t="s">
        <v>8348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3"/>
        <v>42826.027905092589</v>
      </c>
      <c r="K1698">
        <v>1488418811</v>
      </c>
      <c r="L1698" s="11">
        <f t="shared" si="10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05"/>
        <v>0</v>
      </c>
      <c r="R1698" s="9">
        <f t="shared" si="106"/>
        <v>0</v>
      </c>
      <c r="S1698" s="8" t="s">
        <v>8326</v>
      </c>
      <c r="T1698" s="8" t="s">
        <v>8348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3"/>
        <v>42834.991296296299</v>
      </c>
      <c r="K1699">
        <v>1489193248</v>
      </c>
      <c r="L1699" s="11">
        <f t="shared" si="10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05"/>
        <v>0.20208000000000001</v>
      </c>
      <c r="R1699" s="9">
        <f t="shared" si="106"/>
        <v>114.81818181818181</v>
      </c>
      <c r="S1699" s="8" t="s">
        <v>8326</v>
      </c>
      <c r="T1699" s="8" t="s">
        <v>8348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3"/>
        <v>42820.147916666669</v>
      </c>
      <c r="K1700">
        <v>1488430760</v>
      </c>
      <c r="L1700" s="11">
        <f t="shared" si="10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05"/>
        <v>0</v>
      </c>
      <c r="R1700" s="9">
        <f t="shared" si="106"/>
        <v>0</v>
      </c>
      <c r="S1700" s="8" t="s">
        <v>8326</v>
      </c>
      <c r="T1700" s="8" t="s">
        <v>8348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3"/>
        <v>42836.863946759258</v>
      </c>
      <c r="K1701">
        <v>1489351445</v>
      </c>
      <c r="L1701" s="11">
        <f t="shared" si="10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05"/>
        <v>4.2311459353574929E-2</v>
      </c>
      <c r="R1701" s="9">
        <f t="shared" si="106"/>
        <v>54</v>
      </c>
      <c r="S1701" s="8" t="s">
        <v>8326</v>
      </c>
      <c r="T1701" s="8" t="s">
        <v>8348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3"/>
        <v>42826.166666666672</v>
      </c>
      <c r="K1702">
        <v>1488418990</v>
      </c>
      <c r="L1702" s="11">
        <f t="shared" si="10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05"/>
        <v>0.2606</v>
      </c>
      <c r="R1702" s="9">
        <f t="shared" si="106"/>
        <v>65.974683544303801</v>
      </c>
      <c r="S1702" s="8" t="s">
        <v>8326</v>
      </c>
      <c r="T1702" s="8" t="s">
        <v>8348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3"/>
        <v>42019.664409722223</v>
      </c>
      <c r="K1703">
        <v>1418745405</v>
      </c>
      <c r="L1703" s="11">
        <f t="shared" si="10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05"/>
        <v>1.9801980198019802E-3</v>
      </c>
      <c r="R1703" s="9">
        <f t="shared" si="106"/>
        <v>5</v>
      </c>
      <c r="S1703" s="8" t="s">
        <v>8326</v>
      </c>
      <c r="T1703" s="8" t="s">
        <v>8348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3"/>
        <v>42093.828125</v>
      </c>
      <c r="K1704">
        <v>1425156750</v>
      </c>
      <c r="L1704" s="11">
        <f t="shared" si="10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05"/>
        <v>6.0606060606060605E-5</v>
      </c>
      <c r="R1704" s="9">
        <f t="shared" si="106"/>
        <v>1</v>
      </c>
      <c r="S1704" s="8" t="s">
        <v>8326</v>
      </c>
      <c r="T1704" s="8" t="s">
        <v>8348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3"/>
        <v>42247.281678240746</v>
      </c>
      <c r="K1705">
        <v>1435819537</v>
      </c>
      <c r="L1705" s="11">
        <f t="shared" si="10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05"/>
        <v>1.0200000000000001E-2</v>
      </c>
      <c r="R1705" s="9">
        <f t="shared" si="106"/>
        <v>25.5</v>
      </c>
      <c r="S1705" s="8" t="s">
        <v>8326</v>
      </c>
      <c r="T1705" s="8" t="s">
        <v>8348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3"/>
        <v>42051.139733796299</v>
      </c>
      <c r="K1706">
        <v>1421464873</v>
      </c>
      <c r="L1706" s="11">
        <f t="shared" si="10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05"/>
        <v>0.65100000000000002</v>
      </c>
      <c r="R1706" s="9">
        <f t="shared" si="106"/>
        <v>118.36363636363636</v>
      </c>
      <c r="S1706" s="8" t="s">
        <v>8326</v>
      </c>
      <c r="T1706" s="8" t="s">
        <v>8348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3"/>
        <v>42256.666666666672</v>
      </c>
      <c r="K1707">
        <v>1440807846</v>
      </c>
      <c r="L1707" s="11">
        <f t="shared" si="10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05"/>
        <v>0</v>
      </c>
      <c r="R1707" s="9">
        <f t="shared" si="106"/>
        <v>0</v>
      </c>
      <c r="S1707" s="8" t="s">
        <v>8326</v>
      </c>
      <c r="T1707" s="8" t="s">
        <v>8348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3"/>
        <v>42239.306388888886</v>
      </c>
      <c r="K1708">
        <v>1435130472</v>
      </c>
      <c r="L1708" s="11">
        <f t="shared" si="10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05"/>
        <v>0</v>
      </c>
      <c r="R1708" s="9">
        <f t="shared" si="106"/>
        <v>0</v>
      </c>
      <c r="S1708" s="8" t="s">
        <v>8326</v>
      </c>
      <c r="T1708" s="8" t="s">
        <v>8348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3"/>
        <v>42457.679340277777</v>
      </c>
      <c r="K1709">
        <v>1456593495</v>
      </c>
      <c r="L1709" s="11">
        <f t="shared" si="10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05"/>
        <v>9.74E-2</v>
      </c>
      <c r="R1709" s="9">
        <f t="shared" si="106"/>
        <v>54.111111111111114</v>
      </c>
      <c r="S1709" s="8" t="s">
        <v>8326</v>
      </c>
      <c r="T1709" s="8" t="s">
        <v>8348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3"/>
        <v>42491.866967592592</v>
      </c>
      <c r="K1710">
        <v>1458679706</v>
      </c>
      <c r="L1710" s="11">
        <f t="shared" si="10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05"/>
        <v>0</v>
      </c>
      <c r="R1710" s="9">
        <f t="shared" si="106"/>
        <v>0</v>
      </c>
      <c r="S1710" s="8" t="s">
        <v>8326</v>
      </c>
      <c r="T1710" s="8" t="s">
        <v>8348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3"/>
        <v>41882.818749999999</v>
      </c>
      <c r="K1711">
        <v>1405949514</v>
      </c>
      <c r="L1711" s="11">
        <f t="shared" si="10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05"/>
        <v>4.8571428571428571E-2</v>
      </c>
      <c r="R1711" s="9">
        <f t="shared" si="106"/>
        <v>21.25</v>
      </c>
      <c r="S1711" s="8" t="s">
        <v>8326</v>
      </c>
      <c r="T1711" s="8" t="s">
        <v>8348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3"/>
        <v>42387.541666666672</v>
      </c>
      <c r="K1712">
        <v>1449151888</v>
      </c>
      <c r="L1712" s="11">
        <f t="shared" si="10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05"/>
        <v>6.7999999999999996E-3</v>
      </c>
      <c r="R1712" s="9">
        <f t="shared" si="106"/>
        <v>34</v>
      </c>
      <c r="S1712" s="8" t="s">
        <v>8326</v>
      </c>
      <c r="T1712" s="8" t="s">
        <v>8348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3"/>
        <v>41883.646226851852</v>
      </c>
      <c r="K1713">
        <v>1406907034</v>
      </c>
      <c r="L1713" s="11">
        <f t="shared" si="10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05"/>
        <v>0.105</v>
      </c>
      <c r="R1713" s="9">
        <f t="shared" si="106"/>
        <v>525</v>
      </c>
      <c r="S1713" s="8" t="s">
        <v>8326</v>
      </c>
      <c r="T1713" s="8" t="s">
        <v>8348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3"/>
        <v>42185.913807870369</v>
      </c>
      <c r="K1714">
        <v>1430517353</v>
      </c>
      <c r="L1714" s="11">
        <f t="shared" si="10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05"/>
        <v>0</v>
      </c>
      <c r="R1714" s="9">
        <f t="shared" si="106"/>
        <v>0</v>
      </c>
      <c r="S1714" s="8" t="s">
        <v>8326</v>
      </c>
      <c r="T1714" s="8" t="s">
        <v>8348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3"/>
        <v>41917.801064814819</v>
      </c>
      <c r="K1715">
        <v>1409944412</v>
      </c>
      <c r="L1715" s="11">
        <f t="shared" si="10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05"/>
        <v>1.6666666666666666E-2</v>
      </c>
      <c r="R1715" s="9">
        <f t="shared" si="106"/>
        <v>50</v>
      </c>
      <c r="S1715" s="8" t="s">
        <v>8326</v>
      </c>
      <c r="T1715" s="8" t="s">
        <v>8348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3"/>
        <v>42125.918530092589</v>
      </c>
      <c r="K1716">
        <v>1427925761</v>
      </c>
      <c r="L1716" s="11">
        <f t="shared" si="10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05"/>
        <v>7.868E-2</v>
      </c>
      <c r="R1716" s="9">
        <f t="shared" si="106"/>
        <v>115.70588235294117</v>
      </c>
      <c r="S1716" s="8" t="s">
        <v>8326</v>
      </c>
      <c r="T1716" s="8" t="s">
        <v>8348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3"/>
        <v>42094.140277777777</v>
      </c>
      <c r="K1717">
        <v>1425186785</v>
      </c>
      <c r="L1717" s="11">
        <f t="shared" si="10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05"/>
        <v>2.2000000000000001E-3</v>
      </c>
      <c r="R1717" s="9">
        <f t="shared" si="106"/>
        <v>5.5</v>
      </c>
      <c r="S1717" s="8" t="s">
        <v>8326</v>
      </c>
      <c r="T1717" s="8" t="s">
        <v>8348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3"/>
        <v>42713.619201388887</v>
      </c>
      <c r="K1718">
        <v>1477835499</v>
      </c>
      <c r="L1718" s="11">
        <f t="shared" si="10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05"/>
        <v>7.4999999999999997E-2</v>
      </c>
      <c r="R1718" s="9">
        <f t="shared" si="106"/>
        <v>50</v>
      </c>
      <c r="S1718" s="8" t="s">
        <v>8326</v>
      </c>
      <c r="T1718" s="8" t="s">
        <v>8348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3"/>
        <v>42481.166666666672</v>
      </c>
      <c r="K1719">
        <v>1459467238</v>
      </c>
      <c r="L1719" s="11">
        <f t="shared" si="10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05"/>
        <v>0.42725880551301687</v>
      </c>
      <c r="R1719" s="9">
        <f t="shared" si="106"/>
        <v>34.024390243902438</v>
      </c>
      <c r="S1719" s="8" t="s">
        <v>8326</v>
      </c>
      <c r="T1719" s="8" t="s">
        <v>8348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3"/>
        <v>42504.207638888889</v>
      </c>
      <c r="K1720">
        <v>1459435149</v>
      </c>
      <c r="L1720" s="11">
        <f t="shared" si="10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05"/>
        <v>2.142857142857143E-3</v>
      </c>
      <c r="R1720" s="9">
        <f t="shared" si="106"/>
        <v>37.5</v>
      </c>
      <c r="S1720" s="8" t="s">
        <v>8326</v>
      </c>
      <c r="T1720" s="8" t="s">
        <v>8348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3"/>
        <v>41899.534618055557</v>
      </c>
      <c r="K1721">
        <v>1408366191</v>
      </c>
      <c r="L1721" s="11">
        <f t="shared" si="10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05"/>
        <v>8.7500000000000008E-3</v>
      </c>
      <c r="R1721" s="9">
        <f t="shared" si="106"/>
        <v>11.666666666666666</v>
      </c>
      <c r="S1721" s="8" t="s">
        <v>8326</v>
      </c>
      <c r="T1721" s="8" t="s">
        <v>8348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3"/>
        <v>41952.824895833335</v>
      </c>
      <c r="K1722">
        <v>1412966871</v>
      </c>
      <c r="L1722" s="11">
        <f t="shared" si="10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05"/>
        <v>5.6250000000000001E-2</v>
      </c>
      <c r="R1722" s="9">
        <f t="shared" si="106"/>
        <v>28.125</v>
      </c>
      <c r="S1722" s="8" t="s">
        <v>8326</v>
      </c>
      <c r="T1722" s="8" t="s">
        <v>8348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3"/>
        <v>42349.461377314816</v>
      </c>
      <c r="K1723">
        <v>1447239863</v>
      </c>
      <c r="L1723" s="11">
        <f t="shared" si="10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05"/>
        <v>0</v>
      </c>
      <c r="R1723" s="9">
        <f t="shared" si="106"/>
        <v>0</v>
      </c>
      <c r="S1723" s="8" t="s">
        <v>8326</v>
      </c>
      <c r="T1723" s="8" t="s">
        <v>8348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3"/>
        <v>42463.006944444445</v>
      </c>
      <c r="K1724">
        <v>1456441429</v>
      </c>
      <c r="L1724" s="11">
        <f t="shared" si="10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05"/>
        <v>3.4722222222222224E-4</v>
      </c>
      <c r="R1724" s="9">
        <f t="shared" si="106"/>
        <v>1</v>
      </c>
      <c r="S1724" s="8" t="s">
        <v>8326</v>
      </c>
      <c r="T1724" s="8" t="s">
        <v>8348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3"/>
        <v>42186.25</v>
      </c>
      <c r="K1725">
        <v>1430855315</v>
      </c>
      <c r="L1725" s="11">
        <f t="shared" si="10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05"/>
        <v>6.5000000000000002E-2</v>
      </c>
      <c r="R1725" s="9">
        <f t="shared" si="106"/>
        <v>216.66666666666666</v>
      </c>
      <c r="S1725" s="8" t="s">
        <v>8326</v>
      </c>
      <c r="T1725" s="8" t="s">
        <v>8348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3"/>
        <v>41942.932430555556</v>
      </c>
      <c r="K1726">
        <v>1412115762</v>
      </c>
      <c r="L1726" s="11">
        <f t="shared" si="10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05"/>
        <v>5.8333333333333336E-3</v>
      </c>
      <c r="R1726" s="9">
        <f t="shared" si="106"/>
        <v>8.75</v>
      </c>
      <c r="S1726" s="8" t="s">
        <v>8326</v>
      </c>
      <c r="T1726" s="8" t="s">
        <v>8348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3"/>
        <v>41875.968159722222</v>
      </c>
      <c r="K1727">
        <v>1406330049</v>
      </c>
      <c r="L1727" s="11">
        <f t="shared" si="10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05"/>
        <v>0.10181818181818182</v>
      </c>
      <c r="R1727" s="9">
        <f t="shared" si="106"/>
        <v>62.222222222222221</v>
      </c>
      <c r="S1727" s="8" t="s">
        <v>8326</v>
      </c>
      <c r="T1727" s="8" t="s">
        <v>8348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3"/>
        <v>41817.919722222221</v>
      </c>
      <c r="K1728">
        <v>1401401064</v>
      </c>
      <c r="L1728" s="11">
        <f t="shared" si="10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05"/>
        <v>0.33784615384615385</v>
      </c>
      <c r="R1728" s="9">
        <f t="shared" si="106"/>
        <v>137.25</v>
      </c>
      <c r="S1728" s="8" t="s">
        <v>8326</v>
      </c>
      <c r="T1728" s="8" t="s">
        <v>8348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3"/>
        <v>42099.458333333328</v>
      </c>
      <c r="K1729">
        <v>1423520177</v>
      </c>
      <c r="L1729" s="11">
        <f t="shared" si="10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05"/>
        <v>3.3333333333333332E-4</v>
      </c>
      <c r="R1729" s="9">
        <f t="shared" si="106"/>
        <v>1</v>
      </c>
      <c r="S1729" s="8" t="s">
        <v>8326</v>
      </c>
      <c r="T1729" s="8" t="s">
        <v>8348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3"/>
        <v>42298.625856481478</v>
      </c>
      <c r="K1730">
        <v>1442847674</v>
      </c>
      <c r="L1730" s="11">
        <f t="shared" si="10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si="105"/>
        <v>0.68400000000000005</v>
      </c>
      <c r="R1730" s="9">
        <f t="shared" si="106"/>
        <v>122.14285714285714</v>
      </c>
      <c r="S1730" s="8" t="s">
        <v>8326</v>
      </c>
      <c r="T1730" s="8" t="s">
        <v>8348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7">(((I1731/60)/60)/24)+DATE(1970,1,1)</f>
        <v>42531.052152777775</v>
      </c>
      <c r="K1731">
        <v>1460337306</v>
      </c>
      <c r="L1731" s="11">
        <f t="shared" ref="L1731:L1794" si="108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ref="Q1731:Q1794" si="109">E1731/D1731</f>
        <v>0</v>
      </c>
      <c r="R1731" s="9">
        <f t="shared" ref="R1731:R1794" si="110">IF(N1731&gt;0,E1731/N1731,0)</f>
        <v>0</v>
      </c>
      <c r="S1731" s="8" t="s">
        <v>8326</v>
      </c>
      <c r="T1731" s="8" t="s">
        <v>8348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7"/>
        <v>42302.087766203709</v>
      </c>
      <c r="K1732">
        <v>1443146783</v>
      </c>
      <c r="L1732" s="11">
        <f t="shared" si="10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09"/>
        <v>0</v>
      </c>
      <c r="R1732" s="9">
        <f t="shared" si="110"/>
        <v>0</v>
      </c>
      <c r="S1732" s="8" t="s">
        <v>8326</v>
      </c>
      <c r="T1732" s="8" t="s">
        <v>8348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7"/>
        <v>42166.625</v>
      </c>
      <c r="K1733">
        <v>1432849552</v>
      </c>
      <c r="L1733" s="11">
        <f t="shared" si="10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09"/>
        <v>0</v>
      </c>
      <c r="R1733" s="9">
        <f t="shared" si="110"/>
        <v>0</v>
      </c>
      <c r="S1733" s="8" t="s">
        <v>8326</v>
      </c>
      <c r="T1733" s="8" t="s">
        <v>8348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7"/>
        <v>42385.208333333328</v>
      </c>
      <c r="K1734">
        <v>1447777481</v>
      </c>
      <c r="L1734" s="11">
        <f t="shared" si="10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09"/>
        <v>0</v>
      </c>
      <c r="R1734" s="9">
        <f t="shared" si="110"/>
        <v>0</v>
      </c>
      <c r="S1734" s="8" t="s">
        <v>8326</v>
      </c>
      <c r="T1734" s="8" t="s">
        <v>8348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7"/>
        <v>42626.895833333328</v>
      </c>
      <c r="K1735">
        <v>1472746374</v>
      </c>
      <c r="L1735" s="11">
        <f t="shared" si="10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09"/>
        <v>0</v>
      </c>
      <c r="R1735" s="9">
        <f t="shared" si="110"/>
        <v>0</v>
      </c>
      <c r="S1735" s="8" t="s">
        <v>8326</v>
      </c>
      <c r="T1735" s="8" t="s">
        <v>8348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7"/>
        <v>42132.036527777775</v>
      </c>
      <c r="K1736">
        <v>1428454356</v>
      </c>
      <c r="L1736" s="11">
        <f t="shared" si="108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09"/>
        <v>2.2222222222222223E-4</v>
      </c>
      <c r="R1736" s="9">
        <f t="shared" si="110"/>
        <v>1</v>
      </c>
      <c r="S1736" s="8" t="s">
        <v>8326</v>
      </c>
      <c r="T1736" s="8" t="s">
        <v>8348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7"/>
        <v>42589.814178240747</v>
      </c>
      <c r="K1737">
        <v>1468006345</v>
      </c>
      <c r="L1737" s="11">
        <f t="shared" si="108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09"/>
        <v>0.11</v>
      </c>
      <c r="R1737" s="9">
        <f t="shared" si="110"/>
        <v>55</v>
      </c>
      <c r="S1737" s="8" t="s">
        <v>8326</v>
      </c>
      <c r="T1737" s="8" t="s">
        <v>8348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7"/>
        <v>42316.90315972222</v>
      </c>
      <c r="K1738">
        <v>1444423233</v>
      </c>
      <c r="L1738" s="11">
        <f t="shared" si="108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09"/>
        <v>7.3333333333333332E-3</v>
      </c>
      <c r="R1738" s="9">
        <f t="shared" si="110"/>
        <v>22</v>
      </c>
      <c r="S1738" s="8" t="s">
        <v>8326</v>
      </c>
      <c r="T1738" s="8" t="s">
        <v>8348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7"/>
        <v>42205.948981481488</v>
      </c>
      <c r="K1739">
        <v>1434840392</v>
      </c>
      <c r="L1739" s="11">
        <f t="shared" si="108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09"/>
        <v>0.21249999999999999</v>
      </c>
      <c r="R1739" s="9">
        <f t="shared" si="110"/>
        <v>56.666666666666664</v>
      </c>
      <c r="S1739" s="8" t="s">
        <v>8326</v>
      </c>
      <c r="T1739" s="8" t="s">
        <v>8348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7"/>
        <v>41914.874328703707</v>
      </c>
      <c r="K1740">
        <v>1409691542</v>
      </c>
      <c r="L1740" s="11">
        <f t="shared" si="108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09"/>
        <v>4.0000000000000001E-3</v>
      </c>
      <c r="R1740" s="9">
        <f t="shared" si="110"/>
        <v>20</v>
      </c>
      <c r="S1740" s="8" t="s">
        <v>8326</v>
      </c>
      <c r="T1740" s="8" t="s">
        <v>8348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7"/>
        <v>42494.832546296297</v>
      </c>
      <c r="K1741">
        <v>1457297932</v>
      </c>
      <c r="L1741" s="11">
        <f t="shared" si="108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09"/>
        <v>1E-3</v>
      </c>
      <c r="R1741" s="9">
        <f t="shared" si="110"/>
        <v>1</v>
      </c>
      <c r="S1741" s="8" t="s">
        <v>8326</v>
      </c>
      <c r="T1741" s="8" t="s">
        <v>8348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7"/>
        <v>42201.817384259266</v>
      </c>
      <c r="K1742">
        <v>1434483422</v>
      </c>
      <c r="L1742" s="11">
        <f t="shared" si="108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09"/>
        <v>0</v>
      </c>
      <c r="R1742" s="9">
        <f t="shared" si="110"/>
        <v>0</v>
      </c>
      <c r="S1742" s="8" t="s">
        <v>8326</v>
      </c>
      <c r="T1742" s="8" t="s">
        <v>8348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7"/>
        <v>42165.628136574072</v>
      </c>
      <c r="K1743">
        <v>1430060671</v>
      </c>
      <c r="L1743" s="11">
        <f t="shared" si="108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0">
        <f t="shared" si="109"/>
        <v>1.1083333333333334</v>
      </c>
      <c r="R1743" s="9">
        <f t="shared" si="110"/>
        <v>25.576923076923077</v>
      </c>
      <c r="S1743" s="8" t="s">
        <v>8339</v>
      </c>
      <c r="T1743" s="8" t="s">
        <v>8340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7"/>
        <v>42742.875</v>
      </c>
      <c r="K1744">
        <v>1481058170</v>
      </c>
      <c r="L1744" s="11">
        <f t="shared" si="108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0">
        <f t="shared" si="109"/>
        <v>1.0874999999999999</v>
      </c>
      <c r="R1744" s="9">
        <f t="shared" si="110"/>
        <v>63.970588235294116</v>
      </c>
      <c r="S1744" s="8" t="s">
        <v>8339</v>
      </c>
      <c r="T1744" s="8" t="s">
        <v>8340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7"/>
        <v>42609.165972222225</v>
      </c>
      <c r="K1745">
        <v>1470348775</v>
      </c>
      <c r="L1745" s="11">
        <f t="shared" si="108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0">
        <f t="shared" si="109"/>
        <v>1.0041666666666667</v>
      </c>
      <c r="R1745" s="9">
        <f t="shared" si="110"/>
        <v>89.925373134328353</v>
      </c>
      <c r="S1745" s="8" t="s">
        <v>8339</v>
      </c>
      <c r="T1745" s="8" t="s">
        <v>8340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7"/>
        <v>42071.563391203701</v>
      </c>
      <c r="K1746">
        <v>1421937077</v>
      </c>
      <c r="L1746" s="11">
        <f t="shared" si="108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0">
        <f t="shared" si="109"/>
        <v>1.1845454545454546</v>
      </c>
      <c r="R1746" s="9">
        <f t="shared" si="110"/>
        <v>93.071428571428569</v>
      </c>
      <c r="S1746" s="8" t="s">
        <v>8339</v>
      </c>
      <c r="T1746" s="8" t="s">
        <v>8340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7"/>
        <v>42726.083333333328</v>
      </c>
      <c r="K1747">
        <v>1479276838</v>
      </c>
      <c r="L1747" s="11">
        <f t="shared" si="108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0">
        <f t="shared" si="109"/>
        <v>1.1401428571428571</v>
      </c>
      <c r="R1747" s="9">
        <f t="shared" si="110"/>
        <v>89.674157303370791</v>
      </c>
      <c r="S1747" s="8" t="s">
        <v>8339</v>
      </c>
      <c r="T1747" s="8" t="s">
        <v>8340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7"/>
        <v>42698.083333333328</v>
      </c>
      <c r="K1748">
        <v>1477368867</v>
      </c>
      <c r="L1748" s="11">
        <f t="shared" si="108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0">
        <f t="shared" si="109"/>
        <v>1.4810000000000001</v>
      </c>
      <c r="R1748" s="9">
        <f t="shared" si="110"/>
        <v>207.61682242990653</v>
      </c>
      <c r="S1748" s="8" t="s">
        <v>8339</v>
      </c>
      <c r="T1748" s="8" t="s">
        <v>8340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7"/>
        <v>42321.625</v>
      </c>
      <c r="K1749">
        <v>1444904830</v>
      </c>
      <c r="L1749" s="11">
        <f t="shared" si="108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0">
        <f t="shared" si="109"/>
        <v>1.0495555555555556</v>
      </c>
      <c r="R1749" s="9">
        <f t="shared" si="110"/>
        <v>59.408805031446541</v>
      </c>
      <c r="S1749" s="8" t="s">
        <v>8339</v>
      </c>
      <c r="T1749" s="8" t="s">
        <v>8340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7"/>
        <v>42249.950729166667</v>
      </c>
      <c r="K1750">
        <v>1438642143</v>
      </c>
      <c r="L1750" s="11">
        <f t="shared" si="108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0">
        <f t="shared" si="109"/>
        <v>1.29948</v>
      </c>
      <c r="R1750" s="9">
        <f t="shared" si="110"/>
        <v>358.97237569060775</v>
      </c>
      <c r="S1750" s="8" t="s">
        <v>8339</v>
      </c>
      <c r="T1750" s="8" t="s">
        <v>8340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7"/>
        <v>42795.791666666672</v>
      </c>
      <c r="K1751">
        <v>1485213921</v>
      </c>
      <c r="L1751" s="11">
        <f t="shared" si="108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0">
        <f t="shared" si="109"/>
        <v>1.2348756218905472</v>
      </c>
      <c r="R1751" s="9">
        <f t="shared" si="110"/>
        <v>94.736641221374043</v>
      </c>
      <c r="S1751" s="8" t="s">
        <v>8339</v>
      </c>
      <c r="T1751" s="8" t="s">
        <v>8340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7"/>
        <v>42479.836851851855</v>
      </c>
      <c r="K1752">
        <v>1458936304</v>
      </c>
      <c r="L1752" s="11">
        <f t="shared" si="108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0">
        <f t="shared" si="109"/>
        <v>2.0162</v>
      </c>
      <c r="R1752" s="9">
        <f t="shared" si="110"/>
        <v>80.647999999999996</v>
      </c>
      <c r="S1752" s="8" t="s">
        <v>8339</v>
      </c>
      <c r="T1752" s="8" t="s">
        <v>8340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7"/>
        <v>42082.739849537036</v>
      </c>
      <c r="K1753">
        <v>1424198723</v>
      </c>
      <c r="L1753" s="11">
        <f t="shared" si="108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0">
        <f t="shared" si="109"/>
        <v>1.0289999999999999</v>
      </c>
      <c r="R1753" s="9">
        <f t="shared" si="110"/>
        <v>168.68852459016392</v>
      </c>
      <c r="S1753" s="8" t="s">
        <v>8339</v>
      </c>
      <c r="T1753" s="8" t="s">
        <v>8340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7"/>
        <v>42657.253263888888</v>
      </c>
      <c r="K1754">
        <v>1473833082</v>
      </c>
      <c r="L1754" s="11">
        <f t="shared" si="108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0">
        <f t="shared" si="109"/>
        <v>2.6016666666666666</v>
      </c>
      <c r="R1754" s="9">
        <f t="shared" si="110"/>
        <v>34.68888888888889</v>
      </c>
      <c r="S1754" s="8" t="s">
        <v>8339</v>
      </c>
      <c r="T1754" s="8" t="s">
        <v>8340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7"/>
        <v>42450.707962962959</v>
      </c>
      <c r="K1755">
        <v>1455991168</v>
      </c>
      <c r="L1755" s="11">
        <f t="shared" si="108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0">
        <f t="shared" si="109"/>
        <v>1.08</v>
      </c>
      <c r="R1755" s="9">
        <f t="shared" si="110"/>
        <v>462.85714285714283</v>
      </c>
      <c r="S1755" s="8" t="s">
        <v>8339</v>
      </c>
      <c r="T1755" s="8" t="s">
        <v>8340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7"/>
        <v>42097.835104166668</v>
      </c>
      <c r="K1756">
        <v>1425502953</v>
      </c>
      <c r="L1756" s="11">
        <f t="shared" si="108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0">
        <f t="shared" si="109"/>
        <v>1.1052941176470588</v>
      </c>
      <c r="R1756" s="9">
        <f t="shared" si="110"/>
        <v>104.38888888888889</v>
      </c>
      <c r="S1756" s="8" t="s">
        <v>8339</v>
      </c>
      <c r="T1756" s="8" t="s">
        <v>8340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7"/>
        <v>42282.788900462961</v>
      </c>
      <c r="K1757">
        <v>1441479361</v>
      </c>
      <c r="L1757" s="11">
        <f t="shared" si="108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0">
        <f t="shared" si="109"/>
        <v>1.2</v>
      </c>
      <c r="R1757" s="9">
        <f t="shared" si="110"/>
        <v>7.5</v>
      </c>
      <c r="S1757" s="8" t="s">
        <v>8339</v>
      </c>
      <c r="T1757" s="8" t="s">
        <v>8340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7"/>
        <v>42611.167465277773</v>
      </c>
      <c r="K1758">
        <v>1468987269</v>
      </c>
      <c r="L1758" s="11">
        <f t="shared" si="108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0">
        <f t="shared" si="109"/>
        <v>1.0282909090909091</v>
      </c>
      <c r="R1758" s="9">
        <f t="shared" si="110"/>
        <v>47.13</v>
      </c>
      <c r="S1758" s="8" t="s">
        <v>8339</v>
      </c>
      <c r="T1758" s="8" t="s">
        <v>8340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7"/>
        <v>42763.811805555553</v>
      </c>
      <c r="K1759">
        <v>1483041083</v>
      </c>
      <c r="L1759" s="11">
        <f t="shared" si="108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0">
        <f t="shared" si="109"/>
        <v>1.1599999999999999</v>
      </c>
      <c r="R1759" s="9">
        <f t="shared" si="110"/>
        <v>414.28571428571428</v>
      </c>
      <c r="S1759" s="8" t="s">
        <v>8339</v>
      </c>
      <c r="T1759" s="8" t="s">
        <v>8340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7"/>
        <v>42565.955925925926</v>
      </c>
      <c r="K1760">
        <v>1463352992</v>
      </c>
      <c r="L1760" s="11">
        <f t="shared" si="108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0">
        <f t="shared" si="109"/>
        <v>1.147</v>
      </c>
      <c r="R1760" s="9">
        <f t="shared" si="110"/>
        <v>42.481481481481481</v>
      </c>
      <c r="S1760" s="8" t="s">
        <v>8339</v>
      </c>
      <c r="T1760" s="8" t="s">
        <v>8340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7"/>
        <v>42088.787372685183</v>
      </c>
      <c r="K1761">
        <v>1425585229</v>
      </c>
      <c r="L1761" s="11">
        <f t="shared" si="108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0">
        <f t="shared" si="109"/>
        <v>1.0660000000000001</v>
      </c>
      <c r="R1761" s="9">
        <f t="shared" si="110"/>
        <v>108.77551020408163</v>
      </c>
      <c r="S1761" s="8" t="s">
        <v>8339</v>
      </c>
      <c r="T1761" s="8" t="s">
        <v>8340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7"/>
        <v>42425.67260416667</v>
      </c>
      <c r="K1762">
        <v>1454688513</v>
      </c>
      <c r="L1762" s="11">
        <f t="shared" si="108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0">
        <f t="shared" si="109"/>
        <v>1.6544000000000001</v>
      </c>
      <c r="R1762" s="9">
        <f t="shared" si="110"/>
        <v>81.098039215686271</v>
      </c>
      <c r="S1762" s="8" t="s">
        <v>8339</v>
      </c>
      <c r="T1762" s="8" t="s">
        <v>8340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7"/>
        <v>42259.567824074074</v>
      </c>
      <c r="K1763">
        <v>1437745060</v>
      </c>
      <c r="L1763" s="11">
        <f t="shared" si="108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0">
        <f t="shared" si="109"/>
        <v>1.55</v>
      </c>
      <c r="R1763" s="9">
        <f t="shared" si="110"/>
        <v>51.666666666666664</v>
      </c>
      <c r="S1763" s="8" t="s">
        <v>8339</v>
      </c>
      <c r="T1763" s="8" t="s">
        <v>8340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7"/>
        <v>42440.982002314813</v>
      </c>
      <c r="K1764">
        <v>1455147245</v>
      </c>
      <c r="L1764" s="11">
        <f t="shared" si="108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0">
        <f t="shared" si="109"/>
        <v>8.85</v>
      </c>
      <c r="R1764" s="9">
        <f t="shared" si="110"/>
        <v>35.4</v>
      </c>
      <c r="S1764" s="8" t="s">
        <v>8339</v>
      </c>
      <c r="T1764" s="8" t="s">
        <v>8340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7"/>
        <v>42666.868518518517</v>
      </c>
      <c r="K1765">
        <v>1474663840</v>
      </c>
      <c r="L1765" s="11">
        <f t="shared" si="108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0">
        <f t="shared" si="109"/>
        <v>1.0190833333333333</v>
      </c>
      <c r="R1765" s="9">
        <f t="shared" si="110"/>
        <v>103.63559322033899</v>
      </c>
      <c r="S1765" s="8" t="s">
        <v>8339</v>
      </c>
      <c r="T1765" s="8" t="s">
        <v>8340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7"/>
        <v>41854.485868055555</v>
      </c>
      <c r="K1766">
        <v>1404560379</v>
      </c>
      <c r="L1766" s="11">
        <f t="shared" si="108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09"/>
        <v>0.19600000000000001</v>
      </c>
      <c r="R1766" s="9">
        <f t="shared" si="110"/>
        <v>55.282051282051285</v>
      </c>
      <c r="S1766" s="8" t="s">
        <v>8339</v>
      </c>
      <c r="T1766" s="8" t="s">
        <v>8340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7"/>
        <v>41864.980462962965</v>
      </c>
      <c r="K1767">
        <v>1405380712</v>
      </c>
      <c r="L1767" s="11">
        <f t="shared" si="108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09"/>
        <v>0.59467839999999994</v>
      </c>
      <c r="R1767" s="9">
        <f t="shared" si="110"/>
        <v>72.16970873786407</v>
      </c>
      <c r="S1767" s="8" t="s">
        <v>8339</v>
      </c>
      <c r="T1767" s="8" t="s">
        <v>8340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7"/>
        <v>41876.859814814816</v>
      </c>
      <c r="K1768">
        <v>1407184688</v>
      </c>
      <c r="L1768" s="11">
        <f t="shared" si="108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09"/>
        <v>0</v>
      </c>
      <c r="R1768" s="9">
        <f t="shared" si="110"/>
        <v>0</v>
      </c>
      <c r="S1768" s="8" t="s">
        <v>8339</v>
      </c>
      <c r="T1768" s="8" t="s">
        <v>8340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7"/>
        <v>41854.658379629633</v>
      </c>
      <c r="K1769">
        <v>1404488884</v>
      </c>
      <c r="L1769" s="11">
        <f t="shared" si="108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09"/>
        <v>0.4572</v>
      </c>
      <c r="R1769" s="9">
        <f t="shared" si="110"/>
        <v>58.615384615384613</v>
      </c>
      <c r="S1769" s="8" t="s">
        <v>8339</v>
      </c>
      <c r="T1769" s="8" t="s">
        <v>8340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7"/>
        <v>41909.560694444444</v>
      </c>
      <c r="K1770">
        <v>1406640444</v>
      </c>
      <c r="L1770" s="11">
        <f t="shared" si="108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09"/>
        <v>3.7400000000000003E-2</v>
      </c>
      <c r="R1770" s="9">
        <f t="shared" si="110"/>
        <v>12.466666666666667</v>
      </c>
      <c r="S1770" s="8" t="s">
        <v>8339</v>
      </c>
      <c r="T1770" s="8" t="s">
        <v>8340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7"/>
        <v>42017.818969907406</v>
      </c>
      <c r="K1771">
        <v>1418585959</v>
      </c>
      <c r="L1771" s="11">
        <f t="shared" si="108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09"/>
        <v>2.7025E-2</v>
      </c>
      <c r="R1771" s="9">
        <f t="shared" si="110"/>
        <v>49.136363636363633</v>
      </c>
      <c r="S1771" s="8" t="s">
        <v>8339</v>
      </c>
      <c r="T1771" s="8" t="s">
        <v>8340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7"/>
        <v>41926.780023148152</v>
      </c>
      <c r="K1772">
        <v>1410288194</v>
      </c>
      <c r="L1772" s="11">
        <f t="shared" si="108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09"/>
        <v>0.56514285714285717</v>
      </c>
      <c r="R1772" s="9">
        <f t="shared" si="110"/>
        <v>150.5</v>
      </c>
      <c r="S1772" s="8" t="s">
        <v>8339</v>
      </c>
      <c r="T1772" s="8" t="s">
        <v>8340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7"/>
        <v>41935.979629629634</v>
      </c>
      <c r="K1773">
        <v>1411515040</v>
      </c>
      <c r="L1773" s="11">
        <f t="shared" si="108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09"/>
        <v>0.21309523809523809</v>
      </c>
      <c r="R1773" s="9">
        <f t="shared" si="110"/>
        <v>35.799999999999997</v>
      </c>
      <c r="S1773" s="8" t="s">
        <v>8339</v>
      </c>
      <c r="T1773" s="8" t="s">
        <v>8340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7"/>
        <v>41826.718009259261</v>
      </c>
      <c r="K1774">
        <v>1399482836</v>
      </c>
      <c r="L1774" s="11">
        <f t="shared" si="108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09"/>
        <v>0.156</v>
      </c>
      <c r="R1774" s="9">
        <f t="shared" si="110"/>
        <v>45.157894736842103</v>
      </c>
      <c r="S1774" s="8" t="s">
        <v>8339</v>
      </c>
      <c r="T1774" s="8" t="s">
        <v>8340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7"/>
        <v>42023.760393518518</v>
      </c>
      <c r="K1775">
        <v>1417803298</v>
      </c>
      <c r="L1775" s="11">
        <f t="shared" si="108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09"/>
        <v>6.2566666666666673E-2</v>
      </c>
      <c r="R1775" s="9">
        <f t="shared" si="110"/>
        <v>98.78947368421052</v>
      </c>
      <c r="S1775" s="8" t="s">
        <v>8339</v>
      </c>
      <c r="T1775" s="8" t="s">
        <v>8340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7"/>
        <v>41972.624305555553</v>
      </c>
      <c r="K1776">
        <v>1413609292</v>
      </c>
      <c r="L1776" s="11">
        <f t="shared" si="108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09"/>
        <v>0.4592</v>
      </c>
      <c r="R1776" s="9">
        <f t="shared" si="110"/>
        <v>88.307692307692307</v>
      </c>
      <c r="S1776" s="8" t="s">
        <v>8339</v>
      </c>
      <c r="T1776" s="8" t="s">
        <v>8340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7"/>
        <v>41936.976388888892</v>
      </c>
      <c r="K1777">
        <v>1410305160</v>
      </c>
      <c r="L1777" s="11">
        <f t="shared" si="108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09"/>
        <v>0.65101538461538466</v>
      </c>
      <c r="R1777" s="9">
        <f t="shared" si="110"/>
        <v>170.62903225806451</v>
      </c>
      <c r="S1777" s="8" t="s">
        <v>8339</v>
      </c>
      <c r="T1777" s="8" t="s">
        <v>8340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7"/>
        <v>41941.95684027778</v>
      </c>
      <c r="K1778">
        <v>1411513071</v>
      </c>
      <c r="L1778" s="11">
        <f t="shared" si="108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09"/>
        <v>6.7000000000000004E-2</v>
      </c>
      <c r="R1778" s="9">
        <f t="shared" si="110"/>
        <v>83.75</v>
      </c>
      <c r="S1778" s="8" t="s">
        <v>8339</v>
      </c>
      <c r="T1778" s="8" t="s">
        <v>8340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7"/>
        <v>42055.357094907406</v>
      </c>
      <c r="K1779">
        <v>1421829253</v>
      </c>
      <c r="L1779" s="11">
        <f t="shared" si="108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09"/>
        <v>0.135625</v>
      </c>
      <c r="R1779" s="9">
        <f t="shared" si="110"/>
        <v>65.099999999999994</v>
      </c>
      <c r="S1779" s="8" t="s">
        <v>8339</v>
      </c>
      <c r="T1779" s="8" t="s">
        <v>8340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7"/>
        <v>42090.821701388893</v>
      </c>
      <c r="K1780">
        <v>1423600995</v>
      </c>
      <c r="L1780" s="11">
        <f t="shared" si="108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09"/>
        <v>1.9900000000000001E-2</v>
      </c>
      <c r="R1780" s="9">
        <f t="shared" si="110"/>
        <v>66.333333333333329</v>
      </c>
      <c r="S1780" s="8" t="s">
        <v>8339</v>
      </c>
      <c r="T1780" s="8" t="s">
        <v>8340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7"/>
        <v>42615.691898148143</v>
      </c>
      <c r="K1781">
        <v>1470242180</v>
      </c>
      <c r="L1781" s="11">
        <f t="shared" si="108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09"/>
        <v>0.36236363636363639</v>
      </c>
      <c r="R1781" s="9">
        <f t="shared" si="110"/>
        <v>104.89473684210526</v>
      </c>
      <c r="S1781" s="8" t="s">
        <v>8339</v>
      </c>
      <c r="T1781" s="8" t="s">
        <v>8340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7"/>
        <v>42553.600810185191</v>
      </c>
      <c r="K1782">
        <v>1462285510</v>
      </c>
      <c r="L1782" s="11">
        <f t="shared" si="108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09"/>
        <v>0.39743333333333336</v>
      </c>
      <c r="R1782" s="9">
        <f t="shared" si="110"/>
        <v>78.440789473684205</v>
      </c>
      <c r="S1782" s="8" t="s">
        <v>8339</v>
      </c>
      <c r="T1782" s="8" t="s">
        <v>8340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7"/>
        <v>42628.617418981477</v>
      </c>
      <c r="K1783">
        <v>1471272545</v>
      </c>
      <c r="L1783" s="11">
        <f t="shared" si="108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09"/>
        <v>0.25763636363636366</v>
      </c>
      <c r="R1783" s="9">
        <f t="shared" si="110"/>
        <v>59.041666666666664</v>
      </c>
      <c r="S1783" s="8" t="s">
        <v>8339</v>
      </c>
      <c r="T1783" s="8" t="s">
        <v>8340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7"/>
        <v>42421.575104166666</v>
      </c>
      <c r="K1784">
        <v>1453211289</v>
      </c>
      <c r="L1784" s="11">
        <f t="shared" si="108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09"/>
        <v>0.15491428571428573</v>
      </c>
      <c r="R1784" s="9">
        <f t="shared" si="110"/>
        <v>71.34210526315789</v>
      </c>
      <c r="S1784" s="8" t="s">
        <v>8339</v>
      </c>
      <c r="T1784" s="8" t="s">
        <v>8340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7"/>
        <v>42145.949976851851</v>
      </c>
      <c r="K1785">
        <v>1429656478</v>
      </c>
      <c r="L1785" s="11">
        <f t="shared" si="108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09"/>
        <v>0.236925</v>
      </c>
      <c r="R1785" s="9">
        <f t="shared" si="110"/>
        <v>51.227027027027027</v>
      </c>
      <c r="S1785" s="8" t="s">
        <v>8339</v>
      </c>
      <c r="T1785" s="8" t="s">
        <v>8340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7"/>
        <v>42035.142361111109</v>
      </c>
      <c r="K1786">
        <v>1419954240</v>
      </c>
      <c r="L1786" s="11">
        <f t="shared" si="108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09"/>
        <v>0.39760000000000001</v>
      </c>
      <c r="R1786" s="9">
        <f t="shared" si="110"/>
        <v>60.242424242424242</v>
      </c>
      <c r="S1786" s="8" t="s">
        <v>8339</v>
      </c>
      <c r="T1786" s="8" t="s">
        <v>8340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7"/>
        <v>41928</v>
      </c>
      <c r="K1787">
        <v>1410750855</v>
      </c>
      <c r="L1787" s="11">
        <f t="shared" si="108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09"/>
        <v>0.20220833333333332</v>
      </c>
      <c r="R1787" s="9">
        <f t="shared" si="110"/>
        <v>44.935185185185183</v>
      </c>
      <c r="S1787" s="8" t="s">
        <v>8339</v>
      </c>
      <c r="T1787" s="8" t="s">
        <v>8340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7"/>
        <v>41988.550659722227</v>
      </c>
      <c r="K1788">
        <v>1416057177</v>
      </c>
      <c r="L1788" s="11">
        <f t="shared" si="108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09"/>
        <v>0.47631578947368419</v>
      </c>
      <c r="R1788" s="9">
        <f t="shared" si="110"/>
        <v>31.206896551724139</v>
      </c>
      <c r="S1788" s="8" t="s">
        <v>8339</v>
      </c>
      <c r="T1788" s="8" t="s">
        <v>8340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7"/>
        <v>42098.613854166666</v>
      </c>
      <c r="K1789">
        <v>1425570237</v>
      </c>
      <c r="L1789" s="11">
        <f t="shared" si="108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09"/>
        <v>0.15329999999999999</v>
      </c>
      <c r="R1789" s="9">
        <f t="shared" si="110"/>
        <v>63.875</v>
      </c>
      <c r="S1789" s="8" t="s">
        <v>8339</v>
      </c>
      <c r="T1789" s="8" t="s">
        <v>8340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7"/>
        <v>41943.94840277778</v>
      </c>
      <c r="K1790">
        <v>1412203542</v>
      </c>
      <c r="L1790" s="11">
        <f t="shared" si="108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09"/>
        <v>1.3818181818181818E-2</v>
      </c>
      <c r="R1790" s="9">
        <f t="shared" si="110"/>
        <v>19</v>
      </c>
      <c r="S1790" s="8" t="s">
        <v>8339</v>
      </c>
      <c r="T1790" s="8" t="s">
        <v>8340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7"/>
        <v>42016.250034722223</v>
      </c>
      <c r="K1791">
        <v>1415858403</v>
      </c>
      <c r="L1791" s="11">
        <f t="shared" si="108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09"/>
        <v>5.0000000000000001E-3</v>
      </c>
      <c r="R1791" s="9">
        <f t="shared" si="110"/>
        <v>10</v>
      </c>
      <c r="S1791" s="8" t="s">
        <v>8339</v>
      </c>
      <c r="T1791" s="8" t="s">
        <v>8340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7"/>
        <v>42040.674513888895</v>
      </c>
      <c r="K1792">
        <v>1420560678</v>
      </c>
      <c r="L1792" s="11">
        <f t="shared" si="108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09"/>
        <v>4.9575757575757579E-2</v>
      </c>
      <c r="R1792" s="9">
        <f t="shared" si="110"/>
        <v>109.06666666666666</v>
      </c>
      <c r="S1792" s="8" t="s">
        <v>8339</v>
      </c>
      <c r="T1792" s="8" t="s">
        <v>8340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7"/>
        <v>42033.740335648152</v>
      </c>
      <c r="K1793">
        <v>1417369565</v>
      </c>
      <c r="L1793" s="11">
        <f t="shared" si="108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09"/>
        <v>3.5666666666666666E-2</v>
      </c>
      <c r="R1793" s="9">
        <f t="shared" si="110"/>
        <v>26.75</v>
      </c>
      <c r="S1793" s="8" t="s">
        <v>8339</v>
      </c>
      <c r="T1793" s="8" t="s">
        <v>8340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7"/>
        <v>42226.290972222225</v>
      </c>
      <c r="K1794">
        <v>1435970682</v>
      </c>
      <c r="L1794" s="11">
        <f t="shared" si="108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si="109"/>
        <v>0.61124000000000001</v>
      </c>
      <c r="R1794" s="9">
        <f t="shared" si="110"/>
        <v>109.93525179856115</v>
      </c>
      <c r="S1794" s="8" t="s">
        <v>8339</v>
      </c>
      <c r="T1794" s="8" t="s">
        <v>8340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1">(((I1795/60)/60)/24)+DATE(1970,1,1)</f>
        <v>41970.933333333334</v>
      </c>
      <c r="K1795">
        <v>1414531440</v>
      </c>
      <c r="L1795" s="11">
        <f t="shared" ref="L1795:L1858" si="112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ref="Q1795:Q1858" si="113">E1795/D1795</f>
        <v>1.3333333333333334E-2</v>
      </c>
      <c r="R1795" s="9">
        <f t="shared" ref="R1795:R1858" si="114">IF(N1795&gt;0,E1795/N1795,0)</f>
        <v>20</v>
      </c>
      <c r="S1795" s="8" t="s">
        <v>8339</v>
      </c>
      <c r="T1795" s="8" t="s">
        <v>8340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1"/>
        <v>42046.551180555558</v>
      </c>
      <c r="K1796">
        <v>1420636422</v>
      </c>
      <c r="L1796" s="11">
        <f t="shared" si="11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13"/>
        <v>0.11077777777777778</v>
      </c>
      <c r="R1796" s="9">
        <f t="shared" si="114"/>
        <v>55.388888888888886</v>
      </c>
      <c r="S1796" s="8" t="s">
        <v>8339</v>
      </c>
      <c r="T1796" s="8" t="s">
        <v>8340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1"/>
        <v>42657.666666666672</v>
      </c>
      <c r="K1797">
        <v>1473922541</v>
      </c>
      <c r="L1797" s="11">
        <f t="shared" si="11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13"/>
        <v>0.38735714285714284</v>
      </c>
      <c r="R1797" s="9">
        <f t="shared" si="114"/>
        <v>133.90123456790124</v>
      </c>
      <c r="S1797" s="8" t="s">
        <v>8339</v>
      </c>
      <c r="T1797" s="8" t="s">
        <v>8340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1"/>
        <v>42575.439421296294</v>
      </c>
      <c r="K1798">
        <v>1464172366</v>
      </c>
      <c r="L1798" s="11">
        <f t="shared" si="11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13"/>
        <v>0.22052631578947368</v>
      </c>
      <c r="R1798" s="9">
        <f t="shared" si="114"/>
        <v>48.720930232558139</v>
      </c>
      <c r="S1798" s="8" t="s">
        <v>8339</v>
      </c>
      <c r="T1798" s="8" t="s">
        <v>8340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1"/>
        <v>42719.56931712963</v>
      </c>
      <c r="K1799">
        <v>1479217189</v>
      </c>
      <c r="L1799" s="11">
        <f t="shared" si="11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13"/>
        <v>0.67549999999999999</v>
      </c>
      <c r="R1799" s="9">
        <f t="shared" si="114"/>
        <v>48.25</v>
      </c>
      <c r="S1799" s="8" t="s">
        <v>8339</v>
      </c>
      <c r="T1799" s="8" t="s">
        <v>8340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1"/>
        <v>42404.32677083333</v>
      </c>
      <c r="K1800">
        <v>1449388233</v>
      </c>
      <c r="L1800" s="11">
        <f t="shared" si="11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13"/>
        <v>0.136375</v>
      </c>
      <c r="R1800" s="9">
        <f t="shared" si="114"/>
        <v>58.972972972972975</v>
      </c>
      <c r="S1800" s="8" t="s">
        <v>8339</v>
      </c>
      <c r="T1800" s="8" t="s">
        <v>8340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1"/>
        <v>41954.884351851855</v>
      </c>
      <c r="K1801">
        <v>1414008808</v>
      </c>
      <c r="L1801" s="11">
        <f t="shared" si="11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13"/>
        <v>1.7457500000000001E-2</v>
      </c>
      <c r="R1801" s="9">
        <f t="shared" si="114"/>
        <v>11.638333333333334</v>
      </c>
      <c r="S1801" s="8" t="s">
        <v>8339</v>
      </c>
      <c r="T1801" s="8" t="s">
        <v>8340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1"/>
        <v>42653.606134259258</v>
      </c>
      <c r="K1802">
        <v>1473517970</v>
      </c>
      <c r="L1802" s="11">
        <f t="shared" si="11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13"/>
        <v>0.20449632511889321</v>
      </c>
      <c r="R1802" s="9">
        <f t="shared" si="114"/>
        <v>83.716814159292042</v>
      </c>
      <c r="S1802" s="8" t="s">
        <v>8339</v>
      </c>
      <c r="T1802" s="8" t="s">
        <v>8340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1"/>
        <v>42353.506944444445</v>
      </c>
      <c r="K1803">
        <v>1447429868</v>
      </c>
      <c r="L1803" s="11">
        <f t="shared" si="11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13"/>
        <v>0.13852941176470587</v>
      </c>
      <c r="R1803" s="9">
        <f t="shared" si="114"/>
        <v>63.648648648648646</v>
      </c>
      <c r="S1803" s="8" t="s">
        <v>8339</v>
      </c>
      <c r="T1803" s="8" t="s">
        <v>8340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1"/>
        <v>42182.915972222225</v>
      </c>
      <c r="K1804">
        <v>1433416830</v>
      </c>
      <c r="L1804" s="11">
        <f t="shared" si="11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13"/>
        <v>0.48485714285714288</v>
      </c>
      <c r="R1804" s="9">
        <f t="shared" si="114"/>
        <v>94.277777777777771</v>
      </c>
      <c r="S1804" s="8" t="s">
        <v>8339</v>
      </c>
      <c r="T1804" s="8" t="s">
        <v>8340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1"/>
        <v>42049.071550925932</v>
      </c>
      <c r="K1805">
        <v>1421199782</v>
      </c>
      <c r="L1805" s="11">
        <f t="shared" si="112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13"/>
        <v>0.308</v>
      </c>
      <c r="R1805" s="9">
        <f t="shared" si="114"/>
        <v>71.86666666666666</v>
      </c>
      <c r="S1805" s="8" t="s">
        <v>8339</v>
      </c>
      <c r="T1805" s="8" t="s">
        <v>8340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1"/>
        <v>42322.719953703709</v>
      </c>
      <c r="K1806">
        <v>1444061804</v>
      </c>
      <c r="L1806" s="11">
        <f t="shared" si="11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13"/>
        <v>0.35174193548387095</v>
      </c>
      <c r="R1806" s="9">
        <f t="shared" si="114"/>
        <v>104.84615384615384</v>
      </c>
      <c r="S1806" s="8" t="s">
        <v>8339</v>
      </c>
      <c r="T1806" s="8" t="s">
        <v>8340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1"/>
        <v>42279.75</v>
      </c>
      <c r="K1807">
        <v>1441048658</v>
      </c>
      <c r="L1807" s="11">
        <f t="shared" si="11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13"/>
        <v>0.36404444444444445</v>
      </c>
      <c r="R1807" s="9">
        <f t="shared" si="114"/>
        <v>67.139344262295083</v>
      </c>
      <c r="S1807" s="8" t="s">
        <v>8339</v>
      </c>
      <c r="T1807" s="8" t="s">
        <v>8340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1"/>
        <v>41912.638298611113</v>
      </c>
      <c r="K1808">
        <v>1409066349</v>
      </c>
      <c r="L1808" s="11">
        <f t="shared" si="11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13"/>
        <v>2.955E-2</v>
      </c>
      <c r="R1808" s="9">
        <f t="shared" si="114"/>
        <v>73.875</v>
      </c>
      <c r="S1808" s="8" t="s">
        <v>8339</v>
      </c>
      <c r="T1808" s="8" t="s">
        <v>8340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1"/>
        <v>41910.068437499998</v>
      </c>
      <c r="K1809">
        <v>1409276313</v>
      </c>
      <c r="L1809" s="11">
        <f t="shared" si="112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13"/>
        <v>0.1106</v>
      </c>
      <c r="R1809" s="9">
        <f t="shared" si="114"/>
        <v>69.125</v>
      </c>
      <c r="S1809" s="8" t="s">
        <v>8339</v>
      </c>
      <c r="T1809" s="8" t="s">
        <v>8340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1"/>
        <v>42777.680902777778</v>
      </c>
      <c r="K1810">
        <v>1483806030</v>
      </c>
      <c r="L1810" s="11">
        <f t="shared" si="112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13"/>
        <v>0.41407142857142859</v>
      </c>
      <c r="R1810" s="9">
        <f t="shared" si="114"/>
        <v>120.77083333333333</v>
      </c>
      <c r="S1810" s="8" t="s">
        <v>8339</v>
      </c>
      <c r="T1810" s="8" t="s">
        <v>8340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1"/>
        <v>42064.907858796301</v>
      </c>
      <c r="K1811">
        <v>1422222439</v>
      </c>
      <c r="L1811" s="11">
        <f t="shared" si="112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13"/>
        <v>0.10857142857142857</v>
      </c>
      <c r="R1811" s="9">
        <f t="shared" si="114"/>
        <v>42.222222222222221</v>
      </c>
      <c r="S1811" s="8" t="s">
        <v>8339</v>
      </c>
      <c r="T1811" s="8" t="s">
        <v>8340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1"/>
        <v>41872.91002314815</v>
      </c>
      <c r="K1812">
        <v>1407621026</v>
      </c>
      <c r="L1812" s="11">
        <f t="shared" si="112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13"/>
        <v>3.3333333333333333E-2</v>
      </c>
      <c r="R1812" s="9">
        <f t="shared" si="114"/>
        <v>7.5</v>
      </c>
      <c r="S1812" s="8" t="s">
        <v>8339</v>
      </c>
      <c r="T1812" s="8" t="s">
        <v>8340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1"/>
        <v>41936.166666666664</v>
      </c>
      <c r="K1813">
        <v>1408962270</v>
      </c>
      <c r="L1813" s="11">
        <f t="shared" si="112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13"/>
        <v>7.407407407407407E-4</v>
      </c>
      <c r="R1813" s="9">
        <f t="shared" si="114"/>
        <v>1.5384615384615385</v>
      </c>
      <c r="S1813" s="8" t="s">
        <v>8339</v>
      </c>
      <c r="T1813" s="8" t="s">
        <v>8340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1"/>
        <v>42554.318703703699</v>
      </c>
      <c r="K1814">
        <v>1464939536</v>
      </c>
      <c r="L1814" s="11">
        <f t="shared" si="112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13"/>
        <v>0.13307692307692306</v>
      </c>
      <c r="R1814" s="9">
        <f t="shared" si="114"/>
        <v>37.608695652173914</v>
      </c>
      <c r="S1814" s="8" t="s">
        <v>8339</v>
      </c>
      <c r="T1814" s="8" t="s">
        <v>8340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1"/>
        <v>41859.889027777775</v>
      </c>
      <c r="K1815">
        <v>1404940812</v>
      </c>
      <c r="L1815" s="11">
        <f t="shared" si="112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13"/>
        <v>0</v>
      </c>
      <c r="R1815" s="9">
        <f t="shared" si="114"/>
        <v>0</v>
      </c>
      <c r="S1815" s="8" t="s">
        <v>8339</v>
      </c>
      <c r="T1815" s="8" t="s">
        <v>8340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1"/>
        <v>42063.314074074078</v>
      </c>
      <c r="K1816">
        <v>1422516736</v>
      </c>
      <c r="L1816" s="11">
        <f t="shared" si="112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13"/>
        <v>0.49183333333333334</v>
      </c>
      <c r="R1816" s="9">
        <f t="shared" si="114"/>
        <v>42.157142857142858</v>
      </c>
      <c r="S1816" s="8" t="s">
        <v>8339</v>
      </c>
      <c r="T1816" s="8" t="s">
        <v>8340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1"/>
        <v>42186.906678240746</v>
      </c>
      <c r="K1817">
        <v>1434577537</v>
      </c>
      <c r="L1817" s="11">
        <f t="shared" si="112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13"/>
        <v>0</v>
      </c>
      <c r="R1817" s="9">
        <f t="shared" si="114"/>
        <v>0</v>
      </c>
      <c r="S1817" s="8" t="s">
        <v>8339</v>
      </c>
      <c r="T1817" s="8" t="s">
        <v>8340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1"/>
        <v>42576.791666666672</v>
      </c>
      <c r="K1818">
        <v>1467061303</v>
      </c>
      <c r="L1818" s="11">
        <f t="shared" si="112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13"/>
        <v>2.036E-2</v>
      </c>
      <c r="R1818" s="9">
        <f t="shared" si="114"/>
        <v>84.833333333333329</v>
      </c>
      <c r="S1818" s="8" t="s">
        <v>8339</v>
      </c>
      <c r="T1818" s="8" t="s">
        <v>8340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1"/>
        <v>42765.290972222225</v>
      </c>
      <c r="K1819">
        <v>1480607607</v>
      </c>
      <c r="L1819" s="11">
        <f t="shared" si="112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13"/>
        <v>0.52327777777777773</v>
      </c>
      <c r="R1819" s="9">
        <f t="shared" si="114"/>
        <v>94.19</v>
      </c>
      <c r="S1819" s="8" t="s">
        <v>8339</v>
      </c>
      <c r="T1819" s="8" t="s">
        <v>8340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1"/>
        <v>42097.192708333328</v>
      </c>
      <c r="K1820">
        <v>1425447450</v>
      </c>
      <c r="L1820" s="11">
        <f t="shared" si="112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13"/>
        <v>0</v>
      </c>
      <c r="R1820" s="9">
        <f t="shared" si="114"/>
        <v>0</v>
      </c>
      <c r="S1820" s="8" t="s">
        <v>8339</v>
      </c>
      <c r="T1820" s="8" t="s">
        <v>8340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1"/>
        <v>41850.752268518518</v>
      </c>
      <c r="K1821">
        <v>1404151396</v>
      </c>
      <c r="L1821" s="11">
        <f t="shared" si="112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13"/>
        <v>2.0833333333333332E-2</v>
      </c>
      <c r="R1821" s="9">
        <f t="shared" si="114"/>
        <v>6.25</v>
      </c>
      <c r="S1821" s="8" t="s">
        <v>8339</v>
      </c>
      <c r="T1821" s="8" t="s">
        <v>8340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1"/>
        <v>42095.042708333334</v>
      </c>
      <c r="K1822">
        <v>1425261690</v>
      </c>
      <c r="L1822" s="11">
        <f t="shared" si="112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13"/>
        <v>6.565384615384616E-2</v>
      </c>
      <c r="R1822" s="9">
        <f t="shared" si="114"/>
        <v>213.375</v>
      </c>
      <c r="S1822" s="8" t="s">
        <v>8339</v>
      </c>
      <c r="T1822" s="8" t="s">
        <v>8340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1"/>
        <v>40971.319062499999</v>
      </c>
      <c r="K1823">
        <v>1326872367</v>
      </c>
      <c r="L1823" s="11">
        <f t="shared" si="112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0">
        <f t="shared" si="113"/>
        <v>1.3489</v>
      </c>
      <c r="R1823" s="9">
        <f t="shared" si="114"/>
        <v>59.162280701754383</v>
      </c>
      <c r="S1823" s="8" t="s">
        <v>8326</v>
      </c>
      <c r="T1823" s="8" t="s">
        <v>8327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1"/>
        <v>41670.792361111111</v>
      </c>
      <c r="K1824">
        <v>1388084862</v>
      </c>
      <c r="L1824" s="11">
        <f t="shared" si="112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0">
        <f t="shared" si="113"/>
        <v>1</v>
      </c>
      <c r="R1824" s="9">
        <f t="shared" si="114"/>
        <v>27.272727272727273</v>
      </c>
      <c r="S1824" s="8" t="s">
        <v>8326</v>
      </c>
      <c r="T1824" s="8" t="s">
        <v>8327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1"/>
        <v>41206.684907407405</v>
      </c>
      <c r="K1825">
        <v>1348503976</v>
      </c>
      <c r="L1825" s="11">
        <f t="shared" si="112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0">
        <f t="shared" si="113"/>
        <v>1.1585714285714286</v>
      </c>
      <c r="R1825" s="9">
        <f t="shared" si="114"/>
        <v>24.575757575757574</v>
      </c>
      <c r="S1825" s="8" t="s">
        <v>8326</v>
      </c>
      <c r="T1825" s="8" t="s">
        <v>8327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1"/>
        <v>41647.088888888888</v>
      </c>
      <c r="K1826">
        <v>1387403967</v>
      </c>
      <c r="L1826" s="11">
        <f t="shared" si="112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0">
        <f t="shared" si="113"/>
        <v>1.0006666666666666</v>
      </c>
      <c r="R1826" s="9">
        <f t="shared" si="114"/>
        <v>75.05</v>
      </c>
      <c r="S1826" s="8" t="s">
        <v>8326</v>
      </c>
      <c r="T1826" s="8" t="s">
        <v>8327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1"/>
        <v>41466.83452546296</v>
      </c>
      <c r="K1827">
        <v>1371585703</v>
      </c>
      <c r="L1827" s="11">
        <f t="shared" si="112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0">
        <f t="shared" si="113"/>
        <v>1.0505</v>
      </c>
      <c r="R1827" s="9">
        <f t="shared" si="114"/>
        <v>42.02</v>
      </c>
      <c r="S1827" s="8" t="s">
        <v>8326</v>
      </c>
      <c r="T1827" s="8" t="s">
        <v>8327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1"/>
        <v>41687.923807870371</v>
      </c>
      <c r="K1828">
        <v>1390083017</v>
      </c>
      <c r="L1828" s="11">
        <f t="shared" si="112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0">
        <f t="shared" si="113"/>
        <v>1.01</v>
      </c>
      <c r="R1828" s="9">
        <f t="shared" si="114"/>
        <v>53.157894736842103</v>
      </c>
      <c r="S1828" s="8" t="s">
        <v>8326</v>
      </c>
      <c r="T1828" s="8" t="s">
        <v>8327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1"/>
        <v>40605.325937499998</v>
      </c>
      <c r="K1829">
        <v>1294818561</v>
      </c>
      <c r="L1829" s="11">
        <f t="shared" si="112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0">
        <f t="shared" si="113"/>
        <v>1.0066250000000001</v>
      </c>
      <c r="R1829" s="9">
        <f t="shared" si="114"/>
        <v>83.885416666666671</v>
      </c>
      <c r="S1829" s="8" t="s">
        <v>8326</v>
      </c>
      <c r="T1829" s="8" t="s">
        <v>8327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1"/>
        <v>41768.916666666664</v>
      </c>
      <c r="K1830">
        <v>1396906530</v>
      </c>
      <c r="L1830" s="11">
        <f t="shared" si="112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0">
        <f t="shared" si="113"/>
        <v>1.0016</v>
      </c>
      <c r="R1830" s="9">
        <f t="shared" si="114"/>
        <v>417.33333333333331</v>
      </c>
      <c r="S1830" s="8" t="s">
        <v>8326</v>
      </c>
      <c r="T1830" s="8" t="s">
        <v>8327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1"/>
        <v>40564.916666666664</v>
      </c>
      <c r="K1831">
        <v>1291428371</v>
      </c>
      <c r="L1831" s="11">
        <f t="shared" si="112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0">
        <f t="shared" si="113"/>
        <v>1.6668333333333334</v>
      </c>
      <c r="R1831" s="9">
        <f t="shared" si="114"/>
        <v>75.765151515151516</v>
      </c>
      <c r="S1831" s="8" t="s">
        <v>8326</v>
      </c>
      <c r="T1831" s="8" t="s">
        <v>8327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1"/>
        <v>41694.684108796297</v>
      </c>
      <c r="K1832">
        <v>1390667107</v>
      </c>
      <c r="L1832" s="11">
        <f t="shared" si="112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0">
        <f t="shared" si="113"/>
        <v>1.0153333333333334</v>
      </c>
      <c r="R1832" s="9">
        <f t="shared" si="114"/>
        <v>67.389380530973455</v>
      </c>
      <c r="S1832" s="8" t="s">
        <v>8326</v>
      </c>
      <c r="T1832" s="8" t="s">
        <v>8327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1"/>
        <v>41041.996099537035</v>
      </c>
      <c r="K1833">
        <v>1335570863</v>
      </c>
      <c r="L1833" s="11">
        <f t="shared" si="112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0">
        <f t="shared" si="113"/>
        <v>1.03</v>
      </c>
      <c r="R1833" s="9">
        <f t="shared" si="114"/>
        <v>73.571428571428569</v>
      </c>
      <c r="S1833" s="8" t="s">
        <v>8326</v>
      </c>
      <c r="T1833" s="8" t="s">
        <v>8327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1"/>
        <v>40606.539664351854</v>
      </c>
      <c r="K1834">
        <v>1296651427</v>
      </c>
      <c r="L1834" s="11">
        <f t="shared" si="112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0">
        <f t="shared" si="113"/>
        <v>1.4285714285714286</v>
      </c>
      <c r="R1834" s="9">
        <f t="shared" si="114"/>
        <v>25</v>
      </c>
      <c r="S1834" s="8" t="s">
        <v>8326</v>
      </c>
      <c r="T1834" s="8" t="s">
        <v>8327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1"/>
        <v>41335.332638888889</v>
      </c>
      <c r="K1835">
        <v>1359421403</v>
      </c>
      <c r="L1835" s="11">
        <f t="shared" si="112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0">
        <f t="shared" si="113"/>
        <v>2.625</v>
      </c>
      <c r="R1835" s="9">
        <f t="shared" si="114"/>
        <v>42</v>
      </c>
      <c r="S1835" s="8" t="s">
        <v>8326</v>
      </c>
      <c r="T1835" s="8" t="s">
        <v>8327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1"/>
        <v>42028.964062500003</v>
      </c>
      <c r="K1836">
        <v>1418684895</v>
      </c>
      <c r="L1836" s="11">
        <f t="shared" si="112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0">
        <f t="shared" si="113"/>
        <v>1.1805000000000001</v>
      </c>
      <c r="R1836" s="9">
        <f t="shared" si="114"/>
        <v>131.16666666666666</v>
      </c>
      <c r="S1836" s="8" t="s">
        <v>8326</v>
      </c>
      <c r="T1836" s="8" t="s">
        <v>8327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1"/>
        <v>42460.660543981481</v>
      </c>
      <c r="K1837">
        <v>1456851071</v>
      </c>
      <c r="L1837" s="11">
        <f t="shared" si="112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0">
        <f t="shared" si="113"/>
        <v>1.04</v>
      </c>
      <c r="R1837" s="9">
        <f t="shared" si="114"/>
        <v>47.272727272727273</v>
      </c>
      <c r="S1837" s="8" t="s">
        <v>8326</v>
      </c>
      <c r="T1837" s="8" t="s">
        <v>8327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1"/>
        <v>41322.809363425928</v>
      </c>
      <c r="K1838">
        <v>1359660329</v>
      </c>
      <c r="L1838" s="11">
        <f t="shared" si="112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0">
        <f t="shared" si="113"/>
        <v>2.0034000000000001</v>
      </c>
      <c r="R1838" s="9">
        <f t="shared" si="114"/>
        <v>182.12727272727273</v>
      </c>
      <c r="S1838" s="8" t="s">
        <v>8326</v>
      </c>
      <c r="T1838" s="8" t="s">
        <v>8327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1"/>
        <v>40986.006192129629</v>
      </c>
      <c r="K1839">
        <v>1326848935</v>
      </c>
      <c r="L1839" s="11">
        <f t="shared" si="112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0">
        <f t="shared" si="113"/>
        <v>3.0683333333333334</v>
      </c>
      <c r="R1839" s="9">
        <f t="shared" si="114"/>
        <v>61.366666666666667</v>
      </c>
      <c r="S1839" s="8" t="s">
        <v>8326</v>
      </c>
      <c r="T1839" s="8" t="s">
        <v>8327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1"/>
        <v>40817.125</v>
      </c>
      <c r="K1840">
        <v>1314989557</v>
      </c>
      <c r="L1840" s="11">
        <f t="shared" si="112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0">
        <f t="shared" si="113"/>
        <v>1.00149</v>
      </c>
      <c r="R1840" s="9">
        <f t="shared" si="114"/>
        <v>35.767499999999998</v>
      </c>
      <c r="S1840" s="8" t="s">
        <v>8326</v>
      </c>
      <c r="T1840" s="8" t="s">
        <v>8327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1"/>
        <v>42644.722013888888</v>
      </c>
      <c r="K1841">
        <v>1472750382</v>
      </c>
      <c r="L1841" s="11">
        <f t="shared" si="112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0">
        <f t="shared" si="113"/>
        <v>2.0529999999999999</v>
      </c>
      <c r="R1841" s="9">
        <f t="shared" si="114"/>
        <v>45.62222222222222</v>
      </c>
      <c r="S1841" s="8" t="s">
        <v>8326</v>
      </c>
      <c r="T1841" s="8" t="s">
        <v>8327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1"/>
        <v>41401.207638888889</v>
      </c>
      <c r="K1842">
        <v>1366251510</v>
      </c>
      <c r="L1842" s="11">
        <f t="shared" si="112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0">
        <f t="shared" si="113"/>
        <v>1.0888888888888888</v>
      </c>
      <c r="R1842" s="9">
        <f t="shared" si="114"/>
        <v>75.384615384615387</v>
      </c>
      <c r="S1842" s="8" t="s">
        <v>8326</v>
      </c>
      <c r="T1842" s="8" t="s">
        <v>8327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1"/>
        <v>41779.207638888889</v>
      </c>
      <c r="K1843">
        <v>1397679445</v>
      </c>
      <c r="L1843" s="11">
        <f t="shared" si="112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0">
        <f t="shared" si="113"/>
        <v>1.0175000000000001</v>
      </c>
      <c r="R1843" s="9">
        <f t="shared" si="114"/>
        <v>50.875</v>
      </c>
      <c r="S1843" s="8" t="s">
        <v>8326</v>
      </c>
      <c r="T1843" s="8" t="s">
        <v>8327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1"/>
        <v>42065.249305555553</v>
      </c>
      <c r="K1844">
        <v>1422371381</v>
      </c>
      <c r="L1844" s="11">
        <f t="shared" si="112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0">
        <f t="shared" si="113"/>
        <v>1.2524999999999999</v>
      </c>
      <c r="R1844" s="9">
        <f t="shared" si="114"/>
        <v>119.28571428571429</v>
      </c>
      <c r="S1844" s="8" t="s">
        <v>8326</v>
      </c>
      <c r="T1844" s="8" t="s">
        <v>8327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1"/>
        <v>40594.994837962964</v>
      </c>
      <c r="K1845">
        <v>1295653954</v>
      </c>
      <c r="L1845" s="11">
        <f t="shared" si="112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0">
        <f t="shared" si="113"/>
        <v>1.2400610000000001</v>
      </c>
      <c r="R1845" s="9">
        <f t="shared" si="114"/>
        <v>92.541865671641801</v>
      </c>
      <c r="S1845" s="8" t="s">
        <v>8326</v>
      </c>
      <c r="T1845" s="8" t="s">
        <v>8327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1"/>
        <v>40705.125</v>
      </c>
      <c r="K1846">
        <v>1304464914</v>
      </c>
      <c r="L1846" s="11">
        <f t="shared" si="112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0">
        <f t="shared" si="113"/>
        <v>1.014</v>
      </c>
      <c r="R1846" s="9">
        <f t="shared" si="114"/>
        <v>76.05</v>
      </c>
      <c r="S1846" s="8" t="s">
        <v>8326</v>
      </c>
      <c r="T1846" s="8" t="s">
        <v>8327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1"/>
        <v>42538.204861111109</v>
      </c>
      <c r="K1847">
        <v>1464854398</v>
      </c>
      <c r="L1847" s="11">
        <f t="shared" si="112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0">
        <f t="shared" si="113"/>
        <v>1</v>
      </c>
      <c r="R1847" s="9">
        <f t="shared" si="114"/>
        <v>52.631578947368418</v>
      </c>
      <c r="S1847" s="8" t="s">
        <v>8326</v>
      </c>
      <c r="T1847" s="8" t="s">
        <v>8327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1"/>
        <v>41258.650196759263</v>
      </c>
      <c r="K1848">
        <v>1352993777</v>
      </c>
      <c r="L1848" s="11">
        <f t="shared" si="112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0">
        <f t="shared" si="113"/>
        <v>1.3792666666666666</v>
      </c>
      <c r="R1848" s="9">
        <f t="shared" si="114"/>
        <v>98.990430622009569</v>
      </c>
      <c r="S1848" s="8" t="s">
        <v>8326</v>
      </c>
      <c r="T1848" s="8" t="s">
        <v>8327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1"/>
        <v>42115.236481481479</v>
      </c>
      <c r="K1849">
        <v>1427780432</v>
      </c>
      <c r="L1849" s="11">
        <f t="shared" si="112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0">
        <f t="shared" si="113"/>
        <v>1.2088000000000001</v>
      </c>
      <c r="R1849" s="9">
        <f t="shared" si="114"/>
        <v>79.526315789473685</v>
      </c>
      <c r="S1849" s="8" t="s">
        <v>8326</v>
      </c>
      <c r="T1849" s="8" t="s">
        <v>8327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1"/>
        <v>40755.290972222225</v>
      </c>
      <c r="K1850">
        <v>1306608888</v>
      </c>
      <c r="L1850" s="11">
        <f t="shared" si="112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0">
        <f t="shared" si="113"/>
        <v>1.0736666666666668</v>
      </c>
      <c r="R1850" s="9">
        <f t="shared" si="114"/>
        <v>134.20833333333334</v>
      </c>
      <c r="S1850" s="8" t="s">
        <v>8326</v>
      </c>
      <c r="T1850" s="8" t="s">
        <v>8327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1"/>
        <v>41199.845590277779</v>
      </c>
      <c r="K1851">
        <v>1347913059</v>
      </c>
      <c r="L1851" s="11">
        <f t="shared" si="112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0">
        <f t="shared" si="113"/>
        <v>1.0033333333333334</v>
      </c>
      <c r="R1851" s="9">
        <f t="shared" si="114"/>
        <v>37.625</v>
      </c>
      <c r="S1851" s="8" t="s">
        <v>8326</v>
      </c>
      <c r="T1851" s="8" t="s">
        <v>8327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1"/>
        <v>41830.959490740745</v>
      </c>
      <c r="K1852">
        <v>1402441300</v>
      </c>
      <c r="L1852" s="11">
        <f t="shared" si="112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0">
        <f t="shared" si="113"/>
        <v>1.0152222222222222</v>
      </c>
      <c r="R1852" s="9">
        <f t="shared" si="114"/>
        <v>51.044692737430168</v>
      </c>
      <c r="S1852" s="8" t="s">
        <v>8326</v>
      </c>
      <c r="T1852" s="8" t="s">
        <v>8327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1"/>
        <v>41848.041666666664</v>
      </c>
      <c r="K1853">
        <v>1404769538</v>
      </c>
      <c r="L1853" s="11">
        <f t="shared" si="112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0">
        <f t="shared" si="113"/>
        <v>1.0007692307692309</v>
      </c>
      <c r="R1853" s="9">
        <f t="shared" si="114"/>
        <v>50.03846153846154</v>
      </c>
      <c r="S1853" s="8" t="s">
        <v>8326</v>
      </c>
      <c r="T1853" s="8" t="s">
        <v>8327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1"/>
        <v>42119</v>
      </c>
      <c r="K1854">
        <v>1426703452</v>
      </c>
      <c r="L1854" s="11">
        <f t="shared" si="112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0">
        <f t="shared" si="113"/>
        <v>1.1696666666666666</v>
      </c>
      <c r="R1854" s="9">
        <f t="shared" si="114"/>
        <v>133.93129770992365</v>
      </c>
      <c r="S1854" s="8" t="s">
        <v>8326</v>
      </c>
      <c r="T1854" s="8" t="s">
        <v>8327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1"/>
        <v>41227.102048611108</v>
      </c>
      <c r="K1855">
        <v>1348536417</v>
      </c>
      <c r="L1855" s="11">
        <f t="shared" si="112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0">
        <f t="shared" si="113"/>
        <v>1.01875</v>
      </c>
      <c r="R1855" s="9">
        <f t="shared" si="114"/>
        <v>58.214285714285715</v>
      </c>
      <c r="S1855" s="8" t="s">
        <v>8326</v>
      </c>
      <c r="T1855" s="8" t="s">
        <v>8327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1"/>
        <v>41418.021261574075</v>
      </c>
      <c r="K1856">
        <v>1366763437</v>
      </c>
      <c r="L1856" s="11">
        <f t="shared" si="112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0">
        <f t="shared" si="113"/>
        <v>1.0212366666666666</v>
      </c>
      <c r="R1856" s="9">
        <f t="shared" si="114"/>
        <v>88.037643678160919</v>
      </c>
      <c r="S1856" s="8" t="s">
        <v>8326</v>
      </c>
      <c r="T1856" s="8" t="s">
        <v>8327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1"/>
        <v>41645.538657407407</v>
      </c>
      <c r="K1857">
        <v>1385124940</v>
      </c>
      <c r="L1857" s="11">
        <f t="shared" si="112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0">
        <f t="shared" si="113"/>
        <v>1.5405897142857143</v>
      </c>
      <c r="R1857" s="9">
        <f t="shared" si="114"/>
        <v>70.576753926701571</v>
      </c>
      <c r="S1857" s="8" t="s">
        <v>8326</v>
      </c>
      <c r="T1857" s="8" t="s">
        <v>8327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1"/>
        <v>41838.854999999996</v>
      </c>
      <c r="K1858">
        <v>1403901072</v>
      </c>
      <c r="L1858" s="11">
        <f t="shared" si="112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0">
        <f t="shared" si="113"/>
        <v>1.0125</v>
      </c>
      <c r="R1858" s="9">
        <f t="shared" si="114"/>
        <v>53.289473684210527</v>
      </c>
      <c r="S1858" s="8" t="s">
        <v>8326</v>
      </c>
      <c r="T1858" s="8" t="s">
        <v>8327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5">(((I1859/60)/60)/24)+DATE(1970,1,1)</f>
        <v>41894.76866898148</v>
      </c>
      <c r="K1859">
        <v>1407954413</v>
      </c>
      <c r="L1859" s="11">
        <f t="shared" ref="L1859:L1922" si="11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0">
        <f t="shared" ref="Q1859:Q1922" si="117">E1859/D1859</f>
        <v>1</v>
      </c>
      <c r="R1859" s="9">
        <f t="shared" ref="R1859:R1922" si="118">IF(N1859&gt;0,E1859/N1859,0)</f>
        <v>136.36363636363637</v>
      </c>
      <c r="S1859" s="8" t="s">
        <v>8326</v>
      </c>
      <c r="T1859" s="8" t="s">
        <v>8327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5"/>
        <v>40893.242141203707</v>
      </c>
      <c r="K1860">
        <v>1318826921</v>
      </c>
      <c r="L1860" s="11">
        <f t="shared" si="11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0">
        <f t="shared" si="117"/>
        <v>1.0874800874800874</v>
      </c>
      <c r="R1860" s="9">
        <f t="shared" si="118"/>
        <v>40.547315436241611</v>
      </c>
      <c r="S1860" s="8" t="s">
        <v>8326</v>
      </c>
      <c r="T1860" s="8" t="s">
        <v>8327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5"/>
        <v>40808.770011574074</v>
      </c>
      <c r="K1861">
        <v>1314124129</v>
      </c>
      <c r="L1861" s="11">
        <f t="shared" si="11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0">
        <f t="shared" si="117"/>
        <v>1.3183333333333334</v>
      </c>
      <c r="R1861" s="9">
        <f t="shared" si="118"/>
        <v>70.625</v>
      </c>
      <c r="S1861" s="8" t="s">
        <v>8326</v>
      </c>
      <c r="T1861" s="8" t="s">
        <v>8327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5"/>
        <v>41676.709305555552</v>
      </c>
      <c r="K1862">
        <v>1389891684</v>
      </c>
      <c r="L1862" s="11">
        <f t="shared" si="11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0">
        <f t="shared" si="117"/>
        <v>1.3346666666666667</v>
      </c>
      <c r="R1862" s="9">
        <f t="shared" si="118"/>
        <v>52.684210526315788</v>
      </c>
      <c r="S1862" s="8" t="s">
        <v>8326</v>
      </c>
      <c r="T1862" s="8" t="s">
        <v>8327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5"/>
        <v>42030.300243055557</v>
      </c>
      <c r="K1863">
        <v>1419664341</v>
      </c>
      <c r="L1863" s="11">
        <f t="shared" si="11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17"/>
        <v>0</v>
      </c>
      <c r="R1863" s="9">
        <f t="shared" si="118"/>
        <v>0</v>
      </c>
      <c r="S1863" s="8" t="s">
        <v>8334</v>
      </c>
      <c r="T1863" s="8" t="s">
        <v>8336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5"/>
        <v>42802.3125</v>
      </c>
      <c r="K1864">
        <v>1484912974</v>
      </c>
      <c r="L1864" s="11">
        <f t="shared" si="11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17"/>
        <v>8.0833333333333326E-2</v>
      </c>
      <c r="R1864" s="9">
        <f t="shared" si="118"/>
        <v>90.9375</v>
      </c>
      <c r="S1864" s="8" t="s">
        <v>8334</v>
      </c>
      <c r="T1864" s="8" t="s">
        <v>8336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5"/>
        <v>41802.797280092593</v>
      </c>
      <c r="K1865">
        <v>1400008085</v>
      </c>
      <c r="L1865" s="11">
        <f t="shared" si="11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17"/>
        <v>4.0000000000000001E-3</v>
      </c>
      <c r="R1865" s="9">
        <f t="shared" si="118"/>
        <v>5</v>
      </c>
      <c r="S1865" s="8" t="s">
        <v>8334</v>
      </c>
      <c r="T1865" s="8" t="s">
        <v>8336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5"/>
        <v>41763.716435185182</v>
      </c>
      <c r="K1866">
        <v>1396631500</v>
      </c>
      <c r="L1866" s="11">
        <f t="shared" si="11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17"/>
        <v>0.42892307692307691</v>
      </c>
      <c r="R1866" s="9">
        <f t="shared" si="118"/>
        <v>58.083333333333336</v>
      </c>
      <c r="S1866" s="8" t="s">
        <v>8334</v>
      </c>
      <c r="T1866" s="8" t="s">
        <v>8336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5"/>
        <v>42680.409108796302</v>
      </c>
      <c r="K1867">
        <v>1475398147</v>
      </c>
      <c r="L1867" s="11">
        <f t="shared" si="11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17"/>
        <v>3.6363636363636364E-5</v>
      </c>
      <c r="R1867" s="9">
        <f t="shared" si="118"/>
        <v>2</v>
      </c>
      <c r="S1867" s="8" t="s">
        <v>8334</v>
      </c>
      <c r="T1867" s="8" t="s">
        <v>8336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5"/>
        <v>42795.166666666672</v>
      </c>
      <c r="K1868">
        <v>1483768497</v>
      </c>
      <c r="L1868" s="11">
        <f t="shared" si="11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17"/>
        <v>5.0000000000000001E-3</v>
      </c>
      <c r="R1868" s="9">
        <f t="shared" si="118"/>
        <v>62.5</v>
      </c>
      <c r="S1868" s="8" t="s">
        <v>8334</v>
      </c>
      <c r="T1868" s="8" t="s">
        <v>8336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5"/>
        <v>42679.924907407403</v>
      </c>
      <c r="K1869">
        <v>1475791912</v>
      </c>
      <c r="L1869" s="11">
        <f t="shared" si="11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17"/>
        <v>5.0000000000000001E-4</v>
      </c>
      <c r="R1869" s="9">
        <f t="shared" si="118"/>
        <v>10</v>
      </c>
      <c r="S1869" s="8" t="s">
        <v>8334</v>
      </c>
      <c r="T1869" s="8" t="s">
        <v>8336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5"/>
        <v>42353.332638888889</v>
      </c>
      <c r="K1870">
        <v>1448044925</v>
      </c>
      <c r="L1870" s="11">
        <f t="shared" si="11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17"/>
        <v>4.8680000000000001E-2</v>
      </c>
      <c r="R1870" s="9">
        <f t="shared" si="118"/>
        <v>71.588235294117652</v>
      </c>
      <c r="S1870" s="8" t="s">
        <v>8334</v>
      </c>
      <c r="T1870" s="8" t="s">
        <v>8336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5"/>
        <v>42739.002881944441</v>
      </c>
      <c r="K1871">
        <v>1480896249</v>
      </c>
      <c r="L1871" s="11">
        <f t="shared" si="11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17"/>
        <v>0</v>
      </c>
      <c r="R1871" s="9">
        <f t="shared" si="118"/>
        <v>0</v>
      </c>
      <c r="S1871" s="8" t="s">
        <v>8334</v>
      </c>
      <c r="T1871" s="8" t="s">
        <v>8336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5"/>
        <v>42400.178472222222</v>
      </c>
      <c r="K1872">
        <v>1451723535</v>
      </c>
      <c r="L1872" s="11">
        <f t="shared" si="11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17"/>
        <v>0.10314285714285715</v>
      </c>
      <c r="R1872" s="9">
        <f t="shared" si="118"/>
        <v>32.81818181818182</v>
      </c>
      <c r="S1872" s="8" t="s">
        <v>8334</v>
      </c>
      <c r="T1872" s="8" t="s">
        <v>8336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5"/>
        <v>41963.825243055559</v>
      </c>
      <c r="K1873">
        <v>1413053301</v>
      </c>
      <c r="L1873" s="11">
        <f t="shared" si="11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17"/>
        <v>0.7178461538461538</v>
      </c>
      <c r="R1873" s="9">
        <f t="shared" si="118"/>
        <v>49.11578947368421</v>
      </c>
      <c r="S1873" s="8" t="s">
        <v>8334</v>
      </c>
      <c r="T1873" s="8" t="s">
        <v>8336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5"/>
        <v>42185.129652777774</v>
      </c>
      <c r="K1874">
        <v>1433041602</v>
      </c>
      <c r="L1874" s="11">
        <f t="shared" si="11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17"/>
        <v>1.06E-2</v>
      </c>
      <c r="R1874" s="9">
        <f t="shared" si="118"/>
        <v>16.307692307692307</v>
      </c>
      <c r="S1874" s="8" t="s">
        <v>8334</v>
      </c>
      <c r="T1874" s="8" t="s">
        <v>8336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5"/>
        <v>42193.697916666672</v>
      </c>
      <c r="K1875">
        <v>1433861210</v>
      </c>
      <c r="L1875" s="11">
        <f t="shared" si="11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17"/>
        <v>4.4999999999999997E-3</v>
      </c>
      <c r="R1875" s="9">
        <f t="shared" si="118"/>
        <v>18</v>
      </c>
      <c r="S1875" s="8" t="s">
        <v>8334</v>
      </c>
      <c r="T1875" s="8" t="s">
        <v>8336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5"/>
        <v>42549.969131944439</v>
      </c>
      <c r="K1876">
        <v>1465427733</v>
      </c>
      <c r="L1876" s="11">
        <f t="shared" si="11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17"/>
        <v>1.6249999999999999E-4</v>
      </c>
      <c r="R1876" s="9">
        <f t="shared" si="118"/>
        <v>13</v>
      </c>
      <c r="S1876" s="8" t="s">
        <v>8334</v>
      </c>
      <c r="T1876" s="8" t="s">
        <v>8336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5"/>
        <v>42588.899398148147</v>
      </c>
      <c r="K1877">
        <v>1465335308</v>
      </c>
      <c r="L1877" s="11">
        <f t="shared" si="11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17"/>
        <v>5.1000000000000004E-3</v>
      </c>
      <c r="R1877" s="9">
        <f t="shared" si="118"/>
        <v>17</v>
      </c>
      <c r="S1877" s="8" t="s">
        <v>8334</v>
      </c>
      <c r="T1877" s="8" t="s">
        <v>8336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5"/>
        <v>41806.284780092588</v>
      </c>
      <c r="K1878">
        <v>1400309405</v>
      </c>
      <c r="L1878" s="11">
        <f t="shared" si="11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17"/>
        <v>0</v>
      </c>
      <c r="R1878" s="9">
        <f t="shared" si="118"/>
        <v>0</v>
      </c>
      <c r="S1878" s="8" t="s">
        <v>8334</v>
      </c>
      <c r="T1878" s="8" t="s">
        <v>8336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5"/>
        <v>42064.029224537036</v>
      </c>
      <c r="K1879">
        <v>1422664925</v>
      </c>
      <c r="L1879" s="11">
        <f t="shared" si="11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17"/>
        <v>0</v>
      </c>
      <c r="R1879" s="9">
        <f t="shared" si="118"/>
        <v>0</v>
      </c>
      <c r="S1879" s="8" t="s">
        <v>8334</v>
      </c>
      <c r="T1879" s="8" t="s">
        <v>8336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5"/>
        <v>41803.008738425924</v>
      </c>
      <c r="K1880">
        <v>1400026355</v>
      </c>
      <c r="L1880" s="11">
        <f t="shared" si="11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17"/>
        <v>0</v>
      </c>
      <c r="R1880" s="9">
        <f t="shared" si="118"/>
        <v>0</v>
      </c>
      <c r="S1880" s="8" t="s">
        <v>8334</v>
      </c>
      <c r="T1880" s="8" t="s">
        <v>8336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5"/>
        <v>42443.607974537037</v>
      </c>
      <c r="K1881">
        <v>1455377729</v>
      </c>
      <c r="L1881" s="11">
        <f t="shared" si="11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17"/>
        <v>1.1999999999999999E-3</v>
      </c>
      <c r="R1881" s="9">
        <f t="shared" si="118"/>
        <v>3</v>
      </c>
      <c r="S1881" s="8" t="s">
        <v>8334</v>
      </c>
      <c r="T1881" s="8" t="s">
        <v>8336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5"/>
        <v>42459.525231481486</v>
      </c>
      <c r="K1882">
        <v>1456839380</v>
      </c>
      <c r="L1882" s="11">
        <f t="shared" si="11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17"/>
        <v>0.20080000000000001</v>
      </c>
      <c r="R1882" s="9">
        <f t="shared" si="118"/>
        <v>41.833333333333336</v>
      </c>
      <c r="S1882" s="8" t="s">
        <v>8334</v>
      </c>
      <c r="T1882" s="8" t="s">
        <v>8336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5"/>
        <v>42073.110983796301</v>
      </c>
      <c r="K1883">
        <v>1423366789</v>
      </c>
      <c r="L1883" s="11">
        <f t="shared" si="11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0">
        <f t="shared" si="117"/>
        <v>1.726845</v>
      </c>
      <c r="R1883" s="9">
        <f t="shared" si="118"/>
        <v>49.338428571428572</v>
      </c>
      <c r="S1883" s="8" t="s">
        <v>8326</v>
      </c>
      <c r="T1883" s="8" t="s">
        <v>8330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5"/>
        <v>41100.991666666669</v>
      </c>
      <c r="K1884">
        <v>1339109212</v>
      </c>
      <c r="L1884" s="11">
        <f t="shared" si="11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0">
        <f t="shared" si="117"/>
        <v>1.008955223880597</v>
      </c>
      <c r="R1884" s="9">
        <f t="shared" si="118"/>
        <v>41.728395061728392</v>
      </c>
      <c r="S1884" s="8" t="s">
        <v>8326</v>
      </c>
      <c r="T1884" s="8" t="s">
        <v>8330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5"/>
        <v>41007.906342592592</v>
      </c>
      <c r="K1885">
        <v>1331333108</v>
      </c>
      <c r="L1885" s="11">
        <f t="shared" si="11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0">
        <f t="shared" si="117"/>
        <v>1.0480480480480481</v>
      </c>
      <c r="R1885" s="9">
        <f t="shared" si="118"/>
        <v>32.71875</v>
      </c>
      <c r="S1885" s="8" t="s">
        <v>8326</v>
      </c>
      <c r="T1885" s="8" t="s">
        <v>8330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5"/>
        <v>41240.5</v>
      </c>
      <c r="K1886">
        <v>1350967535</v>
      </c>
      <c r="L1886" s="11">
        <f t="shared" si="11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0">
        <f t="shared" si="117"/>
        <v>1.351</v>
      </c>
      <c r="R1886" s="9">
        <f t="shared" si="118"/>
        <v>51.96153846153846</v>
      </c>
      <c r="S1886" s="8" t="s">
        <v>8326</v>
      </c>
      <c r="T1886" s="8" t="s">
        <v>8330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5"/>
        <v>41131.916666666664</v>
      </c>
      <c r="K1887">
        <v>1341800110</v>
      </c>
      <c r="L1887" s="11">
        <f t="shared" si="11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0">
        <f t="shared" si="117"/>
        <v>1.1632786885245903</v>
      </c>
      <c r="R1887" s="9">
        <f t="shared" si="118"/>
        <v>50.685714285714283</v>
      </c>
      <c r="S1887" s="8" t="s">
        <v>8326</v>
      </c>
      <c r="T1887" s="8" t="s">
        <v>8330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5"/>
        <v>41955.94835648148</v>
      </c>
      <c r="K1888">
        <v>1413236738</v>
      </c>
      <c r="L1888" s="11">
        <f t="shared" si="11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0">
        <f t="shared" si="117"/>
        <v>1.0208333333333333</v>
      </c>
      <c r="R1888" s="9">
        <f t="shared" si="118"/>
        <v>42.241379310344826</v>
      </c>
      <c r="S1888" s="8" t="s">
        <v>8326</v>
      </c>
      <c r="T1888" s="8" t="s">
        <v>8330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5"/>
        <v>42341.895833333328</v>
      </c>
      <c r="K1889">
        <v>1447614732</v>
      </c>
      <c r="L1889" s="11">
        <f t="shared" si="11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0">
        <f t="shared" si="117"/>
        <v>1.1116666666666666</v>
      </c>
      <c r="R1889" s="9">
        <f t="shared" si="118"/>
        <v>416.875</v>
      </c>
      <c r="S1889" s="8" t="s">
        <v>8326</v>
      </c>
      <c r="T1889" s="8" t="s">
        <v>8330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5"/>
        <v>40330.207638888889</v>
      </c>
      <c r="K1890">
        <v>1272692732</v>
      </c>
      <c r="L1890" s="11">
        <f t="shared" si="11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0">
        <f t="shared" si="117"/>
        <v>1.6608000000000001</v>
      </c>
      <c r="R1890" s="9">
        <f t="shared" si="118"/>
        <v>46.651685393258425</v>
      </c>
      <c r="S1890" s="8" t="s">
        <v>8326</v>
      </c>
      <c r="T1890" s="8" t="s">
        <v>8330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5"/>
        <v>41344.751689814817</v>
      </c>
      <c r="K1891">
        <v>1359140546</v>
      </c>
      <c r="L1891" s="11">
        <f t="shared" si="11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0">
        <f t="shared" si="117"/>
        <v>1.0660000000000001</v>
      </c>
      <c r="R1891" s="9">
        <f t="shared" si="118"/>
        <v>48.454545454545453</v>
      </c>
      <c r="S1891" s="8" t="s">
        <v>8326</v>
      </c>
      <c r="T1891" s="8" t="s">
        <v>8330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5"/>
        <v>41258.786203703705</v>
      </c>
      <c r="K1892">
        <v>1353005528</v>
      </c>
      <c r="L1892" s="11">
        <f t="shared" si="11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0">
        <f t="shared" si="117"/>
        <v>1.4458441666666668</v>
      </c>
      <c r="R1892" s="9">
        <f t="shared" si="118"/>
        <v>70.5289837398374</v>
      </c>
      <c r="S1892" s="8" t="s">
        <v>8326</v>
      </c>
      <c r="T1892" s="8" t="s">
        <v>8330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5"/>
        <v>40381.25</v>
      </c>
      <c r="K1893">
        <v>1275851354</v>
      </c>
      <c r="L1893" s="11">
        <f t="shared" si="11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0">
        <f t="shared" si="117"/>
        <v>1.0555000000000001</v>
      </c>
      <c r="R1893" s="9">
        <f t="shared" si="118"/>
        <v>87.958333333333329</v>
      </c>
      <c r="S1893" s="8" t="s">
        <v>8326</v>
      </c>
      <c r="T1893" s="8" t="s">
        <v>8330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5"/>
        <v>40701.637511574074</v>
      </c>
      <c r="K1894">
        <v>1304867881</v>
      </c>
      <c r="L1894" s="11">
        <f t="shared" si="11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0">
        <f t="shared" si="117"/>
        <v>1.3660000000000001</v>
      </c>
      <c r="R1894" s="9">
        <f t="shared" si="118"/>
        <v>26.26923076923077</v>
      </c>
      <c r="S1894" s="8" t="s">
        <v>8326</v>
      </c>
      <c r="T1894" s="8" t="s">
        <v>8330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5"/>
        <v>40649.165972222225</v>
      </c>
      <c r="K1895">
        <v>1301524585</v>
      </c>
      <c r="L1895" s="11">
        <f t="shared" si="11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0">
        <f t="shared" si="117"/>
        <v>1.04</v>
      </c>
      <c r="R1895" s="9">
        <f t="shared" si="118"/>
        <v>57.777777777777779</v>
      </c>
      <c r="S1895" s="8" t="s">
        <v>8326</v>
      </c>
      <c r="T1895" s="8" t="s">
        <v>8330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5"/>
        <v>40951.904895833337</v>
      </c>
      <c r="K1896">
        <v>1326404583</v>
      </c>
      <c r="L1896" s="11">
        <f t="shared" si="11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0">
        <f t="shared" si="117"/>
        <v>1.145</v>
      </c>
      <c r="R1896" s="9">
        <f t="shared" si="118"/>
        <v>57.25</v>
      </c>
      <c r="S1896" s="8" t="s">
        <v>8326</v>
      </c>
      <c r="T1896" s="8" t="s">
        <v>8330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5"/>
        <v>42297.746782407412</v>
      </c>
      <c r="K1897">
        <v>1442771722</v>
      </c>
      <c r="L1897" s="11">
        <f t="shared" si="11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0">
        <f t="shared" si="117"/>
        <v>1.0171957671957672</v>
      </c>
      <c r="R1897" s="9">
        <f t="shared" si="118"/>
        <v>196.34042553191489</v>
      </c>
      <c r="S1897" s="8" t="s">
        <v>8326</v>
      </c>
      <c r="T1897" s="8" t="s">
        <v>8330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5"/>
        <v>41011.710243055553</v>
      </c>
      <c r="K1898">
        <v>1331658165</v>
      </c>
      <c r="L1898" s="11">
        <f t="shared" si="11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0">
        <f t="shared" si="117"/>
        <v>1.2394678492239468</v>
      </c>
      <c r="R1898" s="9">
        <f t="shared" si="118"/>
        <v>43</v>
      </c>
      <c r="S1898" s="8" t="s">
        <v>8326</v>
      </c>
      <c r="T1898" s="8" t="s">
        <v>8330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5"/>
        <v>41702.875</v>
      </c>
      <c r="K1899">
        <v>1392040806</v>
      </c>
      <c r="L1899" s="11">
        <f t="shared" si="11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0">
        <f t="shared" si="117"/>
        <v>1.0245669291338582</v>
      </c>
      <c r="R1899" s="9">
        <f t="shared" si="118"/>
        <v>35.551912568306008</v>
      </c>
      <c r="S1899" s="8" t="s">
        <v>8326</v>
      </c>
      <c r="T1899" s="8" t="s">
        <v>8330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5"/>
        <v>42401.75</v>
      </c>
      <c r="K1900">
        <v>1451277473</v>
      </c>
      <c r="L1900" s="11">
        <f t="shared" si="11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0">
        <f t="shared" si="117"/>
        <v>1.4450000000000001</v>
      </c>
      <c r="R1900" s="9">
        <f t="shared" si="118"/>
        <v>68.80952380952381</v>
      </c>
      <c r="S1900" s="8" t="s">
        <v>8326</v>
      </c>
      <c r="T1900" s="8" t="s">
        <v>8330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5"/>
        <v>42088.90006944444</v>
      </c>
      <c r="K1901">
        <v>1424730966</v>
      </c>
      <c r="L1901" s="11">
        <f t="shared" si="11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0">
        <f t="shared" si="117"/>
        <v>1.3333333333333333</v>
      </c>
      <c r="R1901" s="9">
        <f t="shared" si="118"/>
        <v>28.571428571428573</v>
      </c>
      <c r="S1901" s="8" t="s">
        <v>8326</v>
      </c>
      <c r="T1901" s="8" t="s">
        <v>8330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5"/>
        <v>41188.415972222225</v>
      </c>
      <c r="K1902">
        <v>1347137731</v>
      </c>
      <c r="L1902" s="11">
        <f t="shared" si="11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0">
        <f t="shared" si="117"/>
        <v>1.0936440000000001</v>
      </c>
      <c r="R1902" s="9">
        <f t="shared" si="118"/>
        <v>50.631666666666668</v>
      </c>
      <c r="S1902" s="8" t="s">
        <v>8326</v>
      </c>
      <c r="T1902" s="8" t="s">
        <v>8330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5"/>
        <v>42146.541666666672</v>
      </c>
      <c r="K1903">
        <v>1429707729</v>
      </c>
      <c r="L1903" s="11">
        <f t="shared" si="11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17"/>
        <v>2.696969696969697E-2</v>
      </c>
      <c r="R1903" s="9">
        <f t="shared" si="118"/>
        <v>106.8</v>
      </c>
      <c r="S1903" s="8" t="s">
        <v>8320</v>
      </c>
      <c r="T1903" s="8" t="s">
        <v>8349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5"/>
        <v>42067.789895833332</v>
      </c>
      <c r="K1904">
        <v>1422903447</v>
      </c>
      <c r="L1904" s="11">
        <f t="shared" si="11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17"/>
        <v>1.2E-2</v>
      </c>
      <c r="R1904" s="9">
        <f t="shared" si="118"/>
        <v>4</v>
      </c>
      <c r="S1904" s="8" t="s">
        <v>8320</v>
      </c>
      <c r="T1904" s="8" t="s">
        <v>8349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5"/>
        <v>42762.770729166667</v>
      </c>
      <c r="K1905">
        <v>1480357791</v>
      </c>
      <c r="L1905" s="11">
        <f t="shared" si="11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17"/>
        <v>0.46600000000000003</v>
      </c>
      <c r="R1905" s="9">
        <f t="shared" si="118"/>
        <v>34.097560975609753</v>
      </c>
      <c r="S1905" s="8" t="s">
        <v>8320</v>
      </c>
      <c r="T1905" s="8" t="s">
        <v>8349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5"/>
        <v>42371.685428240744</v>
      </c>
      <c r="K1906">
        <v>1447864021</v>
      </c>
      <c r="L1906" s="11">
        <f t="shared" si="11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17"/>
        <v>1E-3</v>
      </c>
      <c r="R1906" s="9">
        <f t="shared" si="118"/>
        <v>25</v>
      </c>
      <c r="S1906" s="8" t="s">
        <v>8320</v>
      </c>
      <c r="T1906" s="8" t="s">
        <v>8349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5"/>
        <v>41889.925856481481</v>
      </c>
      <c r="K1907">
        <v>1407535994</v>
      </c>
      <c r="L1907" s="11">
        <f t="shared" si="11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17"/>
        <v>1.6800000000000001E-3</v>
      </c>
      <c r="R1907" s="9">
        <f t="shared" si="118"/>
        <v>10.5</v>
      </c>
      <c r="S1907" s="8" t="s">
        <v>8320</v>
      </c>
      <c r="T1907" s="8" t="s">
        <v>8349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5"/>
        <v>42544.671099537038</v>
      </c>
      <c r="K1908">
        <v>1464105983</v>
      </c>
      <c r="L1908" s="11">
        <f t="shared" si="11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17"/>
        <v>0.42759999999999998</v>
      </c>
      <c r="R1908" s="9">
        <f t="shared" si="118"/>
        <v>215.95959595959596</v>
      </c>
      <c r="S1908" s="8" t="s">
        <v>8320</v>
      </c>
      <c r="T1908" s="8" t="s">
        <v>8349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5"/>
        <v>41782.587094907409</v>
      </c>
      <c r="K1909">
        <v>1399557925</v>
      </c>
      <c r="L1909" s="11">
        <f t="shared" si="11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17"/>
        <v>2.8333333333333335E-3</v>
      </c>
      <c r="R1909" s="9">
        <f t="shared" si="118"/>
        <v>21.25</v>
      </c>
      <c r="S1909" s="8" t="s">
        <v>8320</v>
      </c>
      <c r="T1909" s="8" t="s">
        <v>8349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5"/>
        <v>42733.917824074073</v>
      </c>
      <c r="K1910">
        <v>1480456900</v>
      </c>
      <c r="L1910" s="11">
        <f t="shared" si="11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17"/>
        <v>1.7319999999999999E-2</v>
      </c>
      <c r="R1910" s="9">
        <f t="shared" si="118"/>
        <v>108.25</v>
      </c>
      <c r="S1910" s="8" t="s">
        <v>8320</v>
      </c>
      <c r="T1910" s="8" t="s">
        <v>8349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5"/>
        <v>41935.429155092592</v>
      </c>
      <c r="K1911">
        <v>1411467479</v>
      </c>
      <c r="L1911" s="11">
        <f t="shared" si="11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17"/>
        <v>0.14111428571428572</v>
      </c>
      <c r="R1911" s="9">
        <f t="shared" si="118"/>
        <v>129.97368421052633</v>
      </c>
      <c r="S1911" s="8" t="s">
        <v>8320</v>
      </c>
      <c r="T1911" s="8" t="s">
        <v>8349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5"/>
        <v>42308.947916666672</v>
      </c>
      <c r="K1912">
        <v>1442531217</v>
      </c>
      <c r="L1912" s="11">
        <f t="shared" si="11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17"/>
        <v>0.39395294117647056</v>
      </c>
      <c r="R1912" s="9">
        <f t="shared" si="118"/>
        <v>117.49473684210527</v>
      </c>
      <c r="S1912" s="8" t="s">
        <v>8320</v>
      </c>
      <c r="T1912" s="8" t="s">
        <v>8349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5"/>
        <v>41860.033958333333</v>
      </c>
      <c r="K1913">
        <v>1404953334</v>
      </c>
      <c r="L1913" s="11">
        <f t="shared" si="11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17"/>
        <v>2.3529411764705883E-4</v>
      </c>
      <c r="R1913" s="9">
        <f t="shared" si="118"/>
        <v>10</v>
      </c>
      <c r="S1913" s="8" t="s">
        <v>8320</v>
      </c>
      <c r="T1913" s="8" t="s">
        <v>8349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5"/>
        <v>42159.226388888885</v>
      </c>
      <c r="K1914">
        <v>1430803560</v>
      </c>
      <c r="L1914" s="11">
        <f t="shared" si="11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17"/>
        <v>0.59299999999999997</v>
      </c>
      <c r="R1914" s="9">
        <f t="shared" si="118"/>
        <v>70.595238095238102</v>
      </c>
      <c r="S1914" s="8" t="s">
        <v>8320</v>
      </c>
      <c r="T1914" s="8" t="s">
        <v>8349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5"/>
        <v>41920.511319444442</v>
      </c>
      <c r="K1915">
        <v>1410178578</v>
      </c>
      <c r="L1915" s="11">
        <f t="shared" si="11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17"/>
        <v>1.3270833333333334E-2</v>
      </c>
      <c r="R1915" s="9">
        <f t="shared" si="118"/>
        <v>24.5</v>
      </c>
      <c r="S1915" s="8" t="s">
        <v>8320</v>
      </c>
      <c r="T1915" s="8" t="s">
        <v>8349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5"/>
        <v>41944.165972222225</v>
      </c>
      <c r="K1916">
        <v>1413519073</v>
      </c>
      <c r="L1916" s="11">
        <f t="shared" si="11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17"/>
        <v>9.0090090090090086E-2</v>
      </c>
      <c r="R1916" s="9">
        <f t="shared" si="118"/>
        <v>30</v>
      </c>
      <c r="S1916" s="8" t="s">
        <v>8320</v>
      </c>
      <c r="T1916" s="8" t="s">
        <v>8349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5"/>
        <v>41884.04886574074</v>
      </c>
      <c r="K1917">
        <v>1407892222</v>
      </c>
      <c r="L1917" s="11">
        <f t="shared" si="11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17"/>
        <v>1.6E-2</v>
      </c>
      <c r="R1917" s="9">
        <f t="shared" si="118"/>
        <v>2</v>
      </c>
      <c r="S1917" s="8" t="s">
        <v>8320</v>
      </c>
      <c r="T1917" s="8" t="s">
        <v>8349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5"/>
        <v>42681.758969907409</v>
      </c>
      <c r="K1918">
        <v>1476378775</v>
      </c>
      <c r="L1918" s="11">
        <f t="shared" si="11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17"/>
        <v>5.1000000000000004E-3</v>
      </c>
      <c r="R1918" s="9">
        <f t="shared" si="118"/>
        <v>17</v>
      </c>
      <c r="S1918" s="8" t="s">
        <v>8320</v>
      </c>
      <c r="T1918" s="8" t="s">
        <v>8349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5"/>
        <v>42776.270057870366</v>
      </c>
      <c r="K1919">
        <v>1484116133</v>
      </c>
      <c r="L1919" s="11">
        <f t="shared" si="11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17"/>
        <v>0.52570512820512816</v>
      </c>
      <c r="R1919" s="9">
        <f t="shared" si="118"/>
        <v>2928.9285714285716</v>
      </c>
      <c r="S1919" s="8" t="s">
        <v>8320</v>
      </c>
      <c r="T1919" s="8" t="s">
        <v>8349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5"/>
        <v>41863.789942129632</v>
      </c>
      <c r="K1920">
        <v>1404845851</v>
      </c>
      <c r="L1920" s="11">
        <f t="shared" si="11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17"/>
        <v>1.04E-2</v>
      </c>
      <c r="R1920" s="9">
        <f t="shared" si="118"/>
        <v>28.888888888888889</v>
      </c>
      <c r="S1920" s="8" t="s">
        <v>8320</v>
      </c>
      <c r="T1920" s="8" t="s">
        <v>8349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5"/>
        <v>42143.875567129624</v>
      </c>
      <c r="K1921">
        <v>1429477249</v>
      </c>
      <c r="L1921" s="11">
        <f t="shared" si="11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17"/>
        <v>0.47399999999999998</v>
      </c>
      <c r="R1921" s="9">
        <f t="shared" si="118"/>
        <v>29.625</v>
      </c>
      <c r="S1921" s="8" t="s">
        <v>8320</v>
      </c>
      <c r="T1921" s="8" t="s">
        <v>8349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5"/>
        <v>42298.958333333328</v>
      </c>
      <c r="K1922">
        <v>1443042061</v>
      </c>
      <c r="L1922" s="11">
        <f t="shared" si="11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si="117"/>
        <v>0.43030000000000002</v>
      </c>
      <c r="R1922" s="9">
        <f t="shared" si="118"/>
        <v>40.980952380952381</v>
      </c>
      <c r="S1922" s="8" t="s">
        <v>8320</v>
      </c>
      <c r="T1922" s="8" t="s">
        <v>8349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19">(((I1923/60)/60)/24)+DATE(1970,1,1)</f>
        <v>41104.221562500003</v>
      </c>
      <c r="K1923">
        <v>1339651143</v>
      </c>
      <c r="L1923" s="11">
        <f t="shared" ref="L1923:L1986" si="12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0">
        <f t="shared" ref="Q1923:Q1986" si="121">E1923/D1923</f>
        <v>1.3680000000000001</v>
      </c>
      <c r="R1923" s="9">
        <f t="shared" ref="R1923:R1986" si="122">IF(N1923&gt;0,E1923/N1923,0)</f>
        <v>54</v>
      </c>
      <c r="S1923" s="8" t="s">
        <v>8326</v>
      </c>
      <c r="T1923" s="8" t="s">
        <v>8330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19"/>
        <v>41620.255868055552</v>
      </c>
      <c r="K1924">
        <v>1384236507</v>
      </c>
      <c r="L1924" s="11">
        <f t="shared" si="12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0">
        <f t="shared" si="121"/>
        <v>1.1555</v>
      </c>
      <c r="R1924" s="9">
        <f t="shared" si="122"/>
        <v>36.109375</v>
      </c>
      <c r="S1924" s="8" t="s">
        <v>8326</v>
      </c>
      <c r="T1924" s="8" t="s">
        <v>8330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19"/>
        <v>40813.207638888889</v>
      </c>
      <c r="K1925">
        <v>1313612532</v>
      </c>
      <c r="L1925" s="11">
        <f t="shared" si="12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0">
        <f t="shared" si="121"/>
        <v>2.4079999999999999</v>
      </c>
      <c r="R1925" s="9">
        <f t="shared" si="122"/>
        <v>23.153846153846153</v>
      </c>
      <c r="S1925" s="8" t="s">
        <v>8326</v>
      </c>
      <c r="T1925" s="8" t="s">
        <v>8330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19"/>
        <v>41654.814583333333</v>
      </c>
      <c r="K1926">
        <v>1387390555</v>
      </c>
      <c r="L1926" s="11">
        <f t="shared" si="12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0">
        <f t="shared" si="121"/>
        <v>1.1439999999999999</v>
      </c>
      <c r="R1926" s="9">
        <f t="shared" si="122"/>
        <v>104</v>
      </c>
      <c r="S1926" s="8" t="s">
        <v>8326</v>
      </c>
      <c r="T1926" s="8" t="s">
        <v>8330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19"/>
        <v>41558</v>
      </c>
      <c r="K1927">
        <v>1379540288</v>
      </c>
      <c r="L1927" s="11">
        <f t="shared" si="12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0">
        <f t="shared" si="121"/>
        <v>1.1033333333333333</v>
      </c>
      <c r="R1927" s="9">
        <f t="shared" si="122"/>
        <v>31.826923076923077</v>
      </c>
      <c r="S1927" s="8" t="s">
        <v>8326</v>
      </c>
      <c r="T1927" s="8" t="s">
        <v>8330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19"/>
        <v>40484.018055555556</v>
      </c>
      <c r="K1928">
        <v>1286319256</v>
      </c>
      <c r="L1928" s="11">
        <f t="shared" si="12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0">
        <f t="shared" si="121"/>
        <v>1.9537933333333333</v>
      </c>
      <c r="R1928" s="9">
        <f t="shared" si="122"/>
        <v>27.3896261682243</v>
      </c>
      <c r="S1928" s="8" t="s">
        <v>8326</v>
      </c>
      <c r="T1928" s="8" t="s">
        <v>8330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19"/>
        <v>40976.207638888889</v>
      </c>
      <c r="K1929">
        <v>1329856839</v>
      </c>
      <c r="L1929" s="11">
        <f t="shared" si="12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0">
        <f t="shared" si="121"/>
        <v>1.0333333333333334</v>
      </c>
      <c r="R1929" s="9">
        <f t="shared" si="122"/>
        <v>56.363636363636367</v>
      </c>
      <c r="S1929" s="8" t="s">
        <v>8326</v>
      </c>
      <c r="T1929" s="8" t="s">
        <v>8330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19"/>
        <v>41401.648078703707</v>
      </c>
      <c r="K1930">
        <v>1365348794</v>
      </c>
      <c r="L1930" s="11">
        <f t="shared" si="12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0">
        <f t="shared" si="121"/>
        <v>1.031372549019608</v>
      </c>
      <c r="R1930" s="9">
        <f t="shared" si="122"/>
        <v>77.352941176470594</v>
      </c>
      <c r="S1930" s="8" t="s">
        <v>8326</v>
      </c>
      <c r="T1930" s="8" t="s">
        <v>8330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19"/>
        <v>40729.021597222221</v>
      </c>
      <c r="K1931">
        <v>1306197066</v>
      </c>
      <c r="L1931" s="11">
        <f t="shared" si="12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0">
        <f t="shared" si="121"/>
        <v>1.003125</v>
      </c>
      <c r="R1931" s="9">
        <f t="shared" si="122"/>
        <v>42.8</v>
      </c>
      <c r="S1931" s="8" t="s">
        <v>8326</v>
      </c>
      <c r="T1931" s="8" t="s">
        <v>8330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19"/>
        <v>41462.558819444443</v>
      </c>
      <c r="K1932">
        <v>1368019482</v>
      </c>
      <c r="L1932" s="11">
        <f t="shared" si="12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0">
        <f t="shared" si="121"/>
        <v>1.27</v>
      </c>
      <c r="R1932" s="9">
        <f t="shared" si="122"/>
        <v>48.846153846153847</v>
      </c>
      <c r="S1932" s="8" t="s">
        <v>8326</v>
      </c>
      <c r="T1932" s="8" t="s">
        <v>8330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19"/>
        <v>41051.145833333336</v>
      </c>
      <c r="K1933">
        <v>1336512309</v>
      </c>
      <c r="L1933" s="11">
        <f t="shared" si="12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0">
        <f t="shared" si="121"/>
        <v>1.20601</v>
      </c>
      <c r="R1933" s="9">
        <f t="shared" si="122"/>
        <v>48.240400000000001</v>
      </c>
      <c r="S1933" s="8" t="s">
        <v>8326</v>
      </c>
      <c r="T1933" s="8" t="s">
        <v>8330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19"/>
        <v>40932.809872685182</v>
      </c>
      <c r="K1934">
        <v>1325618773</v>
      </c>
      <c r="L1934" s="11">
        <f t="shared" si="12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0">
        <f t="shared" si="121"/>
        <v>1.0699047619047619</v>
      </c>
      <c r="R1934" s="9">
        <f t="shared" si="122"/>
        <v>70.212500000000006</v>
      </c>
      <c r="S1934" s="8" t="s">
        <v>8326</v>
      </c>
      <c r="T1934" s="8" t="s">
        <v>8330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19"/>
        <v>41909.130868055552</v>
      </c>
      <c r="K1935">
        <v>1409195307</v>
      </c>
      <c r="L1935" s="11">
        <f t="shared" si="12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0">
        <f t="shared" si="121"/>
        <v>1.7243333333333333</v>
      </c>
      <c r="R1935" s="9">
        <f t="shared" si="122"/>
        <v>94.054545454545448</v>
      </c>
      <c r="S1935" s="8" t="s">
        <v>8326</v>
      </c>
      <c r="T1935" s="8" t="s">
        <v>8330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19"/>
        <v>40902.208333333336</v>
      </c>
      <c r="K1936">
        <v>1321649321</v>
      </c>
      <c r="L1936" s="11">
        <f t="shared" si="12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0">
        <f t="shared" si="121"/>
        <v>1.2362</v>
      </c>
      <c r="R1936" s="9">
        <f t="shared" si="122"/>
        <v>80.272727272727266</v>
      </c>
      <c r="S1936" s="8" t="s">
        <v>8326</v>
      </c>
      <c r="T1936" s="8" t="s">
        <v>8330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19"/>
        <v>41811.207638888889</v>
      </c>
      <c r="K1937">
        <v>1400106171</v>
      </c>
      <c r="L1937" s="11">
        <f t="shared" si="12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0">
        <f t="shared" si="121"/>
        <v>1.0840000000000001</v>
      </c>
      <c r="R1937" s="9">
        <f t="shared" si="122"/>
        <v>54.2</v>
      </c>
      <c r="S1937" s="8" t="s">
        <v>8326</v>
      </c>
      <c r="T1937" s="8" t="s">
        <v>8330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19"/>
        <v>40883.249305555553</v>
      </c>
      <c r="K1938">
        <v>1320528070</v>
      </c>
      <c r="L1938" s="11">
        <f t="shared" si="12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0">
        <f t="shared" si="121"/>
        <v>1.1652013333333333</v>
      </c>
      <c r="R1938" s="9">
        <f t="shared" si="122"/>
        <v>60.26903448275862</v>
      </c>
      <c r="S1938" s="8" t="s">
        <v>8326</v>
      </c>
      <c r="T1938" s="8" t="s">
        <v>8330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19"/>
        <v>41075.165972222225</v>
      </c>
      <c r="K1939">
        <v>1338346281</v>
      </c>
      <c r="L1939" s="11">
        <f t="shared" si="12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0">
        <f t="shared" si="121"/>
        <v>1.8724499999999999</v>
      </c>
      <c r="R1939" s="9">
        <f t="shared" si="122"/>
        <v>38.740344827586206</v>
      </c>
      <c r="S1939" s="8" t="s">
        <v>8326</v>
      </c>
      <c r="T1939" s="8" t="s">
        <v>8330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19"/>
        <v>41457.208333333336</v>
      </c>
      <c r="K1940">
        <v>1370067231</v>
      </c>
      <c r="L1940" s="11">
        <f t="shared" si="12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0">
        <f t="shared" si="121"/>
        <v>1.1593333333333333</v>
      </c>
      <c r="R1940" s="9">
        <f t="shared" si="122"/>
        <v>152.54385964912279</v>
      </c>
      <c r="S1940" s="8" t="s">
        <v>8326</v>
      </c>
      <c r="T1940" s="8" t="s">
        <v>8330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19"/>
        <v>41343.943379629629</v>
      </c>
      <c r="K1941">
        <v>1360366708</v>
      </c>
      <c r="L1941" s="11">
        <f t="shared" si="12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0">
        <f t="shared" si="121"/>
        <v>1.107</v>
      </c>
      <c r="R1941" s="9">
        <f t="shared" si="122"/>
        <v>115.3125</v>
      </c>
      <c r="S1941" s="8" t="s">
        <v>8326</v>
      </c>
      <c r="T1941" s="8" t="s">
        <v>8330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19"/>
        <v>40709.165972222225</v>
      </c>
      <c r="K1942">
        <v>1304770233</v>
      </c>
      <c r="L1942" s="11">
        <f t="shared" si="12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0">
        <f t="shared" si="121"/>
        <v>1.7092307692307693</v>
      </c>
      <c r="R1942" s="9">
        <f t="shared" si="122"/>
        <v>35.838709677419352</v>
      </c>
      <c r="S1942" s="8" t="s">
        <v>8326</v>
      </c>
      <c r="T1942" s="8" t="s">
        <v>8330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19"/>
        <v>41774.290868055556</v>
      </c>
      <c r="K1943">
        <v>1397545131</v>
      </c>
      <c r="L1943" s="11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0">
        <f t="shared" si="121"/>
        <v>1.2611835600000001</v>
      </c>
      <c r="R1943" s="9">
        <f t="shared" si="122"/>
        <v>64.570118779438872</v>
      </c>
      <c r="S1943" s="8" t="s">
        <v>8320</v>
      </c>
      <c r="T1943" s="8" t="s">
        <v>8350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19"/>
        <v>40728.828009259261</v>
      </c>
      <c r="K1944">
        <v>1302033140</v>
      </c>
      <c r="L1944" s="11">
        <f t="shared" si="12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0">
        <f t="shared" si="121"/>
        <v>1.3844033333333334</v>
      </c>
      <c r="R1944" s="9">
        <f t="shared" si="122"/>
        <v>87.436000000000007</v>
      </c>
      <c r="S1944" s="8" t="s">
        <v>8320</v>
      </c>
      <c r="T1944" s="8" t="s">
        <v>8350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19"/>
        <v>42593.269861111112</v>
      </c>
      <c r="K1945">
        <v>1467008916</v>
      </c>
      <c r="L1945" s="11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0">
        <f t="shared" si="121"/>
        <v>17.052499999999998</v>
      </c>
      <c r="R1945" s="9">
        <f t="shared" si="122"/>
        <v>68.815577078288939</v>
      </c>
      <c r="S1945" s="8" t="s">
        <v>8320</v>
      </c>
      <c r="T1945" s="8" t="s">
        <v>8350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19"/>
        <v>41760.584374999999</v>
      </c>
      <c r="K1946">
        <v>1396360890</v>
      </c>
      <c r="L1946" s="11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0">
        <f t="shared" si="121"/>
        <v>7.8805550000000002</v>
      </c>
      <c r="R1946" s="9">
        <f t="shared" si="122"/>
        <v>176.200223588597</v>
      </c>
      <c r="S1946" s="8" t="s">
        <v>8320</v>
      </c>
      <c r="T1946" s="8" t="s">
        <v>8350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19"/>
        <v>42197.251828703709</v>
      </c>
      <c r="K1947">
        <v>1433224958</v>
      </c>
      <c r="L1947" s="11">
        <f t="shared" si="12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0">
        <f t="shared" si="121"/>
        <v>3.4801799999999998</v>
      </c>
      <c r="R1947" s="9">
        <f t="shared" si="122"/>
        <v>511.79117647058825</v>
      </c>
      <c r="S1947" s="8" t="s">
        <v>8320</v>
      </c>
      <c r="T1947" s="8" t="s">
        <v>8350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19"/>
        <v>41749.108344907407</v>
      </c>
      <c r="K1948">
        <v>1392780961</v>
      </c>
      <c r="L1948" s="11">
        <f t="shared" si="12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0">
        <f t="shared" si="121"/>
        <v>1.4974666666666667</v>
      </c>
      <c r="R1948" s="9">
        <f t="shared" si="122"/>
        <v>160.44285714285715</v>
      </c>
      <c r="S1948" s="8" t="s">
        <v>8320</v>
      </c>
      <c r="T1948" s="8" t="s">
        <v>8350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19"/>
        <v>40140.249305555553</v>
      </c>
      <c r="K1949">
        <v>1255730520</v>
      </c>
      <c r="L1949" s="11">
        <f t="shared" si="12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0">
        <f t="shared" si="121"/>
        <v>1.0063375000000001</v>
      </c>
      <c r="R1949" s="9">
        <f t="shared" si="122"/>
        <v>35.003043478260871</v>
      </c>
      <c r="S1949" s="8" t="s">
        <v>8320</v>
      </c>
      <c r="T1949" s="8" t="s">
        <v>8350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19"/>
        <v>42527.709722222222</v>
      </c>
      <c r="K1950">
        <v>1460557809</v>
      </c>
      <c r="L1950" s="11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0">
        <f t="shared" si="121"/>
        <v>8.0021100000000001</v>
      </c>
      <c r="R1950" s="9">
        <f t="shared" si="122"/>
        <v>188.50671378091872</v>
      </c>
      <c r="S1950" s="8" t="s">
        <v>8320</v>
      </c>
      <c r="T1950" s="8" t="s">
        <v>8350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19"/>
        <v>41830.423043981478</v>
      </c>
      <c r="K1951">
        <v>1402394951</v>
      </c>
      <c r="L1951" s="11">
        <f t="shared" si="12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0">
        <f t="shared" si="121"/>
        <v>1.0600260000000001</v>
      </c>
      <c r="R1951" s="9">
        <f t="shared" si="122"/>
        <v>56.204984093319197</v>
      </c>
      <c r="S1951" s="8" t="s">
        <v>8320</v>
      </c>
      <c r="T1951" s="8" t="s">
        <v>8350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19"/>
        <v>40655.181400462963</v>
      </c>
      <c r="K1952">
        <v>1300767673</v>
      </c>
      <c r="L1952" s="11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0">
        <f t="shared" si="121"/>
        <v>2.0051866666666669</v>
      </c>
      <c r="R1952" s="9">
        <f t="shared" si="122"/>
        <v>51.3054157782516</v>
      </c>
      <c r="S1952" s="8" t="s">
        <v>8320</v>
      </c>
      <c r="T1952" s="8" t="s">
        <v>8350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19"/>
        <v>42681.462233796294</v>
      </c>
      <c r="K1953">
        <v>1475921137</v>
      </c>
      <c r="L1953" s="11">
        <f t="shared" si="12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0">
        <f t="shared" si="121"/>
        <v>2.1244399999999999</v>
      </c>
      <c r="R1953" s="9">
        <f t="shared" si="122"/>
        <v>127.36450839328538</v>
      </c>
      <c r="S1953" s="8" t="s">
        <v>8320</v>
      </c>
      <c r="T1953" s="8" t="s">
        <v>8350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19"/>
        <v>41563.60665509259</v>
      </c>
      <c r="K1954">
        <v>1378737215</v>
      </c>
      <c r="L1954" s="11">
        <f t="shared" si="12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0">
        <f t="shared" si="121"/>
        <v>1.9847237142857144</v>
      </c>
      <c r="R1954" s="9">
        <f t="shared" si="122"/>
        <v>101.85532258064516</v>
      </c>
      <c r="S1954" s="8" t="s">
        <v>8320</v>
      </c>
      <c r="T1954" s="8" t="s">
        <v>8350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19"/>
        <v>40970.125</v>
      </c>
      <c r="K1955">
        <v>1328158065</v>
      </c>
      <c r="L1955" s="11">
        <f t="shared" si="12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0">
        <f t="shared" si="121"/>
        <v>2.2594666666666665</v>
      </c>
      <c r="R1955" s="9">
        <f t="shared" si="122"/>
        <v>230.55782312925169</v>
      </c>
      <c r="S1955" s="8" t="s">
        <v>8320</v>
      </c>
      <c r="T1955" s="8" t="s">
        <v>8350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19"/>
        <v>42441.208333333328</v>
      </c>
      <c r="K1956">
        <v>1453730176</v>
      </c>
      <c r="L1956" s="11">
        <f t="shared" si="12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0">
        <f t="shared" si="121"/>
        <v>6.9894800000000004</v>
      </c>
      <c r="R1956" s="9">
        <f t="shared" si="122"/>
        <v>842.10602409638557</v>
      </c>
      <c r="S1956" s="8" t="s">
        <v>8320</v>
      </c>
      <c r="T1956" s="8" t="s">
        <v>8350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19"/>
        <v>41052.791666666664</v>
      </c>
      <c r="K1957">
        <v>1334989881</v>
      </c>
      <c r="L1957" s="11">
        <f t="shared" si="12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0">
        <f t="shared" si="121"/>
        <v>3.9859528571428569</v>
      </c>
      <c r="R1957" s="9">
        <f t="shared" si="122"/>
        <v>577.27593103448271</v>
      </c>
      <c r="S1957" s="8" t="s">
        <v>8320</v>
      </c>
      <c r="T1957" s="8" t="s">
        <v>8350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19"/>
        <v>42112.882002314815</v>
      </c>
      <c r="K1958">
        <v>1425507005</v>
      </c>
      <c r="L1958" s="11">
        <f t="shared" si="12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0">
        <f t="shared" si="121"/>
        <v>2.9403333333333332</v>
      </c>
      <c r="R1958" s="9">
        <f t="shared" si="122"/>
        <v>483.34246575342468</v>
      </c>
      <c r="S1958" s="8" t="s">
        <v>8320</v>
      </c>
      <c r="T1958" s="8" t="s">
        <v>8350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19"/>
        <v>41209.098530092589</v>
      </c>
      <c r="K1959">
        <v>1348712513</v>
      </c>
      <c r="L1959" s="11">
        <f t="shared" si="12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0">
        <f t="shared" si="121"/>
        <v>1.6750470000000002</v>
      </c>
      <c r="R1959" s="9">
        <f t="shared" si="122"/>
        <v>76.138500000000008</v>
      </c>
      <c r="S1959" s="8" t="s">
        <v>8320</v>
      </c>
      <c r="T1959" s="8" t="s">
        <v>8350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19"/>
        <v>41356.94630787037</v>
      </c>
      <c r="K1960">
        <v>1361490161</v>
      </c>
      <c r="L1960" s="11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0">
        <f t="shared" si="121"/>
        <v>14.355717142857143</v>
      </c>
      <c r="R1960" s="9">
        <f t="shared" si="122"/>
        <v>74.107684365781708</v>
      </c>
      <c r="S1960" s="8" t="s">
        <v>8320</v>
      </c>
      <c r="T1960" s="8" t="s">
        <v>8350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19"/>
        <v>41913</v>
      </c>
      <c r="K1961">
        <v>1408565860</v>
      </c>
      <c r="L1961" s="11">
        <f t="shared" si="12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0">
        <f t="shared" si="121"/>
        <v>1.5673440000000001</v>
      </c>
      <c r="R1961" s="9">
        <f t="shared" si="122"/>
        <v>36.965660377358489</v>
      </c>
      <c r="S1961" s="8" t="s">
        <v>8320</v>
      </c>
      <c r="T1961" s="8" t="s">
        <v>8350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19"/>
        <v>41994.362743055557</v>
      </c>
      <c r="K1962">
        <v>1416559341</v>
      </c>
      <c r="L1962" s="11">
        <f t="shared" si="12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0">
        <f t="shared" si="121"/>
        <v>1.1790285714285715</v>
      </c>
      <c r="R1962" s="9">
        <f t="shared" si="122"/>
        <v>2500.969696969697</v>
      </c>
      <c r="S1962" s="8" t="s">
        <v>8320</v>
      </c>
      <c r="T1962" s="8" t="s">
        <v>8350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19"/>
        <v>41188.165972222225</v>
      </c>
      <c r="K1963">
        <v>1346042417</v>
      </c>
      <c r="L1963" s="11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0">
        <f t="shared" si="121"/>
        <v>11.053811999999999</v>
      </c>
      <c r="R1963" s="9">
        <f t="shared" si="122"/>
        <v>67.690214329454989</v>
      </c>
      <c r="S1963" s="8" t="s">
        <v>8320</v>
      </c>
      <c r="T1963" s="8" t="s">
        <v>8350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19"/>
        <v>41772.780509259261</v>
      </c>
      <c r="K1964">
        <v>1397414636</v>
      </c>
      <c r="L1964" s="11">
        <f t="shared" si="12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0">
        <f t="shared" si="121"/>
        <v>1.9292499999999999</v>
      </c>
      <c r="R1964" s="9">
        <f t="shared" si="122"/>
        <v>63.04738562091503</v>
      </c>
      <c r="S1964" s="8" t="s">
        <v>8320</v>
      </c>
      <c r="T1964" s="8" t="s">
        <v>8350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19"/>
        <v>41898.429791666669</v>
      </c>
      <c r="K1965">
        <v>1407838734</v>
      </c>
      <c r="L1965" s="11">
        <f t="shared" si="12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0">
        <f t="shared" si="121"/>
        <v>1.268842105263158</v>
      </c>
      <c r="R1965" s="9">
        <f t="shared" si="122"/>
        <v>117.6</v>
      </c>
      <c r="S1965" s="8" t="s">
        <v>8320</v>
      </c>
      <c r="T1965" s="8" t="s">
        <v>8350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19"/>
        <v>42482.272824074069</v>
      </c>
      <c r="K1966">
        <v>1458714772</v>
      </c>
      <c r="L1966" s="11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0">
        <f t="shared" si="121"/>
        <v>2.5957748878923765</v>
      </c>
      <c r="R1966" s="9">
        <f t="shared" si="122"/>
        <v>180.75185011709601</v>
      </c>
      <c r="S1966" s="8" t="s">
        <v>8320</v>
      </c>
      <c r="T1966" s="8" t="s">
        <v>8350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19"/>
        <v>40920.041666666664</v>
      </c>
      <c r="K1967">
        <v>1324433310</v>
      </c>
      <c r="L1967" s="11">
        <f t="shared" si="12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0">
        <f t="shared" si="121"/>
        <v>2.6227999999999998</v>
      </c>
      <c r="R1967" s="9">
        <f t="shared" si="122"/>
        <v>127.32038834951456</v>
      </c>
      <c r="S1967" s="8" t="s">
        <v>8320</v>
      </c>
      <c r="T1967" s="8" t="s">
        <v>8350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19"/>
        <v>41865.540486111109</v>
      </c>
      <c r="K1968">
        <v>1405429098</v>
      </c>
      <c r="L1968" s="11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0">
        <f t="shared" si="121"/>
        <v>2.0674309000000002</v>
      </c>
      <c r="R1968" s="9">
        <f t="shared" si="122"/>
        <v>136.6444745538665</v>
      </c>
      <c r="S1968" s="8" t="s">
        <v>8320</v>
      </c>
      <c r="T1968" s="8" t="s">
        <v>8350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19"/>
        <v>41760.663530092592</v>
      </c>
      <c r="K1969">
        <v>1396367729</v>
      </c>
      <c r="L1969" s="11">
        <f t="shared" si="12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0">
        <f t="shared" si="121"/>
        <v>3.7012999999999998</v>
      </c>
      <c r="R1969" s="9">
        <f t="shared" si="122"/>
        <v>182.78024691358024</v>
      </c>
      <c r="S1969" s="8" t="s">
        <v>8320</v>
      </c>
      <c r="T1969" s="8" t="s">
        <v>8350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19"/>
        <v>42707.628645833334</v>
      </c>
      <c r="K1970">
        <v>1478095515</v>
      </c>
      <c r="L1970" s="11">
        <f t="shared" si="12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0">
        <f t="shared" si="121"/>
        <v>2.8496600000000001</v>
      </c>
      <c r="R1970" s="9">
        <f t="shared" si="122"/>
        <v>279.37843137254902</v>
      </c>
      <c r="S1970" s="8" t="s">
        <v>8320</v>
      </c>
      <c r="T1970" s="8" t="s">
        <v>8350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19"/>
        <v>42587.792453703703</v>
      </c>
      <c r="K1971">
        <v>1467831668</v>
      </c>
      <c r="L1971" s="11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0">
        <f t="shared" si="121"/>
        <v>5.7907999999999999</v>
      </c>
      <c r="R1971" s="9">
        <f t="shared" si="122"/>
        <v>61.375728669846318</v>
      </c>
      <c r="S1971" s="8" t="s">
        <v>8320</v>
      </c>
      <c r="T1971" s="8" t="s">
        <v>8350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19"/>
        <v>41384.151631944449</v>
      </c>
      <c r="K1972">
        <v>1361248701</v>
      </c>
      <c r="L1972" s="11">
        <f t="shared" si="12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0">
        <f t="shared" si="121"/>
        <v>11.318</v>
      </c>
      <c r="R1972" s="9">
        <f t="shared" si="122"/>
        <v>80.727532097004286</v>
      </c>
      <c r="S1972" s="8" t="s">
        <v>8320</v>
      </c>
      <c r="T1972" s="8" t="s">
        <v>8350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19"/>
        <v>41593.166666666664</v>
      </c>
      <c r="K1973">
        <v>1381752061</v>
      </c>
      <c r="L1973" s="11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0">
        <f t="shared" si="121"/>
        <v>2.6302771750000002</v>
      </c>
      <c r="R1973" s="9">
        <f t="shared" si="122"/>
        <v>272.35590732591254</v>
      </c>
      <c r="S1973" s="8" t="s">
        <v>8320</v>
      </c>
      <c r="T1973" s="8" t="s">
        <v>8350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19"/>
        <v>41231.053749999999</v>
      </c>
      <c r="K1974">
        <v>1350605844</v>
      </c>
      <c r="L1974" s="11">
        <f t="shared" si="12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0">
        <f t="shared" si="121"/>
        <v>6.7447999999999997</v>
      </c>
      <c r="R1974" s="9">
        <f t="shared" si="122"/>
        <v>70.848739495798313</v>
      </c>
      <c r="S1974" s="8" t="s">
        <v>8320</v>
      </c>
      <c r="T1974" s="8" t="s">
        <v>8350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19"/>
        <v>42588.291666666672</v>
      </c>
      <c r="K1975">
        <v>1467134464</v>
      </c>
      <c r="L1975" s="11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0">
        <f t="shared" si="121"/>
        <v>2.5683081313131315</v>
      </c>
      <c r="R1975" s="9">
        <f t="shared" si="122"/>
        <v>247.94003412969283</v>
      </c>
      <c r="S1975" s="8" t="s">
        <v>8320</v>
      </c>
      <c r="T1975" s="8" t="s">
        <v>8350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19"/>
        <v>41505.334131944444</v>
      </c>
      <c r="K1976">
        <v>1371715269</v>
      </c>
      <c r="L1976" s="11">
        <f t="shared" si="12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0">
        <f t="shared" si="121"/>
        <v>3.7549600000000001</v>
      </c>
      <c r="R1976" s="9">
        <f t="shared" si="122"/>
        <v>186.81393034825871</v>
      </c>
      <c r="S1976" s="8" t="s">
        <v>8320</v>
      </c>
      <c r="T1976" s="8" t="s">
        <v>8350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19"/>
        <v>41343.755219907405</v>
      </c>
      <c r="K1977">
        <v>1360346851</v>
      </c>
      <c r="L1977" s="11">
        <f t="shared" si="12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0">
        <f t="shared" si="121"/>
        <v>2.0870837499999997</v>
      </c>
      <c r="R1977" s="9">
        <f t="shared" si="122"/>
        <v>131.98948616600788</v>
      </c>
      <c r="S1977" s="8" t="s">
        <v>8320</v>
      </c>
      <c r="T1977" s="8" t="s">
        <v>8350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19"/>
        <v>41468.899594907409</v>
      </c>
      <c r="K1978">
        <v>1371159325</v>
      </c>
      <c r="L1978" s="11">
        <f t="shared" si="12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0">
        <f t="shared" si="121"/>
        <v>3.4660000000000002</v>
      </c>
      <c r="R1978" s="9">
        <f t="shared" si="122"/>
        <v>29.310782241014799</v>
      </c>
      <c r="S1978" s="8" t="s">
        <v>8320</v>
      </c>
      <c r="T1978" s="8" t="s">
        <v>8350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19"/>
        <v>42357.332638888889</v>
      </c>
      <c r="K1979">
        <v>1446527540</v>
      </c>
      <c r="L1979" s="11">
        <f t="shared" si="12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0">
        <f t="shared" si="121"/>
        <v>4.0232999999999999</v>
      </c>
      <c r="R1979" s="9">
        <f t="shared" si="122"/>
        <v>245.02436053593178</v>
      </c>
      <c r="S1979" s="8" t="s">
        <v>8320</v>
      </c>
      <c r="T1979" s="8" t="s">
        <v>8350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19"/>
        <v>41072.291666666664</v>
      </c>
      <c r="K1980">
        <v>1336627492</v>
      </c>
      <c r="L1980" s="11">
        <f t="shared" si="12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0">
        <f t="shared" si="121"/>
        <v>10.2684514</v>
      </c>
      <c r="R1980" s="9">
        <f t="shared" si="122"/>
        <v>1323.2540463917526</v>
      </c>
      <c r="S1980" s="8" t="s">
        <v>8320</v>
      </c>
      <c r="T1980" s="8" t="s">
        <v>8350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19"/>
        <v>42327.207638888889</v>
      </c>
      <c r="K1981">
        <v>1444734146</v>
      </c>
      <c r="L1981" s="11">
        <f t="shared" si="12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0">
        <f t="shared" si="121"/>
        <v>1.14901155</v>
      </c>
      <c r="R1981" s="9">
        <f t="shared" si="122"/>
        <v>282.65966789667897</v>
      </c>
      <c r="S1981" s="8" t="s">
        <v>8320</v>
      </c>
      <c r="T1981" s="8" t="s">
        <v>8350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19"/>
        <v>42463.500717592593</v>
      </c>
      <c r="K1982">
        <v>1456232462</v>
      </c>
      <c r="L1982" s="11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0">
        <f t="shared" si="121"/>
        <v>3.5482402000000004</v>
      </c>
      <c r="R1982" s="9">
        <f t="shared" si="122"/>
        <v>91.214401028277635</v>
      </c>
      <c r="S1982" s="8" t="s">
        <v>8320</v>
      </c>
      <c r="T1982" s="8" t="s">
        <v>8350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19"/>
        <v>41829.725289351853</v>
      </c>
      <c r="K1983">
        <v>1402334665</v>
      </c>
      <c r="L1983" s="11">
        <f t="shared" si="12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21"/>
        <v>5.0799999999999998E-2</v>
      </c>
      <c r="R1983" s="9">
        <f t="shared" si="122"/>
        <v>31.75</v>
      </c>
      <c r="S1983" s="8" t="s">
        <v>8339</v>
      </c>
      <c r="T1983" s="8" t="s">
        <v>8351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19"/>
        <v>42708.628321759257</v>
      </c>
      <c r="K1984">
        <v>1478268287</v>
      </c>
      <c r="L1984" s="11">
        <f t="shared" si="12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21"/>
        <v>0</v>
      </c>
      <c r="R1984" s="9">
        <f t="shared" si="122"/>
        <v>0</v>
      </c>
      <c r="S1984" s="8" t="s">
        <v>8339</v>
      </c>
      <c r="T1984" s="8" t="s">
        <v>8351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19"/>
        <v>42615.291666666672</v>
      </c>
      <c r="K1985">
        <v>1470874618</v>
      </c>
      <c r="L1985" s="11">
        <f t="shared" si="12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21"/>
        <v>4.2999999999999997E-2</v>
      </c>
      <c r="R1985" s="9">
        <f t="shared" si="122"/>
        <v>88.6875</v>
      </c>
      <c r="S1985" s="8" t="s">
        <v>8339</v>
      </c>
      <c r="T1985" s="8" t="s">
        <v>8351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19"/>
        <v>41973.831956018519</v>
      </c>
      <c r="K1986">
        <v>1412189881</v>
      </c>
      <c r="L1986" s="11">
        <f t="shared" si="12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si="121"/>
        <v>0.21146666666666666</v>
      </c>
      <c r="R1986" s="9">
        <f t="shared" si="122"/>
        <v>453.14285714285717</v>
      </c>
      <c r="S1986" s="8" t="s">
        <v>8339</v>
      </c>
      <c r="T1986" s="8" t="s">
        <v>8351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3">(((I1987/60)/60)/24)+DATE(1970,1,1)</f>
        <v>42584.958333333328</v>
      </c>
      <c r="K1987">
        <v>1467650771</v>
      </c>
      <c r="L1987" s="11">
        <f t="shared" ref="L1987:L2050" si="12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ref="Q1987:Q2050" si="125">E1987/D1987</f>
        <v>3.1875000000000001E-2</v>
      </c>
      <c r="R1987" s="9">
        <f t="shared" ref="R1987:R2050" si="126">IF(N1987&gt;0,E1987/N1987,0)</f>
        <v>12.75</v>
      </c>
      <c r="S1987" s="8" t="s">
        <v>8339</v>
      </c>
      <c r="T1987" s="8" t="s">
        <v>8351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3"/>
        <v>42443.392164351855</v>
      </c>
      <c r="K1988">
        <v>1455359083</v>
      </c>
      <c r="L1988" s="11">
        <f t="shared" si="12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25"/>
        <v>5.0000000000000001E-4</v>
      </c>
      <c r="R1988" s="9">
        <f t="shared" si="126"/>
        <v>1</v>
      </c>
      <c r="S1988" s="8" t="s">
        <v>8339</v>
      </c>
      <c r="T1988" s="8" t="s">
        <v>8351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3"/>
        <v>42064.639768518522</v>
      </c>
      <c r="K1989">
        <v>1422631276</v>
      </c>
      <c r="L1989" s="11">
        <f t="shared" si="12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25"/>
        <v>0.42472727272727273</v>
      </c>
      <c r="R1989" s="9">
        <f t="shared" si="126"/>
        <v>83.428571428571431</v>
      </c>
      <c r="S1989" s="8" t="s">
        <v>8339</v>
      </c>
      <c r="T1989" s="8" t="s">
        <v>8351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3"/>
        <v>42236.763217592597</v>
      </c>
      <c r="K1990">
        <v>1437502742</v>
      </c>
      <c r="L1990" s="11">
        <f t="shared" si="12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25"/>
        <v>4.1666666666666666E-3</v>
      </c>
      <c r="R1990" s="9">
        <f t="shared" si="126"/>
        <v>25</v>
      </c>
      <c r="S1990" s="8" t="s">
        <v>8339</v>
      </c>
      <c r="T1990" s="8" t="s">
        <v>8351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3"/>
        <v>42715.680648148147</v>
      </c>
      <c r="K1991">
        <v>1478881208</v>
      </c>
      <c r="L1991" s="11">
        <f t="shared" si="12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25"/>
        <v>0.01</v>
      </c>
      <c r="R1991" s="9">
        <f t="shared" si="126"/>
        <v>50</v>
      </c>
      <c r="S1991" s="8" t="s">
        <v>8339</v>
      </c>
      <c r="T1991" s="8" t="s">
        <v>8351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3"/>
        <v>42413.195972222224</v>
      </c>
      <c r="K1992">
        <v>1454042532</v>
      </c>
      <c r="L1992" s="11">
        <f t="shared" si="12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25"/>
        <v>0.16966666666666666</v>
      </c>
      <c r="R1992" s="9">
        <f t="shared" si="126"/>
        <v>101.8</v>
      </c>
      <c r="S1992" s="8" t="s">
        <v>8339</v>
      </c>
      <c r="T1992" s="8" t="s">
        <v>8351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3"/>
        <v>42188.89335648148</v>
      </c>
      <c r="K1993">
        <v>1434144386</v>
      </c>
      <c r="L1993" s="11">
        <f t="shared" si="12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25"/>
        <v>7.0000000000000007E-2</v>
      </c>
      <c r="R1993" s="9">
        <f t="shared" si="126"/>
        <v>46.666666666666664</v>
      </c>
      <c r="S1993" s="8" t="s">
        <v>8339</v>
      </c>
      <c r="T1993" s="8" t="s">
        <v>8351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3"/>
        <v>42053.143414351856</v>
      </c>
      <c r="K1994">
        <v>1421637991</v>
      </c>
      <c r="L1994" s="11">
        <f t="shared" si="12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25"/>
        <v>1.3333333333333333E-3</v>
      </c>
      <c r="R1994" s="9">
        <f t="shared" si="126"/>
        <v>1</v>
      </c>
      <c r="S1994" s="8" t="s">
        <v>8339</v>
      </c>
      <c r="T1994" s="8" t="s">
        <v>8351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3"/>
        <v>42359.58839120371</v>
      </c>
      <c r="K1995">
        <v>1448114837</v>
      </c>
      <c r="L1995" s="11">
        <f t="shared" si="12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25"/>
        <v>0</v>
      </c>
      <c r="R1995" s="9">
        <f t="shared" si="126"/>
        <v>0</v>
      </c>
      <c r="S1995" s="8" t="s">
        <v>8339</v>
      </c>
      <c r="T1995" s="8" t="s">
        <v>8351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3"/>
        <v>42711.047939814816</v>
      </c>
      <c r="K1996">
        <v>1475885342</v>
      </c>
      <c r="L1996" s="11">
        <f t="shared" si="12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25"/>
        <v>0</v>
      </c>
      <c r="R1996" s="9">
        <f t="shared" si="126"/>
        <v>0</v>
      </c>
      <c r="S1996" s="8" t="s">
        <v>8339</v>
      </c>
      <c r="T1996" s="8" t="s">
        <v>8351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3"/>
        <v>42201.902037037042</v>
      </c>
      <c r="K1997">
        <v>1435354736</v>
      </c>
      <c r="L1997" s="11">
        <f t="shared" si="12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25"/>
        <v>7.8E-2</v>
      </c>
      <c r="R1997" s="9">
        <f t="shared" si="126"/>
        <v>26</v>
      </c>
      <c r="S1997" s="8" t="s">
        <v>8339</v>
      </c>
      <c r="T1997" s="8" t="s">
        <v>8351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3"/>
        <v>41830.819571759261</v>
      </c>
      <c r="K1998">
        <v>1402429211</v>
      </c>
      <c r="L1998" s="11">
        <f t="shared" si="12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25"/>
        <v>0</v>
      </c>
      <c r="R1998" s="9">
        <f t="shared" si="126"/>
        <v>0</v>
      </c>
      <c r="S1998" s="8" t="s">
        <v>8339</v>
      </c>
      <c r="T1998" s="8" t="s">
        <v>8351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3"/>
        <v>41877.930694444447</v>
      </c>
      <c r="K1999">
        <v>1406499612</v>
      </c>
      <c r="L1999" s="11">
        <f t="shared" si="12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25"/>
        <v>0</v>
      </c>
      <c r="R1999" s="9">
        <f t="shared" si="126"/>
        <v>0</v>
      </c>
      <c r="S1999" s="8" t="s">
        <v>8339</v>
      </c>
      <c r="T1999" s="8" t="s">
        <v>8351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3"/>
        <v>41852.118495370371</v>
      </c>
      <c r="K2000">
        <v>1402973438</v>
      </c>
      <c r="L2000" s="11">
        <f t="shared" si="12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25"/>
        <v>0.26200000000000001</v>
      </c>
      <c r="R2000" s="9">
        <f t="shared" si="126"/>
        <v>218.33333333333334</v>
      </c>
      <c r="S2000" s="8" t="s">
        <v>8339</v>
      </c>
      <c r="T2000" s="8" t="s">
        <v>8351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3"/>
        <v>41956.524398148147</v>
      </c>
      <c r="K2001">
        <v>1413286508</v>
      </c>
      <c r="L2001" s="11">
        <f t="shared" si="12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25"/>
        <v>7.6129032258064515E-3</v>
      </c>
      <c r="R2001" s="9">
        <f t="shared" si="126"/>
        <v>33.714285714285715</v>
      </c>
      <c r="S2001" s="8" t="s">
        <v>8339</v>
      </c>
      <c r="T2001" s="8" t="s">
        <v>8351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3"/>
        <v>42375.951539351852</v>
      </c>
      <c r="K2002">
        <v>1449528613</v>
      </c>
      <c r="L2002" s="11">
        <f t="shared" si="12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25"/>
        <v>0.125</v>
      </c>
      <c r="R2002" s="9">
        <f t="shared" si="126"/>
        <v>25</v>
      </c>
      <c r="S2002" s="8" t="s">
        <v>8339</v>
      </c>
      <c r="T2002" s="8" t="s">
        <v>8351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3"/>
        <v>42167.833333333328</v>
      </c>
      <c r="K2003">
        <v>1431406916</v>
      </c>
      <c r="L2003" s="11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0">
        <f t="shared" si="125"/>
        <v>3.8212909090909091</v>
      </c>
      <c r="R2003" s="9">
        <f t="shared" si="126"/>
        <v>128.38790470372632</v>
      </c>
      <c r="S2003" s="8" t="s">
        <v>8320</v>
      </c>
      <c r="T2003" s="8" t="s">
        <v>8350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3"/>
        <v>42758.71230324074</v>
      </c>
      <c r="K2004">
        <v>1482599143</v>
      </c>
      <c r="L2004" s="11">
        <f t="shared" si="12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0">
        <f t="shared" si="125"/>
        <v>2.1679422000000002</v>
      </c>
      <c r="R2004" s="9">
        <f t="shared" si="126"/>
        <v>78.834261818181815</v>
      </c>
      <c r="S2004" s="8" t="s">
        <v>8320</v>
      </c>
      <c r="T2004" s="8" t="s">
        <v>8350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3"/>
        <v>40361.958333333336</v>
      </c>
      <c r="K2005">
        <v>1276830052</v>
      </c>
      <c r="L2005" s="11">
        <f t="shared" si="12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0">
        <f t="shared" si="125"/>
        <v>3.12</v>
      </c>
      <c r="R2005" s="9">
        <f t="shared" si="126"/>
        <v>91.764705882352942</v>
      </c>
      <c r="S2005" s="8" t="s">
        <v>8320</v>
      </c>
      <c r="T2005" s="8" t="s">
        <v>8350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3"/>
        <v>41830.604895833334</v>
      </c>
      <c r="K2006">
        <v>1402410663</v>
      </c>
      <c r="L2006" s="11">
        <f t="shared" si="12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0">
        <f t="shared" si="125"/>
        <v>2.3442048</v>
      </c>
      <c r="R2006" s="9">
        <f t="shared" si="126"/>
        <v>331.10237288135596</v>
      </c>
      <c r="S2006" s="8" t="s">
        <v>8320</v>
      </c>
      <c r="T2006" s="8" t="s">
        <v>8350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3"/>
        <v>41563.165972222225</v>
      </c>
      <c r="K2007">
        <v>1379532618</v>
      </c>
      <c r="L2007" s="11">
        <f t="shared" si="12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0">
        <f t="shared" si="125"/>
        <v>1.236801</v>
      </c>
      <c r="R2007" s="9">
        <f t="shared" si="126"/>
        <v>194.26193717277485</v>
      </c>
      <c r="S2007" s="8" t="s">
        <v>8320</v>
      </c>
      <c r="T2007" s="8" t="s">
        <v>8350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3"/>
        <v>41976.542187500003</v>
      </c>
      <c r="K2008">
        <v>1414584045</v>
      </c>
      <c r="L2008" s="11">
        <f t="shared" si="12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0">
        <f t="shared" si="125"/>
        <v>2.4784000000000002</v>
      </c>
      <c r="R2008" s="9">
        <f t="shared" si="126"/>
        <v>408.97689768976898</v>
      </c>
      <c r="S2008" s="8" t="s">
        <v>8320</v>
      </c>
      <c r="T2008" s="8" t="s">
        <v>8350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3"/>
        <v>40414.166666666664</v>
      </c>
      <c r="K2009">
        <v>1276891586</v>
      </c>
      <c r="L2009" s="11">
        <f t="shared" si="12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0">
        <f t="shared" si="125"/>
        <v>1.157092</v>
      </c>
      <c r="R2009" s="9">
        <f t="shared" si="126"/>
        <v>84.459270072992695</v>
      </c>
      <c r="S2009" s="8" t="s">
        <v>8320</v>
      </c>
      <c r="T2009" s="8" t="s">
        <v>8350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3"/>
        <v>40805.604421296295</v>
      </c>
      <c r="K2010">
        <v>1312641022</v>
      </c>
      <c r="L2010" s="11">
        <f t="shared" si="12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0">
        <f t="shared" si="125"/>
        <v>1.1707484768810599</v>
      </c>
      <c r="R2010" s="9">
        <f t="shared" si="126"/>
        <v>44.853658536585364</v>
      </c>
      <c r="S2010" s="8" t="s">
        <v>8320</v>
      </c>
      <c r="T2010" s="8" t="s">
        <v>8350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3"/>
        <v>42697.365081018521</v>
      </c>
      <c r="K2011">
        <v>1476776743</v>
      </c>
      <c r="L2011" s="11">
        <f t="shared" si="12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0">
        <f t="shared" si="125"/>
        <v>3.05158</v>
      </c>
      <c r="R2011" s="9">
        <f t="shared" si="126"/>
        <v>383.3643216080402</v>
      </c>
      <c r="S2011" s="8" t="s">
        <v>8320</v>
      </c>
      <c r="T2011" s="8" t="s">
        <v>8350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3"/>
        <v>42600.996423611112</v>
      </c>
      <c r="K2012">
        <v>1468972491</v>
      </c>
      <c r="L2012" s="11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0">
        <f t="shared" si="125"/>
        <v>3.2005299999999997</v>
      </c>
      <c r="R2012" s="9">
        <f t="shared" si="126"/>
        <v>55.276856649395505</v>
      </c>
      <c r="S2012" s="8" t="s">
        <v>8320</v>
      </c>
      <c r="T2012" s="8" t="s">
        <v>8350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3"/>
        <v>42380.958333333328</v>
      </c>
      <c r="K2013">
        <v>1449650173</v>
      </c>
      <c r="L2013" s="11">
        <f t="shared" si="12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0">
        <f t="shared" si="125"/>
        <v>8.1956399999999991</v>
      </c>
      <c r="R2013" s="9">
        <f t="shared" si="126"/>
        <v>422.02059732234807</v>
      </c>
      <c r="S2013" s="8" t="s">
        <v>8320</v>
      </c>
      <c r="T2013" s="8" t="s">
        <v>8350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3"/>
        <v>42040.822233796294</v>
      </c>
      <c r="K2014">
        <v>1420573441</v>
      </c>
      <c r="L2014" s="11">
        <f t="shared" si="12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0">
        <f t="shared" si="125"/>
        <v>2.3490000000000002</v>
      </c>
      <c r="R2014" s="9">
        <f t="shared" si="126"/>
        <v>64.180327868852459</v>
      </c>
      <c r="S2014" s="8" t="s">
        <v>8320</v>
      </c>
      <c r="T2014" s="8" t="s">
        <v>8350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3"/>
        <v>42559.960810185185</v>
      </c>
      <c r="K2015">
        <v>1462835014</v>
      </c>
      <c r="L2015" s="11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0">
        <f t="shared" si="125"/>
        <v>4.9491375</v>
      </c>
      <c r="R2015" s="9">
        <f t="shared" si="126"/>
        <v>173.57781674704077</v>
      </c>
      <c r="S2015" s="8" t="s">
        <v>8320</v>
      </c>
      <c r="T2015" s="8" t="s">
        <v>8350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3"/>
        <v>41358.172905092593</v>
      </c>
      <c r="K2016">
        <v>1361250539</v>
      </c>
      <c r="L2016" s="11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0">
        <f t="shared" si="125"/>
        <v>78.137822333333332</v>
      </c>
      <c r="R2016" s="9">
        <f t="shared" si="126"/>
        <v>88.601680840609291</v>
      </c>
      <c r="S2016" s="8" t="s">
        <v>8320</v>
      </c>
      <c r="T2016" s="8" t="s">
        <v>8350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3"/>
        <v>40795.876886574071</v>
      </c>
      <c r="K2017">
        <v>1313010163</v>
      </c>
      <c r="L2017" s="11">
        <f t="shared" si="12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0">
        <f t="shared" si="125"/>
        <v>1.1300013888888889</v>
      </c>
      <c r="R2017" s="9">
        <f t="shared" si="126"/>
        <v>50.222283950617282</v>
      </c>
      <c r="S2017" s="8" t="s">
        <v>8320</v>
      </c>
      <c r="T2017" s="8" t="s">
        <v>8350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3"/>
        <v>41342.88077546296</v>
      </c>
      <c r="K2018">
        <v>1360271299</v>
      </c>
      <c r="L2018" s="11">
        <f t="shared" si="12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0">
        <f t="shared" si="125"/>
        <v>9.2154220000000002</v>
      </c>
      <c r="R2018" s="9">
        <f t="shared" si="126"/>
        <v>192.38876826722338</v>
      </c>
      <c r="S2018" s="8" t="s">
        <v>8320</v>
      </c>
      <c r="T2018" s="8" t="s">
        <v>8350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3"/>
        <v>40992.166666666664</v>
      </c>
      <c r="K2019">
        <v>1329873755</v>
      </c>
      <c r="L2019" s="11">
        <f t="shared" si="12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0">
        <f t="shared" si="125"/>
        <v>1.2510239999999999</v>
      </c>
      <c r="R2019" s="9">
        <f t="shared" si="126"/>
        <v>73.416901408450698</v>
      </c>
      <c r="S2019" s="8" t="s">
        <v>8320</v>
      </c>
      <c r="T2019" s="8" t="s">
        <v>8350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3"/>
        <v>42229.365844907406</v>
      </c>
      <c r="K2020">
        <v>1436863609</v>
      </c>
      <c r="L2020" s="11">
        <f t="shared" si="12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0">
        <f t="shared" si="125"/>
        <v>1.0224343076923077</v>
      </c>
      <c r="R2020" s="9">
        <f t="shared" si="126"/>
        <v>147.68495555555555</v>
      </c>
      <c r="S2020" s="8" t="s">
        <v>8320</v>
      </c>
      <c r="T2020" s="8" t="s">
        <v>8350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3"/>
        <v>42635.70857638889</v>
      </c>
      <c r="K2021">
        <v>1471971621</v>
      </c>
      <c r="L2021" s="11">
        <f t="shared" si="12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0">
        <f t="shared" si="125"/>
        <v>4.8490975000000001</v>
      </c>
      <c r="R2021" s="9">
        <f t="shared" si="126"/>
        <v>108.96848314606741</v>
      </c>
      <c r="S2021" s="8" t="s">
        <v>8320</v>
      </c>
      <c r="T2021" s="8" t="s">
        <v>8350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3"/>
        <v>41773.961111111108</v>
      </c>
      <c r="K2022">
        <v>1396923624</v>
      </c>
      <c r="L2022" s="11">
        <f t="shared" si="12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0">
        <f t="shared" si="125"/>
        <v>1.9233333333333333</v>
      </c>
      <c r="R2022" s="9">
        <f t="shared" si="126"/>
        <v>23.647540983606557</v>
      </c>
      <c r="S2022" s="8" t="s">
        <v>8320</v>
      </c>
      <c r="T2022" s="8" t="s">
        <v>8350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3"/>
        <v>41906.070567129631</v>
      </c>
      <c r="K2023">
        <v>1407634897</v>
      </c>
      <c r="L2023" s="11">
        <f t="shared" si="12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0">
        <f t="shared" si="125"/>
        <v>2.8109999999999999</v>
      </c>
      <c r="R2023" s="9">
        <f t="shared" si="126"/>
        <v>147.94736842105263</v>
      </c>
      <c r="S2023" s="8" t="s">
        <v>8320</v>
      </c>
      <c r="T2023" s="8" t="s">
        <v>8350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3"/>
        <v>42532.569120370375</v>
      </c>
      <c r="K2024">
        <v>1463060372</v>
      </c>
      <c r="L2024" s="11">
        <f t="shared" si="12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0">
        <f t="shared" si="125"/>
        <v>1.2513700000000001</v>
      </c>
      <c r="R2024" s="9">
        <f t="shared" si="126"/>
        <v>385.03692307692307</v>
      </c>
      <c r="S2024" s="8" t="s">
        <v>8320</v>
      </c>
      <c r="T2024" s="8" t="s">
        <v>8350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3"/>
        <v>42166.420752314814</v>
      </c>
      <c r="K2025">
        <v>1431425153</v>
      </c>
      <c r="L2025" s="11">
        <f t="shared" si="12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0">
        <f t="shared" si="125"/>
        <v>1.61459</v>
      </c>
      <c r="R2025" s="9">
        <f t="shared" si="126"/>
        <v>457.39093484419266</v>
      </c>
      <c r="S2025" s="8" t="s">
        <v>8320</v>
      </c>
      <c r="T2025" s="8" t="s">
        <v>8350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3"/>
        <v>41134.125</v>
      </c>
      <c r="K2026">
        <v>1341875544</v>
      </c>
      <c r="L2026" s="11">
        <f t="shared" si="12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0">
        <f t="shared" si="125"/>
        <v>5.8535000000000004</v>
      </c>
      <c r="R2026" s="9">
        <f t="shared" si="126"/>
        <v>222.99047619047619</v>
      </c>
      <c r="S2026" s="8" t="s">
        <v>8320</v>
      </c>
      <c r="T2026" s="8" t="s">
        <v>8350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3"/>
        <v>42166.184560185182</v>
      </c>
      <c r="K2027">
        <v>1431404746</v>
      </c>
      <c r="L2027" s="11">
        <f t="shared" si="12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0">
        <f t="shared" si="125"/>
        <v>2.0114999999999998</v>
      </c>
      <c r="R2027" s="9">
        <f t="shared" si="126"/>
        <v>220.74074074074073</v>
      </c>
      <c r="S2027" s="8" t="s">
        <v>8320</v>
      </c>
      <c r="T2027" s="8" t="s">
        <v>8350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3"/>
        <v>41750.165972222225</v>
      </c>
      <c r="K2028">
        <v>1394127585</v>
      </c>
      <c r="L2028" s="11">
        <f t="shared" si="12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0">
        <f t="shared" si="125"/>
        <v>1.3348307999999998</v>
      </c>
      <c r="R2028" s="9">
        <f t="shared" si="126"/>
        <v>73.503898678414089</v>
      </c>
      <c r="S2028" s="8" t="s">
        <v>8320</v>
      </c>
      <c r="T2028" s="8" t="s">
        <v>8350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3"/>
        <v>42093.772210648152</v>
      </c>
      <c r="K2029">
        <v>1423855919</v>
      </c>
      <c r="L2029" s="11">
        <f t="shared" si="12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0">
        <f t="shared" si="125"/>
        <v>1.2024900000000001</v>
      </c>
      <c r="R2029" s="9">
        <f t="shared" si="126"/>
        <v>223.09647495361781</v>
      </c>
      <c r="S2029" s="8" t="s">
        <v>8320</v>
      </c>
      <c r="T2029" s="8" t="s">
        <v>8350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3"/>
        <v>40252.913194444445</v>
      </c>
      <c r="K2030">
        <v>1265493806</v>
      </c>
      <c r="L2030" s="11">
        <f t="shared" si="12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0">
        <f t="shared" si="125"/>
        <v>1.2616666666666667</v>
      </c>
      <c r="R2030" s="9">
        <f t="shared" si="126"/>
        <v>47.911392405063289</v>
      </c>
      <c r="S2030" s="8" t="s">
        <v>8320</v>
      </c>
      <c r="T2030" s="8" t="s">
        <v>8350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3"/>
        <v>41878.021770833337</v>
      </c>
      <c r="K2031">
        <v>1406507481</v>
      </c>
      <c r="L2031" s="11">
        <f t="shared" si="12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0">
        <f t="shared" si="125"/>
        <v>3.6120000000000001</v>
      </c>
      <c r="R2031" s="9">
        <f t="shared" si="126"/>
        <v>96.063829787234042</v>
      </c>
      <c r="S2031" s="8" t="s">
        <v>8320</v>
      </c>
      <c r="T2031" s="8" t="s">
        <v>8350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3"/>
        <v>41242.996481481481</v>
      </c>
      <c r="K2032">
        <v>1351641296</v>
      </c>
      <c r="L2032" s="11">
        <f t="shared" si="12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0">
        <f t="shared" si="125"/>
        <v>2.26239013671875</v>
      </c>
      <c r="R2032" s="9">
        <f t="shared" si="126"/>
        <v>118.6144</v>
      </c>
      <c r="S2032" s="8" t="s">
        <v>8320</v>
      </c>
      <c r="T2032" s="8" t="s">
        <v>8350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3"/>
        <v>42013.041666666672</v>
      </c>
      <c r="K2033">
        <v>1417506853</v>
      </c>
      <c r="L2033" s="11">
        <f t="shared" si="12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0">
        <f t="shared" si="125"/>
        <v>1.2035</v>
      </c>
      <c r="R2033" s="9">
        <f t="shared" si="126"/>
        <v>118.45472440944881</v>
      </c>
      <c r="S2033" s="8" t="s">
        <v>8320</v>
      </c>
      <c r="T2033" s="8" t="s">
        <v>8350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3"/>
        <v>42719.208333333328</v>
      </c>
      <c r="K2034">
        <v>1479216874</v>
      </c>
      <c r="L2034" s="11">
        <f t="shared" si="12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0">
        <f t="shared" si="125"/>
        <v>3.0418799999999999</v>
      </c>
      <c r="R2034" s="9">
        <f t="shared" si="126"/>
        <v>143.21468926553672</v>
      </c>
      <c r="S2034" s="8" t="s">
        <v>8320</v>
      </c>
      <c r="T2034" s="8" t="s">
        <v>8350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3"/>
        <v>41755.082384259258</v>
      </c>
      <c r="K2035">
        <v>1395885518</v>
      </c>
      <c r="L2035" s="11">
        <f t="shared" si="12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0">
        <f t="shared" si="125"/>
        <v>1.7867599999999999</v>
      </c>
      <c r="R2035" s="9">
        <f t="shared" si="126"/>
        <v>282.71518987341773</v>
      </c>
      <c r="S2035" s="8" t="s">
        <v>8320</v>
      </c>
      <c r="T2035" s="8" t="s">
        <v>8350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3"/>
        <v>42131.290277777778</v>
      </c>
      <c r="K2036">
        <v>1426216033</v>
      </c>
      <c r="L2036" s="11">
        <f t="shared" si="12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0">
        <f t="shared" si="125"/>
        <v>3.868199871794872</v>
      </c>
      <c r="R2036" s="9">
        <f t="shared" si="126"/>
        <v>593.93620078740162</v>
      </c>
      <c r="S2036" s="8" t="s">
        <v>8320</v>
      </c>
      <c r="T2036" s="8" t="s">
        <v>8350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3"/>
        <v>42357.041666666672</v>
      </c>
      <c r="K2037">
        <v>1446562807</v>
      </c>
      <c r="L2037" s="11">
        <f t="shared" si="12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0">
        <f t="shared" si="125"/>
        <v>2.1103642500000004</v>
      </c>
      <c r="R2037" s="9">
        <f t="shared" si="126"/>
        <v>262.15704968944101</v>
      </c>
      <c r="S2037" s="8" t="s">
        <v>8320</v>
      </c>
      <c r="T2037" s="8" t="s">
        <v>8350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3"/>
        <v>41768.864803240744</v>
      </c>
      <c r="K2038">
        <v>1397076319</v>
      </c>
      <c r="L2038" s="11">
        <f t="shared" si="12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0">
        <f t="shared" si="125"/>
        <v>1.3166833333333334</v>
      </c>
      <c r="R2038" s="9">
        <f t="shared" si="126"/>
        <v>46.580778301886795</v>
      </c>
      <c r="S2038" s="8" t="s">
        <v>8320</v>
      </c>
      <c r="T2038" s="8" t="s">
        <v>8350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3"/>
        <v>41638.251770833333</v>
      </c>
      <c r="K2039">
        <v>1383195753</v>
      </c>
      <c r="L2039" s="11">
        <f t="shared" si="12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0">
        <f t="shared" si="125"/>
        <v>3.0047639999999998</v>
      </c>
      <c r="R2039" s="9">
        <f t="shared" si="126"/>
        <v>70.041118881118877</v>
      </c>
      <c r="S2039" s="8" t="s">
        <v>8320</v>
      </c>
      <c r="T2039" s="8" t="s">
        <v>8350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3"/>
        <v>41456.75</v>
      </c>
      <c r="K2040">
        <v>1369895421</v>
      </c>
      <c r="L2040" s="11">
        <f t="shared" si="12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0">
        <f t="shared" si="125"/>
        <v>4.2051249999999998</v>
      </c>
      <c r="R2040" s="9">
        <f t="shared" si="126"/>
        <v>164.90686274509804</v>
      </c>
      <c r="S2040" s="8" t="s">
        <v>8320</v>
      </c>
      <c r="T2040" s="8" t="s">
        <v>8350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3"/>
        <v>42705.207638888889</v>
      </c>
      <c r="K2041">
        <v>1477996325</v>
      </c>
      <c r="L2041" s="11">
        <f t="shared" si="12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0">
        <f t="shared" si="125"/>
        <v>1.362168</v>
      </c>
      <c r="R2041" s="9">
        <f t="shared" si="126"/>
        <v>449.26385224274406</v>
      </c>
      <c r="S2041" s="8" t="s">
        <v>8320</v>
      </c>
      <c r="T2041" s="8" t="s">
        <v>8350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3"/>
        <v>41593.968784722223</v>
      </c>
      <c r="K2042">
        <v>1383257703</v>
      </c>
      <c r="L2042" s="11">
        <f t="shared" si="12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0">
        <f t="shared" si="125"/>
        <v>2.4817133333333334</v>
      </c>
      <c r="R2042" s="9">
        <f t="shared" si="126"/>
        <v>27.472841328413285</v>
      </c>
      <c r="S2042" s="8" t="s">
        <v>8320</v>
      </c>
      <c r="T2042" s="8" t="s">
        <v>8350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3"/>
        <v>42684.567442129628</v>
      </c>
      <c r="K2043">
        <v>1476189427</v>
      </c>
      <c r="L2043" s="11">
        <f t="shared" si="12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0">
        <f t="shared" si="125"/>
        <v>1.8186315789473684</v>
      </c>
      <c r="R2043" s="9">
        <f t="shared" si="126"/>
        <v>143.97499999999999</v>
      </c>
      <c r="S2043" s="8" t="s">
        <v>8320</v>
      </c>
      <c r="T2043" s="8" t="s">
        <v>8350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3"/>
        <v>42391.708032407405</v>
      </c>
      <c r="K2044">
        <v>1448297974</v>
      </c>
      <c r="L2044" s="11">
        <f t="shared" si="12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0">
        <f t="shared" si="125"/>
        <v>1.2353000000000001</v>
      </c>
      <c r="R2044" s="9">
        <f t="shared" si="126"/>
        <v>88.23571428571428</v>
      </c>
      <c r="S2044" s="8" t="s">
        <v>8320</v>
      </c>
      <c r="T2044" s="8" t="s">
        <v>8350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3"/>
        <v>42715.207638888889</v>
      </c>
      <c r="K2045">
        <v>1476764077</v>
      </c>
      <c r="L2045" s="11">
        <f t="shared" si="12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0">
        <f t="shared" si="125"/>
        <v>5.0620938628158845</v>
      </c>
      <c r="R2045" s="9">
        <f t="shared" si="126"/>
        <v>36.326424870466319</v>
      </c>
      <c r="S2045" s="8" t="s">
        <v>8320</v>
      </c>
      <c r="T2045" s="8" t="s">
        <v>8350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3"/>
        <v>42168.684189814812</v>
      </c>
      <c r="K2046">
        <v>1431620714</v>
      </c>
      <c r="L2046" s="11">
        <f t="shared" si="12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0">
        <f t="shared" si="125"/>
        <v>1.0821333333333334</v>
      </c>
      <c r="R2046" s="9">
        <f t="shared" si="126"/>
        <v>90.177777777777777</v>
      </c>
      <c r="S2046" s="8" t="s">
        <v>8320</v>
      </c>
      <c r="T2046" s="8" t="s">
        <v>8350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3"/>
        <v>41099.088506944441</v>
      </c>
      <c r="K2047">
        <v>1339207647</v>
      </c>
      <c r="L2047" s="11">
        <f t="shared" si="12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0">
        <f t="shared" si="125"/>
        <v>8.1918387755102042</v>
      </c>
      <c r="R2047" s="9">
        <f t="shared" si="126"/>
        <v>152.62361216730039</v>
      </c>
      <c r="S2047" s="8" t="s">
        <v>8320</v>
      </c>
      <c r="T2047" s="8" t="s">
        <v>8350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3"/>
        <v>41417.171805555554</v>
      </c>
      <c r="K2048">
        <v>1366690044</v>
      </c>
      <c r="L2048" s="11">
        <f t="shared" si="12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0">
        <f t="shared" si="125"/>
        <v>1.2110000000000001</v>
      </c>
      <c r="R2048" s="9">
        <f t="shared" si="126"/>
        <v>55.806451612903224</v>
      </c>
      <c r="S2048" s="8" t="s">
        <v>8320</v>
      </c>
      <c r="T2048" s="8" t="s">
        <v>8350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3"/>
        <v>42111</v>
      </c>
      <c r="K2049">
        <v>1426714870</v>
      </c>
      <c r="L2049" s="11">
        <f t="shared" si="12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0">
        <f t="shared" si="125"/>
        <v>1.0299897959183673</v>
      </c>
      <c r="R2049" s="9">
        <f t="shared" si="126"/>
        <v>227.85327313769753</v>
      </c>
      <c r="S2049" s="8" t="s">
        <v>8320</v>
      </c>
      <c r="T2049" s="8" t="s">
        <v>8350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3"/>
        <v>41417.651516203703</v>
      </c>
      <c r="K2050">
        <v>1366731491</v>
      </c>
      <c r="L2050" s="11">
        <f t="shared" si="12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0">
        <f t="shared" si="125"/>
        <v>1.4833229411764706</v>
      </c>
      <c r="R2050" s="9">
        <f t="shared" si="126"/>
        <v>91.82989803350327</v>
      </c>
      <c r="S2050" s="8" t="s">
        <v>8320</v>
      </c>
      <c r="T2050" s="8" t="s">
        <v>8350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7">(((I2051/60)/60)/24)+DATE(1970,1,1)</f>
        <v>41610.957638888889</v>
      </c>
      <c r="K2051">
        <v>1382963963</v>
      </c>
      <c r="L2051" s="11">
        <f t="shared" ref="L2051:L2114" si="128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0">
        <f t="shared" ref="Q2051:Q2114" si="129">E2051/D2051</f>
        <v>1.2019070000000001</v>
      </c>
      <c r="R2051" s="9">
        <f t="shared" ref="R2051:R2114" si="130">IF(N2051&gt;0,E2051/N2051,0)</f>
        <v>80.991037735849048</v>
      </c>
      <c r="S2051" s="8" t="s">
        <v>8320</v>
      </c>
      <c r="T2051" s="8" t="s">
        <v>8350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7"/>
        <v>42155.071504629625</v>
      </c>
      <c r="K2052">
        <v>1429580578</v>
      </c>
      <c r="L2052" s="11">
        <f t="shared" si="12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0">
        <f t="shared" si="129"/>
        <v>4.7327000000000004</v>
      </c>
      <c r="R2052" s="9">
        <f t="shared" si="130"/>
        <v>278.39411764705881</v>
      </c>
      <c r="S2052" s="8" t="s">
        <v>8320</v>
      </c>
      <c r="T2052" s="8" t="s">
        <v>8350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7"/>
        <v>41634.022418981483</v>
      </c>
      <c r="K2053">
        <v>1385425937</v>
      </c>
      <c r="L2053" s="11">
        <f t="shared" si="12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0">
        <f t="shared" si="129"/>
        <v>1.303625</v>
      </c>
      <c r="R2053" s="9">
        <f t="shared" si="130"/>
        <v>43.095041322314053</v>
      </c>
      <c r="S2053" s="8" t="s">
        <v>8320</v>
      </c>
      <c r="T2053" s="8" t="s">
        <v>8350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7"/>
        <v>42420.08394675926</v>
      </c>
      <c r="K2054">
        <v>1452045653</v>
      </c>
      <c r="L2054" s="11">
        <f t="shared" si="12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0">
        <f t="shared" si="129"/>
        <v>3.5304799999999998</v>
      </c>
      <c r="R2054" s="9">
        <f t="shared" si="130"/>
        <v>326.29205175600737</v>
      </c>
      <c r="S2054" s="8" t="s">
        <v>8320</v>
      </c>
      <c r="T2054" s="8" t="s">
        <v>8350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7"/>
        <v>42333.659155092595</v>
      </c>
      <c r="K2055">
        <v>1445870951</v>
      </c>
      <c r="L2055" s="11">
        <f t="shared" si="12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0">
        <f t="shared" si="129"/>
        <v>1.0102</v>
      </c>
      <c r="R2055" s="9">
        <f t="shared" si="130"/>
        <v>41.743801652892564</v>
      </c>
      <c r="S2055" s="8" t="s">
        <v>8320</v>
      </c>
      <c r="T2055" s="8" t="s">
        <v>8350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7"/>
        <v>41761.520949074074</v>
      </c>
      <c r="K2056">
        <v>1396441810</v>
      </c>
      <c r="L2056" s="11">
        <f t="shared" si="128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0">
        <f t="shared" si="129"/>
        <v>1.1359142857142857</v>
      </c>
      <c r="R2056" s="9">
        <f t="shared" si="130"/>
        <v>64.020933977455712</v>
      </c>
      <c r="S2056" s="8" t="s">
        <v>8320</v>
      </c>
      <c r="T2056" s="8" t="s">
        <v>8350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7"/>
        <v>41976.166666666672</v>
      </c>
      <c r="K2057">
        <v>1415031043</v>
      </c>
      <c r="L2057" s="11">
        <f t="shared" si="128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0">
        <f t="shared" si="129"/>
        <v>1.6741666666666666</v>
      </c>
      <c r="R2057" s="9">
        <f t="shared" si="130"/>
        <v>99.455445544554451</v>
      </c>
      <c r="S2057" s="8" t="s">
        <v>8320</v>
      </c>
      <c r="T2057" s="8" t="s">
        <v>8350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7"/>
        <v>41381.76090277778</v>
      </c>
      <c r="K2058">
        <v>1363630542</v>
      </c>
      <c r="L2058" s="11">
        <f t="shared" si="128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0">
        <f t="shared" si="129"/>
        <v>1.5345200000000001</v>
      </c>
      <c r="R2058" s="9">
        <f t="shared" si="130"/>
        <v>138.49458483754512</v>
      </c>
      <c r="S2058" s="8" t="s">
        <v>8320</v>
      </c>
      <c r="T2058" s="8" t="s">
        <v>8350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7"/>
        <v>42426.494583333333</v>
      </c>
      <c r="K2059">
        <v>1453895532</v>
      </c>
      <c r="L2059" s="11">
        <f t="shared" si="128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0">
        <f t="shared" si="129"/>
        <v>2.022322</v>
      </c>
      <c r="R2059" s="9">
        <f t="shared" si="130"/>
        <v>45.547792792792798</v>
      </c>
      <c r="S2059" s="8" t="s">
        <v>8320</v>
      </c>
      <c r="T2059" s="8" t="s">
        <v>8350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7"/>
        <v>42065.833333333328</v>
      </c>
      <c r="K2060">
        <v>1421916830</v>
      </c>
      <c r="L2060" s="11">
        <f t="shared" si="128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0">
        <f t="shared" si="129"/>
        <v>1.6828125</v>
      </c>
      <c r="R2060" s="9">
        <f t="shared" si="130"/>
        <v>10.507317073170732</v>
      </c>
      <c r="S2060" s="8" t="s">
        <v>8320</v>
      </c>
      <c r="T2060" s="8" t="s">
        <v>8350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7"/>
        <v>42400.915972222225</v>
      </c>
      <c r="K2061">
        <v>1450880854</v>
      </c>
      <c r="L2061" s="11">
        <f t="shared" si="128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0">
        <f t="shared" si="129"/>
        <v>1.4345666666666668</v>
      </c>
      <c r="R2061" s="9">
        <f t="shared" si="130"/>
        <v>114.76533333333333</v>
      </c>
      <c r="S2061" s="8" t="s">
        <v>8320</v>
      </c>
      <c r="T2061" s="8" t="s">
        <v>8350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7"/>
        <v>41843.642939814818</v>
      </c>
      <c r="K2062">
        <v>1400945150</v>
      </c>
      <c r="L2062" s="11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0">
        <f t="shared" si="129"/>
        <v>1.964</v>
      </c>
      <c r="R2062" s="9">
        <f t="shared" si="130"/>
        <v>35.997067448680355</v>
      </c>
      <c r="S2062" s="8" t="s">
        <v>8320</v>
      </c>
      <c r="T2062" s="8" t="s">
        <v>8350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7"/>
        <v>42735.764513888891</v>
      </c>
      <c r="K2063">
        <v>1480616454</v>
      </c>
      <c r="L2063" s="11">
        <f t="shared" si="128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0">
        <f t="shared" si="129"/>
        <v>1.0791999999999999</v>
      </c>
      <c r="R2063" s="9">
        <f t="shared" si="130"/>
        <v>154.17142857142858</v>
      </c>
      <c r="S2063" s="8" t="s">
        <v>8320</v>
      </c>
      <c r="T2063" s="8" t="s">
        <v>8350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7"/>
        <v>42453.341412037036</v>
      </c>
      <c r="K2064">
        <v>1456218698</v>
      </c>
      <c r="L2064" s="11">
        <f t="shared" si="128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0">
        <f t="shared" si="129"/>
        <v>1.14977</v>
      </c>
      <c r="R2064" s="9">
        <f t="shared" si="130"/>
        <v>566.38916256157631</v>
      </c>
      <c r="S2064" s="8" t="s">
        <v>8320</v>
      </c>
      <c r="T2064" s="8" t="s">
        <v>8350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7"/>
        <v>42505.73265046296</v>
      </c>
      <c r="K2065">
        <v>1460482501</v>
      </c>
      <c r="L2065" s="11">
        <f t="shared" si="128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0">
        <f t="shared" si="129"/>
        <v>1.4804999999999999</v>
      </c>
      <c r="R2065" s="9">
        <f t="shared" si="130"/>
        <v>120.85714285714286</v>
      </c>
      <c r="S2065" s="8" t="s">
        <v>8320</v>
      </c>
      <c r="T2065" s="8" t="s">
        <v>8350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7"/>
        <v>41425.5</v>
      </c>
      <c r="K2066">
        <v>1366879523</v>
      </c>
      <c r="L2066" s="11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0">
        <f t="shared" si="129"/>
        <v>1.9116676082790633</v>
      </c>
      <c r="R2066" s="9">
        <f t="shared" si="130"/>
        <v>86.163845492085343</v>
      </c>
      <c r="S2066" s="8" t="s">
        <v>8320</v>
      </c>
      <c r="T2066" s="8" t="s">
        <v>8350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7"/>
        <v>41633.333668981482</v>
      </c>
      <c r="K2067">
        <v>1385366429</v>
      </c>
      <c r="L2067" s="11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0">
        <f t="shared" si="129"/>
        <v>1.99215125</v>
      </c>
      <c r="R2067" s="9">
        <f t="shared" si="130"/>
        <v>51.212114395886893</v>
      </c>
      <c r="S2067" s="8" t="s">
        <v>8320</v>
      </c>
      <c r="T2067" s="8" t="s">
        <v>8350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7"/>
        <v>41874.771793981483</v>
      </c>
      <c r="K2068">
        <v>1406226683</v>
      </c>
      <c r="L2068" s="11">
        <f t="shared" si="128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0">
        <f t="shared" si="129"/>
        <v>2.1859999999999999</v>
      </c>
      <c r="R2068" s="9">
        <f t="shared" si="130"/>
        <v>67.261538461538464</v>
      </c>
      <c r="S2068" s="8" t="s">
        <v>8320</v>
      </c>
      <c r="T2068" s="8" t="s">
        <v>8350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7"/>
        <v>42148.853888888887</v>
      </c>
      <c r="K2069">
        <v>1429648176</v>
      </c>
      <c r="L2069" s="11">
        <f t="shared" si="128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0">
        <f t="shared" si="129"/>
        <v>1.2686868686868686</v>
      </c>
      <c r="R2069" s="9">
        <f t="shared" si="130"/>
        <v>62.8</v>
      </c>
      <c r="S2069" s="8" t="s">
        <v>8320</v>
      </c>
      <c r="T2069" s="8" t="s">
        <v>8350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7"/>
        <v>42663.841608796298</v>
      </c>
      <c r="K2070">
        <v>1474402315</v>
      </c>
      <c r="L2070" s="11">
        <f t="shared" si="128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0">
        <f t="shared" si="129"/>
        <v>1.0522388</v>
      </c>
      <c r="R2070" s="9">
        <f t="shared" si="130"/>
        <v>346.13118421052633</v>
      </c>
      <c r="S2070" s="8" t="s">
        <v>8320</v>
      </c>
      <c r="T2070" s="8" t="s">
        <v>8350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7"/>
        <v>42371.972118055557</v>
      </c>
      <c r="K2071">
        <v>1449098391</v>
      </c>
      <c r="L2071" s="11">
        <f t="shared" si="128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0">
        <f t="shared" si="129"/>
        <v>1.2840666000000001</v>
      </c>
      <c r="R2071" s="9">
        <f t="shared" si="130"/>
        <v>244.11912547528519</v>
      </c>
      <c r="S2071" s="8" t="s">
        <v>8320</v>
      </c>
      <c r="T2071" s="8" t="s">
        <v>8350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7"/>
        <v>42549.6565162037</v>
      </c>
      <c r="K2072">
        <v>1464536723</v>
      </c>
      <c r="L2072" s="11">
        <f t="shared" si="128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0">
        <f t="shared" si="129"/>
        <v>3.1732719999999999</v>
      </c>
      <c r="R2072" s="9">
        <f t="shared" si="130"/>
        <v>259.25424836601309</v>
      </c>
      <c r="S2072" s="8" t="s">
        <v>8320</v>
      </c>
      <c r="T2072" s="8" t="s">
        <v>8350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7"/>
        <v>42645.278749999998</v>
      </c>
      <c r="K2073">
        <v>1471502484</v>
      </c>
      <c r="L2073" s="11">
        <f t="shared" si="128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0">
        <f t="shared" si="129"/>
        <v>2.8073000000000001</v>
      </c>
      <c r="R2073" s="9">
        <f t="shared" si="130"/>
        <v>201.96402877697841</v>
      </c>
      <c r="S2073" s="8" t="s">
        <v>8320</v>
      </c>
      <c r="T2073" s="8" t="s">
        <v>8350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7"/>
        <v>42497.581388888888</v>
      </c>
      <c r="K2074">
        <v>1460037432</v>
      </c>
      <c r="L2074" s="11">
        <f t="shared" si="128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0">
        <f t="shared" si="129"/>
        <v>1.1073146853146854</v>
      </c>
      <c r="R2074" s="9">
        <f t="shared" si="130"/>
        <v>226.20857142857142</v>
      </c>
      <c r="S2074" s="8" t="s">
        <v>8320</v>
      </c>
      <c r="T2074" s="8" t="s">
        <v>8350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7"/>
        <v>42132.668032407411</v>
      </c>
      <c r="K2075">
        <v>1427212918</v>
      </c>
      <c r="L2075" s="11">
        <f t="shared" si="128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0">
        <f t="shared" si="129"/>
        <v>1.5260429999999998</v>
      </c>
      <c r="R2075" s="9">
        <f t="shared" si="130"/>
        <v>324.69</v>
      </c>
      <c r="S2075" s="8" t="s">
        <v>8320</v>
      </c>
      <c r="T2075" s="8" t="s">
        <v>8350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7"/>
        <v>42496.826180555552</v>
      </c>
      <c r="K2076">
        <v>1459972182</v>
      </c>
      <c r="L2076" s="11">
        <f t="shared" si="128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0">
        <f t="shared" si="129"/>
        <v>1.0249999999999999</v>
      </c>
      <c r="R2076" s="9">
        <f t="shared" si="130"/>
        <v>205</v>
      </c>
      <c r="S2076" s="8" t="s">
        <v>8320</v>
      </c>
      <c r="T2076" s="8" t="s">
        <v>8350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7"/>
        <v>41480.681574074071</v>
      </c>
      <c r="K2077">
        <v>1372177288</v>
      </c>
      <c r="L2077" s="11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0">
        <f t="shared" si="129"/>
        <v>16.783738373837384</v>
      </c>
      <c r="R2077" s="9">
        <f t="shared" si="130"/>
        <v>20.465926829268295</v>
      </c>
      <c r="S2077" s="8" t="s">
        <v>8320</v>
      </c>
      <c r="T2077" s="8" t="s">
        <v>8350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7"/>
        <v>41843.880659722221</v>
      </c>
      <c r="K2078">
        <v>1402693689</v>
      </c>
      <c r="L2078" s="11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0">
        <f t="shared" si="129"/>
        <v>5.4334915642458101</v>
      </c>
      <c r="R2078" s="9">
        <f t="shared" si="130"/>
        <v>116.35303146309367</v>
      </c>
      <c r="S2078" s="8" t="s">
        <v>8320</v>
      </c>
      <c r="T2078" s="8" t="s">
        <v>8350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7"/>
        <v>42160.875</v>
      </c>
      <c r="K2079">
        <v>1428541276</v>
      </c>
      <c r="L2079" s="11">
        <f t="shared" si="128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0">
        <f t="shared" si="129"/>
        <v>1.1550800000000001</v>
      </c>
      <c r="R2079" s="9">
        <f t="shared" si="130"/>
        <v>307.20212765957444</v>
      </c>
      <c r="S2079" s="8" t="s">
        <v>8320</v>
      </c>
      <c r="T2079" s="8" t="s">
        <v>8350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7"/>
        <v>42722.771493055552</v>
      </c>
      <c r="K2080">
        <v>1479493857</v>
      </c>
      <c r="L2080" s="11">
        <f t="shared" si="128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0">
        <f t="shared" si="129"/>
        <v>1.3120499999999999</v>
      </c>
      <c r="R2080" s="9">
        <f t="shared" si="130"/>
        <v>546.6875</v>
      </c>
      <c r="S2080" s="8" t="s">
        <v>8320</v>
      </c>
      <c r="T2080" s="8" t="s">
        <v>8350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7"/>
        <v>42180.791666666672</v>
      </c>
      <c r="K2081">
        <v>1432659793</v>
      </c>
      <c r="L2081" s="11">
        <f t="shared" si="128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0">
        <f t="shared" si="129"/>
        <v>2.8816999999999999</v>
      </c>
      <c r="R2081" s="9">
        <f t="shared" si="130"/>
        <v>47.474464579901152</v>
      </c>
      <c r="S2081" s="8" t="s">
        <v>8320</v>
      </c>
      <c r="T2081" s="8" t="s">
        <v>8350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7"/>
        <v>42319.998842592591</v>
      </c>
      <c r="K2082">
        <v>1444690700</v>
      </c>
      <c r="L2082" s="11">
        <f t="shared" si="128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0">
        <f t="shared" si="129"/>
        <v>5.0780000000000003</v>
      </c>
      <c r="R2082" s="9">
        <f t="shared" si="130"/>
        <v>101.56</v>
      </c>
      <c r="S2082" s="8" t="s">
        <v>8320</v>
      </c>
      <c r="T2082" s="8" t="s">
        <v>8350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7"/>
        <v>41045.207638888889</v>
      </c>
      <c r="K2083">
        <v>1333597555</v>
      </c>
      <c r="L2083" s="11">
        <f t="shared" si="128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0">
        <f t="shared" si="129"/>
        <v>1.1457142857142857</v>
      </c>
      <c r="R2083" s="9">
        <f t="shared" si="130"/>
        <v>72.909090909090907</v>
      </c>
      <c r="S2083" s="8" t="s">
        <v>8326</v>
      </c>
      <c r="T2083" s="8" t="s">
        <v>8330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7"/>
        <v>40871.161990740737</v>
      </c>
      <c r="K2084">
        <v>1316919196</v>
      </c>
      <c r="L2084" s="11">
        <f t="shared" si="128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0">
        <f t="shared" si="129"/>
        <v>1.1073333333333333</v>
      </c>
      <c r="R2084" s="9">
        <f t="shared" si="130"/>
        <v>43.710526315789473</v>
      </c>
      <c r="S2084" s="8" t="s">
        <v>8326</v>
      </c>
      <c r="T2084" s="8" t="s">
        <v>8330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7"/>
        <v>41064.72216435185</v>
      </c>
      <c r="K2085">
        <v>1336238395</v>
      </c>
      <c r="L2085" s="11">
        <f t="shared" si="128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0">
        <f t="shared" si="129"/>
        <v>1.1333333333333333</v>
      </c>
      <c r="R2085" s="9">
        <f t="shared" si="130"/>
        <v>34</v>
      </c>
      <c r="S2085" s="8" t="s">
        <v>8326</v>
      </c>
      <c r="T2085" s="8" t="s">
        <v>8330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7"/>
        <v>41763.290972222225</v>
      </c>
      <c r="K2086">
        <v>1396468782</v>
      </c>
      <c r="L2086" s="11">
        <f t="shared" si="128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0">
        <f t="shared" si="129"/>
        <v>1.0833333333333333</v>
      </c>
      <c r="R2086" s="9">
        <f t="shared" si="130"/>
        <v>70.652173913043484</v>
      </c>
      <c r="S2086" s="8" t="s">
        <v>8326</v>
      </c>
      <c r="T2086" s="8" t="s">
        <v>8330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7"/>
        <v>41105.835497685184</v>
      </c>
      <c r="K2087">
        <v>1339790587</v>
      </c>
      <c r="L2087" s="11">
        <f t="shared" si="128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0">
        <f t="shared" si="129"/>
        <v>1.2353333333333334</v>
      </c>
      <c r="R2087" s="9">
        <f t="shared" si="130"/>
        <v>89.301204819277103</v>
      </c>
      <c r="S2087" s="8" t="s">
        <v>8326</v>
      </c>
      <c r="T2087" s="8" t="s">
        <v>8330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7"/>
        <v>40891.207638888889</v>
      </c>
      <c r="K2088">
        <v>1321200332</v>
      </c>
      <c r="L2088" s="11">
        <f t="shared" si="128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0">
        <f t="shared" si="129"/>
        <v>1.0069999999999999</v>
      </c>
      <c r="R2088" s="9">
        <f t="shared" si="130"/>
        <v>115.08571428571429</v>
      </c>
      <c r="S2088" s="8" t="s">
        <v>8326</v>
      </c>
      <c r="T2088" s="8" t="s">
        <v>8330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7"/>
        <v>40794.204375000001</v>
      </c>
      <c r="K2089">
        <v>1312865658</v>
      </c>
      <c r="L2089" s="11">
        <f t="shared" si="128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0">
        <f t="shared" si="129"/>
        <v>1.0353333333333334</v>
      </c>
      <c r="R2089" s="9">
        <f t="shared" si="130"/>
        <v>62.12</v>
      </c>
      <c r="S2089" s="8" t="s">
        <v>8326</v>
      </c>
      <c r="T2089" s="8" t="s">
        <v>8330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7"/>
        <v>40432.165972222225</v>
      </c>
      <c r="K2090">
        <v>1281028152</v>
      </c>
      <c r="L2090" s="11">
        <f t="shared" si="128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0">
        <f t="shared" si="129"/>
        <v>1.1551066666666667</v>
      </c>
      <c r="R2090" s="9">
        <f t="shared" si="130"/>
        <v>46.204266666666669</v>
      </c>
      <c r="S2090" s="8" t="s">
        <v>8326</v>
      </c>
      <c r="T2090" s="8" t="s">
        <v>8330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7"/>
        <v>41488.076319444444</v>
      </c>
      <c r="K2091">
        <v>1372384194</v>
      </c>
      <c r="L2091" s="11">
        <f t="shared" si="128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0">
        <f t="shared" si="129"/>
        <v>1.2040040000000001</v>
      </c>
      <c r="R2091" s="9">
        <f t="shared" si="130"/>
        <v>48.54854838709678</v>
      </c>
      <c r="S2091" s="8" t="s">
        <v>8326</v>
      </c>
      <c r="T2091" s="8" t="s">
        <v>8330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7"/>
        <v>41329.381423611114</v>
      </c>
      <c r="K2092">
        <v>1359104955</v>
      </c>
      <c r="L2092" s="11">
        <f t="shared" si="128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0">
        <f t="shared" si="129"/>
        <v>1.1504037499999999</v>
      </c>
      <c r="R2092" s="9">
        <f t="shared" si="130"/>
        <v>57.520187499999999</v>
      </c>
      <c r="S2092" s="8" t="s">
        <v>8326</v>
      </c>
      <c r="T2092" s="8" t="s">
        <v>8330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7"/>
        <v>40603.833333333336</v>
      </c>
      <c r="K2093">
        <v>1294818278</v>
      </c>
      <c r="L2093" s="11">
        <f t="shared" si="128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0">
        <f t="shared" si="129"/>
        <v>1.2046777777777777</v>
      </c>
      <c r="R2093" s="9">
        <f t="shared" si="130"/>
        <v>88.147154471544724</v>
      </c>
      <c r="S2093" s="8" t="s">
        <v>8326</v>
      </c>
      <c r="T2093" s="8" t="s">
        <v>8330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7"/>
        <v>40823.707546296297</v>
      </c>
      <c r="K2094">
        <v>1312822732</v>
      </c>
      <c r="L2094" s="11">
        <f t="shared" si="128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0">
        <f t="shared" si="129"/>
        <v>1.0128333333333333</v>
      </c>
      <c r="R2094" s="9">
        <f t="shared" si="130"/>
        <v>110.49090909090908</v>
      </c>
      <c r="S2094" s="8" t="s">
        <v>8326</v>
      </c>
      <c r="T2094" s="8" t="s">
        <v>8330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7"/>
        <v>41265.896203703705</v>
      </c>
      <c r="K2095">
        <v>1351024232</v>
      </c>
      <c r="L2095" s="11">
        <f t="shared" si="128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0">
        <f t="shared" si="129"/>
        <v>1.0246666666666666</v>
      </c>
      <c r="R2095" s="9">
        <f t="shared" si="130"/>
        <v>66.826086956521735</v>
      </c>
      <c r="S2095" s="8" t="s">
        <v>8326</v>
      </c>
      <c r="T2095" s="8" t="s">
        <v>8330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7"/>
        <v>40973.125</v>
      </c>
      <c r="K2096">
        <v>1327969730</v>
      </c>
      <c r="L2096" s="11">
        <f t="shared" si="128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0">
        <f t="shared" si="129"/>
        <v>1.2054285714285715</v>
      </c>
      <c r="R2096" s="9">
        <f t="shared" si="130"/>
        <v>58.597222222222221</v>
      </c>
      <c r="S2096" s="8" t="s">
        <v>8326</v>
      </c>
      <c r="T2096" s="8" t="s">
        <v>8330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7"/>
        <v>40818.733483796292</v>
      </c>
      <c r="K2097">
        <v>1312392973</v>
      </c>
      <c r="L2097" s="11">
        <f t="shared" si="128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0">
        <f t="shared" si="129"/>
        <v>1</v>
      </c>
      <c r="R2097" s="9">
        <f t="shared" si="130"/>
        <v>113.63636363636364</v>
      </c>
      <c r="S2097" s="8" t="s">
        <v>8326</v>
      </c>
      <c r="T2097" s="8" t="s">
        <v>8330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7"/>
        <v>41208.165972222225</v>
      </c>
      <c r="K2098">
        <v>1349892735</v>
      </c>
      <c r="L2098" s="11">
        <f t="shared" si="128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0">
        <f t="shared" si="129"/>
        <v>1.0166666666666666</v>
      </c>
      <c r="R2098" s="9">
        <f t="shared" si="130"/>
        <v>43.571428571428569</v>
      </c>
      <c r="S2098" s="8" t="s">
        <v>8326</v>
      </c>
      <c r="T2098" s="8" t="s">
        <v>8330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7"/>
        <v>40878.626562500001</v>
      </c>
      <c r="K2099">
        <v>1317564135</v>
      </c>
      <c r="L2099" s="11">
        <f t="shared" si="128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0">
        <f t="shared" si="129"/>
        <v>1</v>
      </c>
      <c r="R2099" s="9">
        <f t="shared" si="130"/>
        <v>78.94736842105263</v>
      </c>
      <c r="S2099" s="8" t="s">
        <v>8326</v>
      </c>
      <c r="T2099" s="8" t="s">
        <v>8330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7"/>
        <v>40976.11383101852</v>
      </c>
      <c r="K2100">
        <v>1328582635</v>
      </c>
      <c r="L2100" s="11">
        <f t="shared" si="128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0">
        <f t="shared" si="129"/>
        <v>1.0033333333333334</v>
      </c>
      <c r="R2100" s="9">
        <f t="shared" si="130"/>
        <v>188.125</v>
      </c>
      <c r="S2100" s="8" t="s">
        <v>8326</v>
      </c>
      <c r="T2100" s="8" t="s">
        <v>8330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7"/>
        <v>42187.152777777781</v>
      </c>
      <c r="K2101">
        <v>1434650084</v>
      </c>
      <c r="L2101" s="11">
        <f t="shared" si="128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0">
        <f t="shared" si="129"/>
        <v>1.3236666666666668</v>
      </c>
      <c r="R2101" s="9">
        <f t="shared" si="130"/>
        <v>63.031746031746032</v>
      </c>
      <c r="S2101" s="8" t="s">
        <v>8326</v>
      </c>
      <c r="T2101" s="8" t="s">
        <v>8330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7"/>
        <v>41090.165972222225</v>
      </c>
      <c r="K2102">
        <v>1339704141</v>
      </c>
      <c r="L2102" s="11">
        <f t="shared" si="128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0">
        <f t="shared" si="129"/>
        <v>1.3666666666666667</v>
      </c>
      <c r="R2102" s="9">
        <f t="shared" si="130"/>
        <v>30.37037037037037</v>
      </c>
      <c r="S2102" s="8" t="s">
        <v>8326</v>
      </c>
      <c r="T2102" s="8" t="s">
        <v>8330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7"/>
        <v>40952.149467592593</v>
      </c>
      <c r="K2103">
        <v>1323920114</v>
      </c>
      <c r="L2103" s="11">
        <f t="shared" si="128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0">
        <f t="shared" si="129"/>
        <v>1.1325000000000001</v>
      </c>
      <c r="R2103" s="9">
        <f t="shared" si="130"/>
        <v>51.477272727272727</v>
      </c>
      <c r="S2103" s="8" t="s">
        <v>8326</v>
      </c>
      <c r="T2103" s="8" t="s">
        <v>8330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7"/>
        <v>40668.868611111109</v>
      </c>
      <c r="K2104">
        <v>1302036648</v>
      </c>
      <c r="L2104" s="11">
        <f t="shared" si="128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0">
        <f t="shared" si="129"/>
        <v>1.36</v>
      </c>
      <c r="R2104" s="9">
        <f t="shared" si="130"/>
        <v>35.789473684210527</v>
      </c>
      <c r="S2104" s="8" t="s">
        <v>8326</v>
      </c>
      <c r="T2104" s="8" t="s">
        <v>8330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7"/>
        <v>41222.7966087963</v>
      </c>
      <c r="K2105">
        <v>1349892427</v>
      </c>
      <c r="L2105" s="11">
        <f t="shared" si="128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0">
        <f t="shared" si="129"/>
        <v>1.4612318374694613</v>
      </c>
      <c r="R2105" s="9">
        <f t="shared" si="130"/>
        <v>98.817391304347822</v>
      </c>
      <c r="S2105" s="8" t="s">
        <v>8326</v>
      </c>
      <c r="T2105" s="8" t="s">
        <v>8330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7"/>
        <v>41425</v>
      </c>
      <c r="K2106">
        <v>1367286434</v>
      </c>
      <c r="L2106" s="11">
        <f t="shared" si="128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0">
        <f t="shared" si="129"/>
        <v>1.2949999999999999</v>
      </c>
      <c r="R2106" s="9">
        <f t="shared" si="130"/>
        <v>28</v>
      </c>
      <c r="S2106" s="8" t="s">
        <v>8326</v>
      </c>
      <c r="T2106" s="8" t="s">
        <v>8330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7"/>
        <v>41964.166666666672</v>
      </c>
      <c r="K2107">
        <v>1415472953</v>
      </c>
      <c r="L2107" s="11">
        <f t="shared" si="128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0">
        <f t="shared" si="129"/>
        <v>2.54</v>
      </c>
      <c r="R2107" s="9">
        <f t="shared" si="130"/>
        <v>51.313131313131315</v>
      </c>
      <c r="S2107" s="8" t="s">
        <v>8326</v>
      </c>
      <c r="T2107" s="8" t="s">
        <v>8330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7"/>
        <v>41300.21497685185</v>
      </c>
      <c r="K2108">
        <v>1356584974</v>
      </c>
      <c r="L2108" s="11">
        <f t="shared" si="128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0">
        <f t="shared" si="129"/>
        <v>1.0704545454545455</v>
      </c>
      <c r="R2108" s="9">
        <f t="shared" si="130"/>
        <v>53.522727272727273</v>
      </c>
      <c r="S2108" s="8" t="s">
        <v>8326</v>
      </c>
      <c r="T2108" s="8" t="s">
        <v>8330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7"/>
        <v>41955.752233796295</v>
      </c>
      <c r="K2109">
        <v>1413997393</v>
      </c>
      <c r="L2109" s="11">
        <f t="shared" si="128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0">
        <f t="shared" si="129"/>
        <v>1.0773299999999999</v>
      </c>
      <c r="R2109" s="9">
        <f t="shared" si="130"/>
        <v>37.149310344827583</v>
      </c>
      <c r="S2109" s="8" t="s">
        <v>8326</v>
      </c>
      <c r="T2109" s="8" t="s">
        <v>8330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7"/>
        <v>41162.163194444445</v>
      </c>
      <c r="K2110">
        <v>1344917580</v>
      </c>
      <c r="L2110" s="11">
        <f t="shared" si="128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0">
        <f t="shared" si="129"/>
        <v>1.0731250000000001</v>
      </c>
      <c r="R2110" s="9">
        <f t="shared" si="130"/>
        <v>89.895287958115176</v>
      </c>
      <c r="S2110" s="8" t="s">
        <v>8326</v>
      </c>
      <c r="T2110" s="8" t="s">
        <v>8330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7"/>
        <v>42190.708530092597</v>
      </c>
      <c r="K2111">
        <v>1433523617</v>
      </c>
      <c r="L2111" s="11">
        <f t="shared" si="128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0">
        <f t="shared" si="129"/>
        <v>1.06525</v>
      </c>
      <c r="R2111" s="9">
        <f t="shared" si="130"/>
        <v>106.52500000000001</v>
      </c>
      <c r="S2111" s="8" t="s">
        <v>8326</v>
      </c>
      <c r="T2111" s="8" t="s">
        <v>8330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7"/>
        <v>41787.207638888889</v>
      </c>
      <c r="K2112">
        <v>1398873969</v>
      </c>
      <c r="L2112" s="11">
        <f t="shared" si="128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0">
        <f t="shared" si="129"/>
        <v>1.0035000000000001</v>
      </c>
      <c r="R2112" s="9">
        <f t="shared" si="130"/>
        <v>52.815789473684212</v>
      </c>
      <c r="S2112" s="8" t="s">
        <v>8326</v>
      </c>
      <c r="T2112" s="8" t="s">
        <v>8330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7"/>
        <v>40770.041666666664</v>
      </c>
      <c r="K2113">
        <v>1307594625</v>
      </c>
      <c r="L2113" s="11">
        <f t="shared" si="128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0">
        <f t="shared" si="129"/>
        <v>1.0649999999999999</v>
      </c>
      <c r="R2113" s="9">
        <f t="shared" si="130"/>
        <v>54.615384615384613</v>
      </c>
      <c r="S2113" s="8" t="s">
        <v>8326</v>
      </c>
      <c r="T2113" s="8" t="s">
        <v>8330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7"/>
        <v>41379.928159722222</v>
      </c>
      <c r="K2114">
        <v>1364854593</v>
      </c>
      <c r="L2114" s="11">
        <f t="shared" si="128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0">
        <f t="shared" si="129"/>
        <v>1</v>
      </c>
      <c r="R2114" s="9">
        <f t="shared" si="130"/>
        <v>27.272727272727273</v>
      </c>
      <c r="S2114" s="8" t="s">
        <v>8326</v>
      </c>
      <c r="T2114" s="8" t="s">
        <v>8330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1">(((I2115/60)/60)/24)+DATE(1970,1,1)</f>
        <v>41905.86546296296</v>
      </c>
      <c r="K2115">
        <v>1408481176</v>
      </c>
      <c r="L2115" s="11">
        <f t="shared" ref="L2115:L2178" si="132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0">
        <f t="shared" ref="Q2115:Q2178" si="133">E2115/D2115</f>
        <v>1.0485714285714285</v>
      </c>
      <c r="R2115" s="9">
        <f t="shared" ref="R2115:R2178" si="134">IF(N2115&gt;0,E2115/N2115,0)</f>
        <v>68.598130841121488</v>
      </c>
      <c r="S2115" s="8" t="s">
        <v>8326</v>
      </c>
      <c r="T2115" s="8" t="s">
        <v>8330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1"/>
        <v>40521.207638888889</v>
      </c>
      <c r="K2116">
        <v>1286480070</v>
      </c>
      <c r="L2116" s="11">
        <f t="shared" si="132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0">
        <f t="shared" si="133"/>
        <v>1.0469999999999999</v>
      </c>
      <c r="R2116" s="9">
        <f t="shared" si="134"/>
        <v>35.612244897959187</v>
      </c>
      <c r="S2116" s="8" t="s">
        <v>8326</v>
      </c>
      <c r="T2116" s="8" t="s">
        <v>8330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1"/>
        <v>40594.081030092595</v>
      </c>
      <c r="K2117">
        <v>1295575001</v>
      </c>
      <c r="L2117" s="11">
        <f t="shared" si="132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0">
        <f t="shared" si="133"/>
        <v>2.2566666666666668</v>
      </c>
      <c r="R2117" s="9">
        <f t="shared" si="134"/>
        <v>94.027777777777771</v>
      </c>
      <c r="S2117" s="8" t="s">
        <v>8326</v>
      </c>
      <c r="T2117" s="8" t="s">
        <v>8330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1"/>
        <v>41184.777812500004</v>
      </c>
      <c r="K2118">
        <v>1345056003</v>
      </c>
      <c r="L2118" s="11">
        <f t="shared" si="132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0">
        <f t="shared" si="133"/>
        <v>1.0090416666666666</v>
      </c>
      <c r="R2118" s="9">
        <f t="shared" si="134"/>
        <v>526.45652173913038</v>
      </c>
      <c r="S2118" s="8" t="s">
        <v>8326</v>
      </c>
      <c r="T2118" s="8" t="s">
        <v>8330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1"/>
        <v>42304.207638888889</v>
      </c>
      <c r="K2119">
        <v>1444699549</v>
      </c>
      <c r="L2119" s="11">
        <f t="shared" si="132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0">
        <f t="shared" si="133"/>
        <v>1.4775</v>
      </c>
      <c r="R2119" s="9">
        <f t="shared" si="134"/>
        <v>50.657142857142858</v>
      </c>
      <c r="S2119" s="8" t="s">
        <v>8326</v>
      </c>
      <c r="T2119" s="8" t="s">
        <v>8330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1"/>
        <v>40748.839537037034</v>
      </c>
      <c r="K2120">
        <v>1308946136</v>
      </c>
      <c r="L2120" s="11">
        <f t="shared" si="132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0">
        <f t="shared" si="133"/>
        <v>1.3461099999999999</v>
      </c>
      <c r="R2120" s="9">
        <f t="shared" si="134"/>
        <v>79.182941176470578</v>
      </c>
      <c r="S2120" s="8" t="s">
        <v>8326</v>
      </c>
      <c r="T2120" s="8" t="s">
        <v>8330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1"/>
        <v>41137.130150462966</v>
      </c>
      <c r="K2121">
        <v>1342494445</v>
      </c>
      <c r="L2121" s="11">
        <f t="shared" si="132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0">
        <f t="shared" si="133"/>
        <v>1.0075000000000001</v>
      </c>
      <c r="R2121" s="9">
        <f t="shared" si="134"/>
        <v>91.590909090909093</v>
      </c>
      <c r="S2121" s="8" t="s">
        <v>8326</v>
      </c>
      <c r="T2121" s="8" t="s">
        <v>8330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1"/>
        <v>41640.964537037034</v>
      </c>
      <c r="K2122">
        <v>1384384136</v>
      </c>
      <c r="L2122" s="11">
        <f t="shared" si="132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0">
        <f t="shared" si="133"/>
        <v>1.00880375</v>
      </c>
      <c r="R2122" s="9">
        <f t="shared" si="134"/>
        <v>116.96275362318841</v>
      </c>
      <c r="S2122" s="8" t="s">
        <v>8326</v>
      </c>
      <c r="T2122" s="8" t="s">
        <v>8330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1"/>
        <v>42746.7424537037</v>
      </c>
      <c r="K2123">
        <v>1481564948</v>
      </c>
      <c r="L2123" s="11">
        <f t="shared" si="132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133"/>
        <v>5.6800000000000002E-3</v>
      </c>
      <c r="R2123" s="9">
        <f t="shared" si="134"/>
        <v>28.4</v>
      </c>
      <c r="S2123" s="8" t="s">
        <v>8334</v>
      </c>
      <c r="T2123" s="8" t="s">
        <v>8335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1"/>
        <v>42742.300567129627</v>
      </c>
      <c r="K2124">
        <v>1481181169</v>
      </c>
      <c r="L2124" s="11">
        <f t="shared" si="132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133"/>
        <v>3.875E-3</v>
      </c>
      <c r="R2124" s="9">
        <f t="shared" si="134"/>
        <v>103.33333333333333</v>
      </c>
      <c r="S2124" s="8" t="s">
        <v>8334</v>
      </c>
      <c r="T2124" s="8" t="s">
        <v>8335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1"/>
        <v>40252.290972222225</v>
      </c>
      <c r="K2125">
        <v>1263982307</v>
      </c>
      <c r="L2125" s="11">
        <f t="shared" si="132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133"/>
        <v>0.1</v>
      </c>
      <c r="R2125" s="9">
        <f t="shared" si="134"/>
        <v>10</v>
      </c>
      <c r="S2125" s="8" t="s">
        <v>8334</v>
      </c>
      <c r="T2125" s="8" t="s">
        <v>8335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1"/>
        <v>40512.208333333336</v>
      </c>
      <c r="K2126">
        <v>1286930435</v>
      </c>
      <c r="L2126" s="11">
        <f t="shared" si="132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133"/>
        <v>0.10454545454545454</v>
      </c>
      <c r="R2126" s="9">
        <f t="shared" si="134"/>
        <v>23</v>
      </c>
      <c r="S2126" s="8" t="s">
        <v>8334</v>
      </c>
      <c r="T2126" s="8" t="s">
        <v>8335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1"/>
        <v>42221.023530092592</v>
      </c>
      <c r="K2127">
        <v>1436142833</v>
      </c>
      <c r="L2127" s="11">
        <f t="shared" si="132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133"/>
        <v>1.4200000000000001E-2</v>
      </c>
      <c r="R2127" s="9">
        <f t="shared" si="134"/>
        <v>31.555555555555557</v>
      </c>
      <c r="S2127" s="8" t="s">
        <v>8334</v>
      </c>
      <c r="T2127" s="8" t="s">
        <v>8335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1"/>
        <v>41981.973229166666</v>
      </c>
      <c r="K2128">
        <v>1415488887</v>
      </c>
      <c r="L2128" s="11">
        <f t="shared" si="132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133"/>
        <v>5.0000000000000001E-4</v>
      </c>
      <c r="R2128" s="9">
        <f t="shared" si="134"/>
        <v>5</v>
      </c>
      <c r="S2128" s="8" t="s">
        <v>8334</v>
      </c>
      <c r="T2128" s="8" t="s">
        <v>8335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1"/>
        <v>42075.463692129633</v>
      </c>
      <c r="K2129">
        <v>1423570063</v>
      </c>
      <c r="L2129" s="11">
        <f t="shared" si="132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133"/>
        <v>0.28842857142857142</v>
      </c>
      <c r="R2129" s="9">
        <f t="shared" si="134"/>
        <v>34.220338983050844</v>
      </c>
      <c r="S2129" s="8" t="s">
        <v>8334</v>
      </c>
      <c r="T2129" s="8" t="s">
        <v>8335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1"/>
        <v>41903.772789351853</v>
      </c>
      <c r="K2130">
        <v>1406140369</v>
      </c>
      <c r="L2130" s="11">
        <f t="shared" si="132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133"/>
        <v>1.6666666666666668E-3</v>
      </c>
      <c r="R2130" s="9">
        <f t="shared" si="134"/>
        <v>25</v>
      </c>
      <c r="S2130" s="8" t="s">
        <v>8334</v>
      </c>
      <c r="T2130" s="8" t="s">
        <v>8335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1"/>
        <v>42439.024305555555</v>
      </c>
      <c r="K2131">
        <v>1454978100</v>
      </c>
      <c r="L2131" s="11">
        <f t="shared" si="132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133"/>
        <v>0.11799999999999999</v>
      </c>
      <c r="R2131" s="9">
        <f t="shared" si="134"/>
        <v>19.666666666666668</v>
      </c>
      <c r="S2131" s="8" t="s">
        <v>8334</v>
      </c>
      <c r="T2131" s="8" t="s">
        <v>8335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1"/>
        <v>41867.086377314816</v>
      </c>
      <c r="K2132">
        <v>1405130663</v>
      </c>
      <c r="L2132" s="11">
        <f t="shared" si="132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133"/>
        <v>2.0238095238095236E-3</v>
      </c>
      <c r="R2132" s="9">
        <f t="shared" si="134"/>
        <v>21.25</v>
      </c>
      <c r="S2132" s="8" t="s">
        <v>8334</v>
      </c>
      <c r="T2132" s="8" t="s">
        <v>8335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1"/>
        <v>42197.207071759258</v>
      </c>
      <c r="K2133">
        <v>1434085091</v>
      </c>
      <c r="L2133" s="11">
        <f t="shared" si="132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133"/>
        <v>0.05</v>
      </c>
      <c r="R2133" s="9">
        <f t="shared" si="134"/>
        <v>8.3333333333333339</v>
      </c>
      <c r="S2133" s="8" t="s">
        <v>8334</v>
      </c>
      <c r="T2133" s="8" t="s">
        <v>8335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1"/>
        <v>41673.487175925926</v>
      </c>
      <c r="K2134">
        <v>1388835692</v>
      </c>
      <c r="L2134" s="11">
        <f t="shared" si="132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133"/>
        <v>2.1129899999999997E-2</v>
      </c>
      <c r="R2134" s="9">
        <f t="shared" si="134"/>
        <v>21.34333333333333</v>
      </c>
      <c r="S2134" s="8" t="s">
        <v>8334</v>
      </c>
      <c r="T2134" s="8" t="s">
        <v>8335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1"/>
        <v>40657.290972222225</v>
      </c>
      <c r="K2135">
        <v>1300328399</v>
      </c>
      <c r="L2135" s="11">
        <f t="shared" si="132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133"/>
        <v>1.6E-2</v>
      </c>
      <c r="R2135" s="9">
        <f t="shared" si="134"/>
        <v>5.333333333333333</v>
      </c>
      <c r="S2135" s="8" t="s">
        <v>8334</v>
      </c>
      <c r="T2135" s="8" t="s">
        <v>8335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1"/>
        <v>41391.886469907404</v>
      </c>
      <c r="K2136">
        <v>1364505391</v>
      </c>
      <c r="L2136" s="11">
        <f t="shared" si="132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133"/>
        <v>1.7333333333333333E-2</v>
      </c>
      <c r="R2136" s="9">
        <f t="shared" si="134"/>
        <v>34.666666666666664</v>
      </c>
      <c r="S2136" s="8" t="s">
        <v>8334</v>
      </c>
      <c r="T2136" s="8" t="s">
        <v>8335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1"/>
        <v>41186.963344907403</v>
      </c>
      <c r="K2137">
        <v>1346800033</v>
      </c>
      <c r="L2137" s="11">
        <f t="shared" si="132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133"/>
        <v>9.5600000000000004E-2</v>
      </c>
      <c r="R2137" s="9">
        <f t="shared" si="134"/>
        <v>21.727272727272727</v>
      </c>
      <c r="S2137" s="8" t="s">
        <v>8334</v>
      </c>
      <c r="T2137" s="8" t="s">
        <v>8335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1"/>
        <v>41566.509097222224</v>
      </c>
      <c r="K2138">
        <v>1379592786</v>
      </c>
      <c r="L2138" s="11">
        <f t="shared" si="132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133"/>
        <v>5.9612499999999998E-4</v>
      </c>
      <c r="R2138" s="9">
        <f t="shared" si="134"/>
        <v>11.922499999999999</v>
      </c>
      <c r="S2138" s="8" t="s">
        <v>8334</v>
      </c>
      <c r="T2138" s="8" t="s">
        <v>8335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1"/>
        <v>41978.771168981482</v>
      </c>
      <c r="K2139">
        <v>1415212229</v>
      </c>
      <c r="L2139" s="11">
        <f t="shared" si="132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133"/>
        <v>0.28405999999999998</v>
      </c>
      <c r="R2139" s="9">
        <f t="shared" si="134"/>
        <v>26.59737827715356</v>
      </c>
      <c r="S2139" s="8" t="s">
        <v>8334</v>
      </c>
      <c r="T2139" s="8" t="s">
        <v>8335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1"/>
        <v>41587.054849537039</v>
      </c>
      <c r="K2140">
        <v>1381364339</v>
      </c>
      <c r="L2140" s="11">
        <f t="shared" si="132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133"/>
        <v>0.128</v>
      </c>
      <c r="R2140" s="9">
        <f t="shared" si="134"/>
        <v>10.666666666666666</v>
      </c>
      <c r="S2140" s="8" t="s">
        <v>8334</v>
      </c>
      <c r="T2140" s="8" t="s">
        <v>8335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1"/>
        <v>42677.750092592592</v>
      </c>
      <c r="K2141">
        <v>1475604008</v>
      </c>
      <c r="L2141" s="11">
        <f t="shared" si="132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133"/>
        <v>5.4199999999999998E-2</v>
      </c>
      <c r="R2141" s="9">
        <f t="shared" si="134"/>
        <v>29.035714285714285</v>
      </c>
      <c r="S2141" s="8" t="s">
        <v>8334</v>
      </c>
      <c r="T2141" s="8" t="s">
        <v>8335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1"/>
        <v>41285.833611111113</v>
      </c>
      <c r="K2142">
        <v>1355342424</v>
      </c>
      <c r="L2142" s="11">
        <f t="shared" si="132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133"/>
        <v>1.1199999999999999E-3</v>
      </c>
      <c r="R2142" s="9">
        <f t="shared" si="134"/>
        <v>50.909090909090907</v>
      </c>
      <c r="S2142" s="8" t="s">
        <v>8334</v>
      </c>
      <c r="T2142" s="8" t="s">
        <v>8335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1"/>
        <v>41957.277303240742</v>
      </c>
      <c r="K2143">
        <v>1413351559</v>
      </c>
      <c r="L2143" s="11">
        <f t="shared" si="132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133"/>
        <v>0</v>
      </c>
      <c r="R2143" s="9">
        <f t="shared" si="134"/>
        <v>0</v>
      </c>
      <c r="S2143" s="8" t="s">
        <v>8334</v>
      </c>
      <c r="T2143" s="8" t="s">
        <v>8335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1"/>
        <v>42368.701504629629</v>
      </c>
      <c r="K2144">
        <v>1449075010</v>
      </c>
      <c r="L2144" s="11">
        <f t="shared" si="132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133"/>
        <v>5.7238095238095241E-2</v>
      </c>
      <c r="R2144" s="9">
        <f t="shared" si="134"/>
        <v>50.083333333333336</v>
      </c>
      <c r="S2144" s="8" t="s">
        <v>8334</v>
      </c>
      <c r="T2144" s="8" t="s">
        <v>8335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1"/>
        <v>40380.791666666664</v>
      </c>
      <c r="K2145">
        <v>1275599812</v>
      </c>
      <c r="L2145" s="11">
        <f t="shared" si="132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133"/>
        <v>0.1125</v>
      </c>
      <c r="R2145" s="9">
        <f t="shared" si="134"/>
        <v>45</v>
      </c>
      <c r="S2145" s="8" t="s">
        <v>8334</v>
      </c>
      <c r="T2145" s="8" t="s">
        <v>8335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1"/>
        <v>41531.546759259261</v>
      </c>
      <c r="K2146">
        <v>1376399240</v>
      </c>
      <c r="L2146" s="11">
        <f t="shared" si="132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133"/>
        <v>1.7098591549295775E-2</v>
      </c>
      <c r="R2146" s="9">
        <f t="shared" si="134"/>
        <v>25.291666666666668</v>
      </c>
      <c r="S2146" s="8" t="s">
        <v>8334</v>
      </c>
      <c r="T2146" s="8" t="s">
        <v>8335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1"/>
        <v>41605.279097222221</v>
      </c>
      <c r="K2147">
        <v>1382938914</v>
      </c>
      <c r="L2147" s="11">
        <f t="shared" si="132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133"/>
        <v>0.30433333333333334</v>
      </c>
      <c r="R2147" s="9">
        <f t="shared" si="134"/>
        <v>51.292134831460672</v>
      </c>
      <c r="S2147" s="8" t="s">
        <v>8334</v>
      </c>
      <c r="T2147" s="8" t="s">
        <v>8335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1"/>
        <v>42411.679513888885</v>
      </c>
      <c r="K2148">
        <v>1453997910</v>
      </c>
      <c r="L2148" s="11">
        <f t="shared" si="132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133"/>
        <v>2.0000000000000001E-4</v>
      </c>
      <c r="R2148" s="9">
        <f t="shared" si="134"/>
        <v>1</v>
      </c>
      <c r="S2148" s="8" t="s">
        <v>8334</v>
      </c>
      <c r="T2148" s="8" t="s">
        <v>8335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1"/>
        <v>41959.337361111116</v>
      </c>
      <c r="K2149">
        <v>1413356748</v>
      </c>
      <c r="L2149" s="11">
        <f t="shared" si="132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133"/>
        <v>6.9641025641025639E-3</v>
      </c>
      <c r="R2149" s="9">
        <f t="shared" si="134"/>
        <v>49.381818181818183</v>
      </c>
      <c r="S2149" s="8" t="s">
        <v>8334</v>
      </c>
      <c r="T2149" s="8" t="s">
        <v>8335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1"/>
        <v>42096.691921296297</v>
      </c>
      <c r="K2150">
        <v>1425404182</v>
      </c>
      <c r="L2150" s="11">
        <f t="shared" si="132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133"/>
        <v>0.02</v>
      </c>
      <c r="R2150" s="9">
        <f t="shared" si="134"/>
        <v>1</v>
      </c>
      <c r="S2150" s="8" t="s">
        <v>8334</v>
      </c>
      <c r="T2150" s="8" t="s">
        <v>8335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1"/>
        <v>40390</v>
      </c>
      <c r="K2151">
        <v>1277512556</v>
      </c>
      <c r="L2151" s="11">
        <f t="shared" si="132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133"/>
        <v>0</v>
      </c>
      <c r="R2151" s="9">
        <f t="shared" si="134"/>
        <v>0</v>
      </c>
      <c r="S2151" s="8" t="s">
        <v>8334</v>
      </c>
      <c r="T2151" s="8" t="s">
        <v>8335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1"/>
        <v>42564.284710648149</v>
      </c>
      <c r="K2152">
        <v>1465800599</v>
      </c>
      <c r="L2152" s="11">
        <f t="shared" si="132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133"/>
        <v>8.0999999999999996E-3</v>
      </c>
      <c r="R2152" s="9">
        <f t="shared" si="134"/>
        <v>101.25</v>
      </c>
      <c r="S2152" s="8" t="s">
        <v>8334</v>
      </c>
      <c r="T2152" s="8" t="s">
        <v>8335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1"/>
        <v>42550.847384259265</v>
      </c>
      <c r="K2153">
        <v>1464639614</v>
      </c>
      <c r="L2153" s="11">
        <f t="shared" si="132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133"/>
        <v>2.6222222222222224E-3</v>
      </c>
      <c r="R2153" s="9">
        <f t="shared" si="134"/>
        <v>19.666666666666668</v>
      </c>
      <c r="S2153" s="8" t="s">
        <v>8334</v>
      </c>
      <c r="T2153" s="8" t="s">
        <v>8335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1"/>
        <v>41713.790613425925</v>
      </c>
      <c r="K2154">
        <v>1392321509</v>
      </c>
      <c r="L2154" s="11">
        <f t="shared" si="132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133"/>
        <v>1.6666666666666668E-3</v>
      </c>
      <c r="R2154" s="9">
        <f t="shared" si="134"/>
        <v>12.5</v>
      </c>
      <c r="S2154" s="8" t="s">
        <v>8334</v>
      </c>
      <c r="T2154" s="8" t="s">
        <v>8335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1"/>
        <v>42014.332638888889</v>
      </c>
      <c r="K2155">
        <v>1417470718</v>
      </c>
      <c r="L2155" s="11">
        <f t="shared" si="132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133"/>
        <v>9.1244548809124457E-5</v>
      </c>
      <c r="R2155" s="9">
        <f t="shared" si="134"/>
        <v>8.5</v>
      </c>
      <c r="S2155" s="8" t="s">
        <v>8334</v>
      </c>
      <c r="T2155" s="8" t="s">
        <v>8335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1"/>
        <v>41667.632256944446</v>
      </c>
      <c r="K2156">
        <v>1389193827</v>
      </c>
      <c r="L2156" s="11">
        <f t="shared" si="132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133"/>
        <v>8.0000000000000002E-3</v>
      </c>
      <c r="R2156" s="9">
        <f t="shared" si="134"/>
        <v>1</v>
      </c>
      <c r="S2156" s="8" t="s">
        <v>8334</v>
      </c>
      <c r="T2156" s="8" t="s">
        <v>8335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1"/>
        <v>42460.70584490741</v>
      </c>
      <c r="K2157">
        <v>1456854985</v>
      </c>
      <c r="L2157" s="11">
        <f t="shared" si="132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133"/>
        <v>2.3E-2</v>
      </c>
      <c r="R2157" s="9">
        <f t="shared" si="134"/>
        <v>23</v>
      </c>
      <c r="S2157" s="8" t="s">
        <v>8334</v>
      </c>
      <c r="T2157" s="8" t="s">
        <v>8335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1"/>
        <v>41533.85423611111</v>
      </c>
      <c r="K2158">
        <v>1375475406</v>
      </c>
      <c r="L2158" s="11">
        <f t="shared" si="132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133"/>
        <v>2.6660714285714284E-2</v>
      </c>
      <c r="R2158" s="9">
        <f t="shared" si="134"/>
        <v>17.987951807228917</v>
      </c>
      <c r="S2158" s="8" t="s">
        <v>8334</v>
      </c>
      <c r="T2158" s="8" t="s">
        <v>8335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1"/>
        <v>42727.332638888889</v>
      </c>
      <c r="K2159">
        <v>1479684783</v>
      </c>
      <c r="L2159" s="11">
        <f t="shared" si="132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133"/>
        <v>0.28192</v>
      </c>
      <c r="R2159" s="9">
        <f t="shared" si="134"/>
        <v>370.94736842105266</v>
      </c>
      <c r="S2159" s="8" t="s">
        <v>8334</v>
      </c>
      <c r="T2159" s="8" t="s">
        <v>8335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1"/>
        <v>41309.853865740741</v>
      </c>
      <c r="K2160">
        <v>1356121774</v>
      </c>
      <c r="L2160" s="11">
        <f t="shared" si="132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133"/>
        <v>6.5900366666666668E-2</v>
      </c>
      <c r="R2160" s="9">
        <f t="shared" si="134"/>
        <v>63.569485530546629</v>
      </c>
      <c r="S2160" s="8" t="s">
        <v>8334</v>
      </c>
      <c r="T2160" s="8" t="s">
        <v>8335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1"/>
        <v>40740.731180555551</v>
      </c>
      <c r="K2161">
        <v>1308245574</v>
      </c>
      <c r="L2161" s="11">
        <f t="shared" si="132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133"/>
        <v>7.2222222222222219E-3</v>
      </c>
      <c r="R2161" s="9">
        <f t="shared" si="134"/>
        <v>13</v>
      </c>
      <c r="S2161" s="8" t="s">
        <v>8334</v>
      </c>
      <c r="T2161" s="8" t="s">
        <v>8335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1"/>
        <v>41048.711863425924</v>
      </c>
      <c r="K2162">
        <v>1334855105</v>
      </c>
      <c r="L2162" s="11">
        <f t="shared" si="132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133"/>
        <v>8.5000000000000006E-3</v>
      </c>
      <c r="R2162" s="9">
        <f t="shared" si="134"/>
        <v>5.3125</v>
      </c>
      <c r="S2162" s="8" t="s">
        <v>8334</v>
      </c>
      <c r="T2162" s="8" t="s">
        <v>8335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1"/>
        <v>42270.852534722217</v>
      </c>
      <c r="K2163">
        <v>1440448059</v>
      </c>
      <c r="L2163" s="11">
        <f t="shared" si="132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0">
        <f t="shared" si="133"/>
        <v>1.1575</v>
      </c>
      <c r="R2163" s="9">
        <f t="shared" si="134"/>
        <v>35.615384615384613</v>
      </c>
      <c r="S2163" s="8" t="s">
        <v>8326</v>
      </c>
      <c r="T2163" s="8" t="s">
        <v>8327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1"/>
        <v>41844.766099537039</v>
      </c>
      <c r="K2164">
        <v>1403547791</v>
      </c>
      <c r="L2164" s="11">
        <f t="shared" si="132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0">
        <f t="shared" si="133"/>
        <v>1.1226666666666667</v>
      </c>
      <c r="R2164" s="9">
        <f t="shared" si="134"/>
        <v>87.103448275862064</v>
      </c>
      <c r="S2164" s="8" t="s">
        <v>8326</v>
      </c>
      <c r="T2164" s="8" t="s">
        <v>8327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1"/>
        <v>42163.159722222219</v>
      </c>
      <c r="K2165">
        <v>1429306520</v>
      </c>
      <c r="L2165" s="11">
        <f t="shared" si="132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0">
        <f t="shared" si="133"/>
        <v>1.3220000000000001</v>
      </c>
      <c r="R2165" s="9">
        <f t="shared" si="134"/>
        <v>75.11363636363636</v>
      </c>
      <c r="S2165" s="8" t="s">
        <v>8326</v>
      </c>
      <c r="T2165" s="8" t="s">
        <v>8327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1"/>
        <v>42546.165972222225</v>
      </c>
      <c r="K2166">
        <v>1464196414</v>
      </c>
      <c r="L2166" s="11">
        <f t="shared" si="132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0">
        <f t="shared" si="133"/>
        <v>1.0263636363636364</v>
      </c>
      <c r="R2166" s="9">
        <f t="shared" si="134"/>
        <v>68.01204819277109</v>
      </c>
      <c r="S2166" s="8" t="s">
        <v>8326</v>
      </c>
      <c r="T2166" s="8" t="s">
        <v>8327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1"/>
        <v>42468.625405092593</v>
      </c>
      <c r="K2167">
        <v>1457539235</v>
      </c>
      <c r="L2167" s="11">
        <f t="shared" si="132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0">
        <f t="shared" si="133"/>
        <v>1.3864000000000001</v>
      </c>
      <c r="R2167" s="9">
        <f t="shared" si="134"/>
        <v>29.623931623931625</v>
      </c>
      <c r="S2167" s="8" t="s">
        <v>8326</v>
      </c>
      <c r="T2167" s="8" t="s">
        <v>8327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1"/>
        <v>41978.879837962959</v>
      </c>
      <c r="K2168">
        <v>1413922018</v>
      </c>
      <c r="L2168" s="11">
        <f t="shared" si="132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0">
        <f t="shared" si="133"/>
        <v>1.466</v>
      </c>
      <c r="R2168" s="9">
        <f t="shared" si="134"/>
        <v>91.625</v>
      </c>
      <c r="S2168" s="8" t="s">
        <v>8326</v>
      </c>
      <c r="T2168" s="8" t="s">
        <v>8327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1"/>
        <v>41167.066400462965</v>
      </c>
      <c r="K2169">
        <v>1346463337</v>
      </c>
      <c r="L2169" s="11">
        <f t="shared" si="132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0">
        <f t="shared" si="133"/>
        <v>1.2</v>
      </c>
      <c r="R2169" s="9">
        <f t="shared" si="134"/>
        <v>22.5</v>
      </c>
      <c r="S2169" s="8" t="s">
        <v>8326</v>
      </c>
      <c r="T2169" s="8" t="s">
        <v>8327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1"/>
        <v>42776.208333333328</v>
      </c>
      <c r="K2170">
        <v>1484058261</v>
      </c>
      <c r="L2170" s="11">
        <f t="shared" si="132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0">
        <f t="shared" si="133"/>
        <v>1.215816111111111</v>
      </c>
      <c r="R2170" s="9">
        <f t="shared" si="134"/>
        <v>64.366735294117646</v>
      </c>
      <c r="S2170" s="8" t="s">
        <v>8326</v>
      </c>
      <c r="T2170" s="8" t="s">
        <v>8327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1"/>
        <v>42796.700821759259</v>
      </c>
      <c r="K2171">
        <v>1488214151</v>
      </c>
      <c r="L2171" s="11">
        <f t="shared" si="132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0">
        <f t="shared" si="133"/>
        <v>1</v>
      </c>
      <c r="R2171" s="9">
        <f t="shared" si="134"/>
        <v>21.857142857142858</v>
      </c>
      <c r="S2171" s="8" t="s">
        <v>8326</v>
      </c>
      <c r="T2171" s="8" t="s">
        <v>8327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1"/>
        <v>42238.750254629631</v>
      </c>
      <c r="K2172">
        <v>1436810422</v>
      </c>
      <c r="L2172" s="11">
        <f t="shared" si="132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0">
        <f t="shared" si="133"/>
        <v>1.8085714285714285</v>
      </c>
      <c r="R2172" s="9">
        <f t="shared" si="134"/>
        <v>33.315789473684212</v>
      </c>
      <c r="S2172" s="8" t="s">
        <v>8326</v>
      </c>
      <c r="T2172" s="8" t="s">
        <v>8327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1"/>
        <v>42177.208333333328</v>
      </c>
      <c r="K2173">
        <v>1431903495</v>
      </c>
      <c r="L2173" s="11">
        <f t="shared" si="132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0">
        <f t="shared" si="133"/>
        <v>1.0607500000000001</v>
      </c>
      <c r="R2173" s="9">
        <f t="shared" si="134"/>
        <v>90.276595744680847</v>
      </c>
      <c r="S2173" s="8" t="s">
        <v>8326</v>
      </c>
      <c r="T2173" s="8" t="s">
        <v>8327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1"/>
        <v>42112.580092592587</v>
      </c>
      <c r="K2174">
        <v>1426773320</v>
      </c>
      <c r="L2174" s="11">
        <f t="shared" si="132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0">
        <f t="shared" si="133"/>
        <v>1</v>
      </c>
      <c r="R2174" s="9">
        <f t="shared" si="134"/>
        <v>76.92307692307692</v>
      </c>
      <c r="S2174" s="8" t="s">
        <v>8326</v>
      </c>
      <c r="T2174" s="8" t="s">
        <v>8327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1"/>
        <v>41527.165972222225</v>
      </c>
      <c r="K2175">
        <v>1376066243</v>
      </c>
      <c r="L2175" s="11">
        <f t="shared" si="132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0">
        <f t="shared" si="133"/>
        <v>1.2692857142857144</v>
      </c>
      <c r="R2175" s="9">
        <f t="shared" si="134"/>
        <v>59.233333333333334</v>
      </c>
      <c r="S2175" s="8" t="s">
        <v>8326</v>
      </c>
      <c r="T2175" s="8" t="s">
        <v>8327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1"/>
        <v>42495.542905092589</v>
      </c>
      <c r="K2176">
        <v>1459861307</v>
      </c>
      <c r="L2176" s="11">
        <f t="shared" si="132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0">
        <f t="shared" si="133"/>
        <v>1.0297499999999999</v>
      </c>
      <c r="R2176" s="9">
        <f t="shared" si="134"/>
        <v>65.38095238095238</v>
      </c>
      <c r="S2176" s="8" t="s">
        <v>8326</v>
      </c>
      <c r="T2176" s="8" t="s">
        <v>8327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1"/>
        <v>42572.009097222224</v>
      </c>
      <c r="K2177">
        <v>1468455186</v>
      </c>
      <c r="L2177" s="11">
        <f t="shared" si="132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0">
        <f t="shared" si="133"/>
        <v>2.5</v>
      </c>
      <c r="R2177" s="9">
        <f t="shared" si="134"/>
        <v>67.307692307692307</v>
      </c>
      <c r="S2177" s="8" t="s">
        <v>8326</v>
      </c>
      <c r="T2177" s="8" t="s">
        <v>8327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1"/>
        <v>42126.633206018523</v>
      </c>
      <c r="K2178">
        <v>1427987509</v>
      </c>
      <c r="L2178" s="11">
        <f t="shared" si="132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0">
        <f t="shared" si="133"/>
        <v>1.2602</v>
      </c>
      <c r="R2178" s="9">
        <f t="shared" si="134"/>
        <v>88.74647887323944</v>
      </c>
      <c r="S2178" s="8" t="s">
        <v>8326</v>
      </c>
      <c r="T2178" s="8" t="s">
        <v>8327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5">(((I2179/60)/60)/24)+DATE(1970,1,1)</f>
        <v>42527.250775462962</v>
      </c>
      <c r="K2179">
        <v>1463032867</v>
      </c>
      <c r="L2179" s="11">
        <f t="shared" ref="L2179:L2242" si="13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0">
        <f t="shared" ref="Q2179:Q2242" si="137">E2179/D2179</f>
        <v>1.0012000000000001</v>
      </c>
      <c r="R2179" s="9">
        <f t="shared" ref="R2179:R2242" si="138">IF(N2179&gt;0,E2179/N2179,0)</f>
        <v>65.868421052631575</v>
      </c>
      <c r="S2179" s="8" t="s">
        <v>8326</v>
      </c>
      <c r="T2179" s="8" t="s">
        <v>8327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5"/>
        <v>42753.63653935185</v>
      </c>
      <c r="K2180">
        <v>1482160597</v>
      </c>
      <c r="L2180" s="11">
        <f t="shared" si="13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0">
        <f t="shared" si="137"/>
        <v>1.3864000000000001</v>
      </c>
      <c r="R2180" s="9">
        <f t="shared" si="138"/>
        <v>40.349243306169967</v>
      </c>
      <c r="S2180" s="8" t="s">
        <v>8326</v>
      </c>
      <c r="T2180" s="8" t="s">
        <v>8327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5"/>
        <v>42105.171203703707</v>
      </c>
      <c r="K2181">
        <v>1426133192</v>
      </c>
      <c r="L2181" s="11">
        <f t="shared" si="13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0">
        <f t="shared" si="137"/>
        <v>1.6140000000000001</v>
      </c>
      <c r="R2181" s="9">
        <f t="shared" si="138"/>
        <v>76.857142857142861</v>
      </c>
      <c r="S2181" s="8" t="s">
        <v>8326</v>
      </c>
      <c r="T2181" s="8" t="s">
        <v>8327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5"/>
        <v>42321.711435185185</v>
      </c>
      <c r="K2182">
        <v>1443801868</v>
      </c>
      <c r="L2182" s="11">
        <f t="shared" si="13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0">
        <f t="shared" si="137"/>
        <v>1.071842</v>
      </c>
      <c r="R2182" s="9">
        <f t="shared" si="138"/>
        <v>68.707820512820518</v>
      </c>
      <c r="S2182" s="8" t="s">
        <v>8326</v>
      </c>
      <c r="T2182" s="8" t="s">
        <v>8327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5"/>
        <v>42787.005243055552</v>
      </c>
      <c r="K2183">
        <v>1486426053</v>
      </c>
      <c r="L2183" s="11">
        <f t="shared" si="13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0">
        <f t="shared" si="137"/>
        <v>1.5309999999999999</v>
      </c>
      <c r="R2183" s="9">
        <f t="shared" si="138"/>
        <v>57.773584905660378</v>
      </c>
      <c r="S2183" s="8" t="s">
        <v>8334</v>
      </c>
      <c r="T2183" s="8" t="s">
        <v>8352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5"/>
        <v>41914.900752314818</v>
      </c>
      <c r="K2184">
        <v>1409261825</v>
      </c>
      <c r="L2184" s="11">
        <f t="shared" si="13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0">
        <f t="shared" si="137"/>
        <v>5.2416666666666663</v>
      </c>
      <c r="R2184" s="9">
        <f t="shared" si="138"/>
        <v>44.171348314606739</v>
      </c>
      <c r="S2184" s="8" t="s">
        <v>8334</v>
      </c>
      <c r="T2184" s="8" t="s">
        <v>8352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5"/>
        <v>42775.208333333328</v>
      </c>
      <c r="K2185">
        <v>1484037977</v>
      </c>
      <c r="L2185" s="11">
        <f t="shared" si="13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0">
        <f t="shared" si="137"/>
        <v>4.8927777777777779</v>
      </c>
      <c r="R2185" s="9">
        <f t="shared" si="138"/>
        <v>31.566308243727597</v>
      </c>
      <c r="S2185" s="8" t="s">
        <v>8334</v>
      </c>
      <c r="T2185" s="8" t="s">
        <v>8352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5"/>
        <v>42394.666666666672</v>
      </c>
      <c r="K2186">
        <v>1452530041</v>
      </c>
      <c r="L2186" s="11">
        <f t="shared" si="13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0">
        <f t="shared" si="137"/>
        <v>2.8473999999999999</v>
      </c>
      <c r="R2186" s="9">
        <f t="shared" si="138"/>
        <v>107.04511278195488</v>
      </c>
      <c r="S2186" s="8" t="s">
        <v>8334</v>
      </c>
      <c r="T2186" s="8" t="s">
        <v>8352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5"/>
        <v>41359.349988425929</v>
      </c>
      <c r="K2187">
        <v>1360830239</v>
      </c>
      <c r="L2187" s="11">
        <f t="shared" si="13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0">
        <f t="shared" si="137"/>
        <v>18.569700000000001</v>
      </c>
      <c r="R2187" s="9">
        <f t="shared" si="138"/>
        <v>149.03451043338683</v>
      </c>
      <c r="S2187" s="8" t="s">
        <v>8334</v>
      </c>
      <c r="T2187" s="8" t="s">
        <v>8352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5"/>
        <v>42620.083333333328</v>
      </c>
      <c r="K2188">
        <v>1470062743</v>
      </c>
      <c r="L2188" s="11">
        <f t="shared" si="13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0">
        <f t="shared" si="137"/>
        <v>1.0967499999999999</v>
      </c>
      <c r="R2188" s="9">
        <f t="shared" si="138"/>
        <v>55.956632653061227</v>
      </c>
      <c r="S2188" s="8" t="s">
        <v>8334</v>
      </c>
      <c r="T2188" s="8" t="s">
        <v>8352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5"/>
        <v>42097.165972222225</v>
      </c>
      <c r="K2189">
        <v>1425531666</v>
      </c>
      <c r="L2189" s="11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0">
        <f t="shared" si="137"/>
        <v>10.146425000000001</v>
      </c>
      <c r="R2189" s="9">
        <f t="shared" si="138"/>
        <v>56.970381807973048</v>
      </c>
      <c r="S2189" s="8" t="s">
        <v>8334</v>
      </c>
      <c r="T2189" s="8" t="s">
        <v>8352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5"/>
        <v>42668.708333333328</v>
      </c>
      <c r="K2190">
        <v>1474380241</v>
      </c>
      <c r="L2190" s="11">
        <f t="shared" si="13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0">
        <f t="shared" si="137"/>
        <v>4.1217692027666546</v>
      </c>
      <c r="R2190" s="9">
        <f t="shared" si="138"/>
        <v>44.056420233463037</v>
      </c>
      <c r="S2190" s="8" t="s">
        <v>8334</v>
      </c>
      <c r="T2190" s="8" t="s">
        <v>8352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5"/>
        <v>42481.916666666672</v>
      </c>
      <c r="K2191">
        <v>1460055300</v>
      </c>
      <c r="L2191" s="11">
        <f t="shared" si="13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0">
        <f t="shared" si="137"/>
        <v>5.0324999999999998</v>
      </c>
      <c r="R2191" s="9">
        <f t="shared" si="138"/>
        <v>68.625</v>
      </c>
      <c r="S2191" s="8" t="s">
        <v>8334</v>
      </c>
      <c r="T2191" s="8" t="s">
        <v>8352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5"/>
        <v>42452.290972222225</v>
      </c>
      <c r="K2192">
        <v>1455721204</v>
      </c>
      <c r="L2192" s="11">
        <f t="shared" si="13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0">
        <f t="shared" si="137"/>
        <v>1.8461052631578947</v>
      </c>
      <c r="R2192" s="9">
        <f t="shared" si="138"/>
        <v>65.318435754189949</v>
      </c>
      <c r="S2192" s="8" t="s">
        <v>8334</v>
      </c>
      <c r="T2192" s="8" t="s">
        <v>8352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5"/>
        <v>42780.833645833336</v>
      </c>
      <c r="K2193">
        <v>1486065627</v>
      </c>
      <c r="L2193" s="11">
        <f t="shared" si="13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0">
        <f t="shared" si="137"/>
        <v>1.1973333333333334</v>
      </c>
      <c r="R2193" s="9">
        <f t="shared" si="138"/>
        <v>35.92</v>
      </c>
      <c r="S2193" s="8" t="s">
        <v>8334</v>
      </c>
      <c r="T2193" s="8" t="s">
        <v>8352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5"/>
        <v>42719.958333333328</v>
      </c>
      <c r="K2194">
        <v>1479414344</v>
      </c>
      <c r="L2194" s="11">
        <f t="shared" si="13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0">
        <f t="shared" si="137"/>
        <v>10.812401666666668</v>
      </c>
      <c r="R2194" s="9">
        <f t="shared" si="138"/>
        <v>40.070667078443485</v>
      </c>
      <c r="S2194" s="8" t="s">
        <v>8334</v>
      </c>
      <c r="T2194" s="8" t="s">
        <v>8352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5"/>
        <v>42695.207638888889</v>
      </c>
      <c r="K2195">
        <v>1477043072</v>
      </c>
      <c r="L2195" s="11">
        <f t="shared" si="13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0">
        <f t="shared" si="137"/>
        <v>4.5237333333333334</v>
      </c>
      <c r="R2195" s="9">
        <f t="shared" si="138"/>
        <v>75.647714604236342</v>
      </c>
      <c r="S2195" s="8" t="s">
        <v>8334</v>
      </c>
      <c r="T2195" s="8" t="s">
        <v>8352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5"/>
        <v>42455.716319444444</v>
      </c>
      <c r="K2196">
        <v>1456423890</v>
      </c>
      <c r="L2196" s="11">
        <f t="shared" si="13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0">
        <f t="shared" si="137"/>
        <v>5.3737000000000004</v>
      </c>
      <c r="R2196" s="9">
        <f t="shared" si="138"/>
        <v>61.203872437357631</v>
      </c>
      <c r="S2196" s="8" t="s">
        <v>8334</v>
      </c>
      <c r="T2196" s="8" t="s">
        <v>8352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5"/>
        <v>42227.771990740745</v>
      </c>
      <c r="K2197">
        <v>1436725900</v>
      </c>
      <c r="L2197" s="11">
        <f t="shared" si="13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0">
        <f t="shared" si="137"/>
        <v>1.2032608695652174</v>
      </c>
      <c r="R2197" s="9">
        <f t="shared" si="138"/>
        <v>48.130434782608695</v>
      </c>
      <c r="S2197" s="8" t="s">
        <v>8334</v>
      </c>
      <c r="T2197" s="8" t="s">
        <v>8352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5"/>
        <v>42706.291666666672</v>
      </c>
      <c r="K2198">
        <v>1478000502</v>
      </c>
      <c r="L2198" s="11">
        <f t="shared" si="13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0">
        <f t="shared" si="137"/>
        <v>1.1383571428571428</v>
      </c>
      <c r="R2198" s="9">
        <f t="shared" si="138"/>
        <v>68.106837606837601</v>
      </c>
      <c r="S2198" s="8" t="s">
        <v>8334</v>
      </c>
      <c r="T2198" s="8" t="s">
        <v>8352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5"/>
        <v>42063.584016203706</v>
      </c>
      <c r="K2199">
        <v>1422540059</v>
      </c>
      <c r="L2199" s="11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0">
        <f t="shared" si="137"/>
        <v>9.5103109999999997</v>
      </c>
      <c r="R2199" s="9">
        <f t="shared" si="138"/>
        <v>65.891300230946882</v>
      </c>
      <c r="S2199" s="8" t="s">
        <v>8334</v>
      </c>
      <c r="T2199" s="8" t="s">
        <v>8352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5"/>
        <v>42322.555555555555</v>
      </c>
      <c r="K2200">
        <v>1444911600</v>
      </c>
      <c r="L2200" s="11">
        <f t="shared" si="13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0">
        <f t="shared" si="137"/>
        <v>1.3289249999999999</v>
      </c>
      <c r="R2200" s="9">
        <f t="shared" si="138"/>
        <v>81.654377880184327</v>
      </c>
      <c r="S2200" s="8" t="s">
        <v>8334</v>
      </c>
      <c r="T2200" s="8" t="s">
        <v>8352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5"/>
        <v>42292.416643518518</v>
      </c>
      <c r="K2201">
        <v>1442311198</v>
      </c>
      <c r="L2201" s="11">
        <f t="shared" si="13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0">
        <f t="shared" si="137"/>
        <v>1.4697777777777778</v>
      </c>
      <c r="R2201" s="9">
        <f t="shared" si="138"/>
        <v>52.701195219123505</v>
      </c>
      <c r="S2201" s="8" t="s">
        <v>8334</v>
      </c>
      <c r="T2201" s="8" t="s">
        <v>8352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5"/>
        <v>42191.125</v>
      </c>
      <c r="K2202">
        <v>1433775668</v>
      </c>
      <c r="L2202" s="11">
        <f t="shared" si="13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0">
        <f t="shared" si="137"/>
        <v>5.4215</v>
      </c>
      <c r="R2202" s="9">
        <f t="shared" si="138"/>
        <v>41.228136882129277</v>
      </c>
      <c r="S2202" s="8" t="s">
        <v>8334</v>
      </c>
      <c r="T2202" s="8" t="s">
        <v>8352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5"/>
        <v>41290.846817129634</v>
      </c>
      <c r="K2203">
        <v>1357157965</v>
      </c>
      <c r="L2203" s="11">
        <f t="shared" si="13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0">
        <f t="shared" si="137"/>
        <v>3.8271818181818182</v>
      </c>
      <c r="R2203" s="9">
        <f t="shared" si="138"/>
        <v>15.035357142857142</v>
      </c>
      <c r="S2203" s="8" t="s">
        <v>8326</v>
      </c>
      <c r="T2203" s="8" t="s">
        <v>8331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5"/>
        <v>41214.849166666667</v>
      </c>
      <c r="K2204">
        <v>1349209368</v>
      </c>
      <c r="L2204" s="11">
        <f t="shared" si="13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0">
        <f t="shared" si="137"/>
        <v>7.0418124999999998</v>
      </c>
      <c r="R2204" s="9">
        <f t="shared" si="138"/>
        <v>39.066920943134534</v>
      </c>
      <c r="S2204" s="8" t="s">
        <v>8326</v>
      </c>
      <c r="T2204" s="8" t="s">
        <v>8331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5"/>
        <v>42271.85974537037</v>
      </c>
      <c r="K2205">
        <v>1440535082</v>
      </c>
      <c r="L2205" s="11">
        <f t="shared" si="13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0">
        <f t="shared" si="137"/>
        <v>1.0954999999999999</v>
      </c>
      <c r="R2205" s="9">
        <f t="shared" si="138"/>
        <v>43.82</v>
      </c>
      <c r="S2205" s="8" t="s">
        <v>8326</v>
      </c>
      <c r="T2205" s="8" t="s">
        <v>8331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5"/>
        <v>41342.311562499999</v>
      </c>
      <c r="K2206">
        <v>1360222119</v>
      </c>
      <c r="L2206" s="11">
        <f t="shared" si="13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0">
        <f t="shared" si="137"/>
        <v>1.3286666666666667</v>
      </c>
      <c r="R2206" s="9">
        <f t="shared" si="138"/>
        <v>27.301369863013697</v>
      </c>
      <c r="S2206" s="8" t="s">
        <v>8326</v>
      </c>
      <c r="T2206" s="8" t="s">
        <v>8331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5"/>
        <v>41061.82163194444</v>
      </c>
      <c r="K2207">
        <v>1335987789</v>
      </c>
      <c r="L2207" s="11">
        <f t="shared" si="13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0">
        <f t="shared" si="137"/>
        <v>1.52</v>
      </c>
      <c r="R2207" s="9">
        <f t="shared" si="138"/>
        <v>42.222222222222221</v>
      </c>
      <c r="S2207" s="8" t="s">
        <v>8326</v>
      </c>
      <c r="T2207" s="8" t="s">
        <v>8331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5"/>
        <v>41015.257222222222</v>
      </c>
      <c r="K2208">
        <v>1333001424</v>
      </c>
      <c r="L2208" s="11">
        <f t="shared" si="13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0">
        <f t="shared" si="137"/>
        <v>1.0272727272727273</v>
      </c>
      <c r="R2208" s="9">
        <f t="shared" si="138"/>
        <v>33.235294117647058</v>
      </c>
      <c r="S2208" s="8" t="s">
        <v>8326</v>
      </c>
      <c r="T2208" s="8" t="s">
        <v>8331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5"/>
        <v>41594.235798611109</v>
      </c>
      <c r="K2209">
        <v>1381984773</v>
      </c>
      <c r="L2209" s="11">
        <f t="shared" si="13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0">
        <f t="shared" si="137"/>
        <v>1</v>
      </c>
      <c r="R2209" s="9">
        <f t="shared" si="138"/>
        <v>285.71428571428572</v>
      </c>
      <c r="S2209" s="8" t="s">
        <v>8326</v>
      </c>
      <c r="T2209" s="8" t="s">
        <v>8331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5"/>
        <v>41006.166666666664</v>
      </c>
      <c r="K2210">
        <v>1328649026</v>
      </c>
      <c r="L2210" s="11">
        <f t="shared" si="13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0">
        <f t="shared" si="137"/>
        <v>1.016</v>
      </c>
      <c r="R2210" s="9">
        <f t="shared" si="138"/>
        <v>42.333333333333336</v>
      </c>
      <c r="S2210" s="8" t="s">
        <v>8326</v>
      </c>
      <c r="T2210" s="8" t="s">
        <v>8331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5"/>
        <v>41743.958333333336</v>
      </c>
      <c r="K2211">
        <v>1396524644</v>
      </c>
      <c r="L2211" s="11">
        <f t="shared" si="13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0">
        <f t="shared" si="137"/>
        <v>1.508</v>
      </c>
      <c r="R2211" s="9">
        <f t="shared" si="138"/>
        <v>50.266666666666666</v>
      </c>
      <c r="S2211" s="8" t="s">
        <v>8326</v>
      </c>
      <c r="T2211" s="8" t="s">
        <v>8331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5"/>
        <v>41013.73333333333</v>
      </c>
      <c r="K2212">
        <v>1329442510</v>
      </c>
      <c r="L2212" s="11">
        <f t="shared" si="13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0">
        <f t="shared" si="137"/>
        <v>1.11425</v>
      </c>
      <c r="R2212" s="9">
        <f t="shared" si="138"/>
        <v>61.902777777777779</v>
      </c>
      <c r="S2212" s="8" t="s">
        <v>8326</v>
      </c>
      <c r="T2212" s="8" t="s">
        <v>8331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5"/>
        <v>41739.290972222225</v>
      </c>
      <c r="K2213">
        <v>1395168625</v>
      </c>
      <c r="L2213" s="11">
        <f t="shared" si="13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0">
        <f t="shared" si="137"/>
        <v>1.956</v>
      </c>
      <c r="R2213" s="9">
        <f t="shared" si="138"/>
        <v>40.75</v>
      </c>
      <c r="S2213" s="8" t="s">
        <v>8326</v>
      </c>
      <c r="T2213" s="8" t="s">
        <v>8331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5"/>
        <v>41582.041666666664</v>
      </c>
      <c r="K2214">
        <v>1380650177</v>
      </c>
      <c r="L2214" s="11">
        <f t="shared" si="13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0">
        <f t="shared" si="137"/>
        <v>1.1438333333333333</v>
      </c>
      <c r="R2214" s="9">
        <f t="shared" si="138"/>
        <v>55.796747967479675</v>
      </c>
      <c r="S2214" s="8" t="s">
        <v>8326</v>
      </c>
      <c r="T2214" s="8" t="s">
        <v>8331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5"/>
        <v>42139.826145833329</v>
      </c>
      <c r="K2215">
        <v>1429127379</v>
      </c>
      <c r="L2215" s="11">
        <f t="shared" si="13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0">
        <f t="shared" si="137"/>
        <v>2</v>
      </c>
      <c r="R2215" s="9">
        <f t="shared" si="138"/>
        <v>10</v>
      </c>
      <c r="S2215" s="8" t="s">
        <v>8326</v>
      </c>
      <c r="T2215" s="8" t="s">
        <v>8331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5"/>
        <v>41676.792222222226</v>
      </c>
      <c r="K2216">
        <v>1389121248</v>
      </c>
      <c r="L2216" s="11">
        <f t="shared" si="13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0">
        <f t="shared" si="137"/>
        <v>2.9250166666666666</v>
      </c>
      <c r="R2216" s="9">
        <f t="shared" si="138"/>
        <v>73.125416666666666</v>
      </c>
      <c r="S2216" s="8" t="s">
        <v>8326</v>
      </c>
      <c r="T2216" s="8" t="s">
        <v>8331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5"/>
        <v>40981.290972222225</v>
      </c>
      <c r="K2217">
        <v>1329671572</v>
      </c>
      <c r="L2217" s="11">
        <f t="shared" si="13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0">
        <f t="shared" si="137"/>
        <v>1.5636363636363637</v>
      </c>
      <c r="R2217" s="9">
        <f t="shared" si="138"/>
        <v>26.060606060606062</v>
      </c>
      <c r="S2217" s="8" t="s">
        <v>8326</v>
      </c>
      <c r="T2217" s="8" t="s">
        <v>8331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5"/>
        <v>42208.751678240747</v>
      </c>
      <c r="K2218">
        <v>1436464945</v>
      </c>
      <c r="L2218" s="11">
        <f t="shared" si="13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0">
        <f t="shared" si="137"/>
        <v>1.0566666666666666</v>
      </c>
      <c r="R2218" s="9">
        <f t="shared" si="138"/>
        <v>22.642857142857142</v>
      </c>
      <c r="S2218" s="8" t="s">
        <v>8326</v>
      </c>
      <c r="T2218" s="8" t="s">
        <v>8331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5"/>
        <v>42310.333333333328</v>
      </c>
      <c r="K2219">
        <v>1445539113</v>
      </c>
      <c r="L2219" s="11">
        <f t="shared" si="13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0">
        <f t="shared" si="137"/>
        <v>1.0119047619047619</v>
      </c>
      <c r="R2219" s="9">
        <f t="shared" si="138"/>
        <v>47.222222222222221</v>
      </c>
      <c r="S2219" s="8" t="s">
        <v>8326</v>
      </c>
      <c r="T2219" s="8" t="s">
        <v>8331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5"/>
        <v>41150</v>
      </c>
      <c r="K2220">
        <v>1344281383</v>
      </c>
      <c r="L2220" s="11">
        <f t="shared" si="13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0">
        <f t="shared" si="137"/>
        <v>1.2283299999999999</v>
      </c>
      <c r="R2220" s="9">
        <f t="shared" si="138"/>
        <v>32.324473684210524</v>
      </c>
      <c r="S2220" s="8" t="s">
        <v>8326</v>
      </c>
      <c r="T2220" s="8" t="s">
        <v>8331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5"/>
        <v>42235.718888888892</v>
      </c>
      <c r="K2221">
        <v>1437412512</v>
      </c>
      <c r="L2221" s="11">
        <f t="shared" si="13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0">
        <f t="shared" si="137"/>
        <v>1.0149999999999999</v>
      </c>
      <c r="R2221" s="9">
        <f t="shared" si="138"/>
        <v>53.421052631578945</v>
      </c>
      <c r="S2221" s="8" t="s">
        <v>8326</v>
      </c>
      <c r="T2221" s="8" t="s">
        <v>8331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5"/>
        <v>41482.060601851852</v>
      </c>
      <c r="K2222">
        <v>1372296436</v>
      </c>
      <c r="L2222" s="11">
        <f t="shared" si="13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0">
        <f t="shared" si="137"/>
        <v>1.0114285714285713</v>
      </c>
      <c r="R2222" s="9">
        <f t="shared" si="138"/>
        <v>51.304347826086953</v>
      </c>
      <c r="S2222" s="8" t="s">
        <v>8326</v>
      </c>
      <c r="T2222" s="8" t="s">
        <v>8331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5"/>
        <v>42483</v>
      </c>
      <c r="K2223">
        <v>1458748809</v>
      </c>
      <c r="L2223" s="11">
        <f t="shared" si="13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0">
        <f t="shared" si="137"/>
        <v>1.0811999999999999</v>
      </c>
      <c r="R2223" s="9">
        <f t="shared" si="138"/>
        <v>37.197247706422019</v>
      </c>
      <c r="S2223" s="8" t="s">
        <v>8334</v>
      </c>
      <c r="T2223" s="8" t="s">
        <v>8352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5"/>
        <v>40936.787581018521</v>
      </c>
      <c r="K2224">
        <v>1325184847</v>
      </c>
      <c r="L2224" s="11">
        <f t="shared" si="13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0">
        <f t="shared" si="137"/>
        <v>1.6259999999999999</v>
      </c>
      <c r="R2224" s="9">
        <f t="shared" si="138"/>
        <v>27.1</v>
      </c>
      <c r="S2224" s="8" t="s">
        <v>8334</v>
      </c>
      <c r="T2224" s="8" t="s">
        <v>8352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5"/>
        <v>42182.640833333338</v>
      </c>
      <c r="K2225">
        <v>1432826568</v>
      </c>
      <c r="L2225" s="11">
        <f t="shared" si="13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0">
        <f t="shared" si="137"/>
        <v>1.0580000000000001</v>
      </c>
      <c r="R2225" s="9">
        <f t="shared" si="138"/>
        <v>206.31</v>
      </c>
      <c r="S2225" s="8" t="s">
        <v>8334</v>
      </c>
      <c r="T2225" s="8" t="s">
        <v>8352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5"/>
        <v>42672.791666666672</v>
      </c>
      <c r="K2226">
        <v>1475337675</v>
      </c>
      <c r="L2226" s="11">
        <f t="shared" si="13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0">
        <f t="shared" si="137"/>
        <v>2.4315000000000002</v>
      </c>
      <c r="R2226" s="9">
        <f t="shared" si="138"/>
        <v>82.145270270270274</v>
      </c>
      <c r="S2226" s="8" t="s">
        <v>8334</v>
      </c>
      <c r="T2226" s="8" t="s">
        <v>8352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5"/>
        <v>41903.79184027778</v>
      </c>
      <c r="K2227">
        <v>1408734015</v>
      </c>
      <c r="L2227" s="11">
        <f t="shared" si="13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0">
        <f t="shared" si="137"/>
        <v>9.4483338095238096</v>
      </c>
      <c r="R2227" s="9">
        <f t="shared" si="138"/>
        <v>164.79651993355483</v>
      </c>
      <c r="S2227" s="8" t="s">
        <v>8334</v>
      </c>
      <c r="T2227" s="8" t="s">
        <v>8352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5"/>
        <v>42412.207638888889</v>
      </c>
      <c r="K2228">
        <v>1452625822</v>
      </c>
      <c r="L2228" s="11">
        <f t="shared" si="13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0">
        <f t="shared" si="137"/>
        <v>1.0846283333333333</v>
      </c>
      <c r="R2228" s="9">
        <f t="shared" si="138"/>
        <v>60.820280373831778</v>
      </c>
      <c r="S2228" s="8" t="s">
        <v>8334</v>
      </c>
      <c r="T2228" s="8" t="s">
        <v>8352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5"/>
        <v>41591.849016203705</v>
      </c>
      <c r="K2229">
        <v>1381778555</v>
      </c>
      <c r="L2229" s="11">
        <f t="shared" si="13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0">
        <f t="shared" si="137"/>
        <v>1.5737692307692308</v>
      </c>
      <c r="R2229" s="9">
        <f t="shared" si="138"/>
        <v>67.970099667774093</v>
      </c>
      <c r="S2229" s="8" t="s">
        <v>8334</v>
      </c>
      <c r="T2229" s="8" t="s">
        <v>8352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5"/>
        <v>42232.278194444443</v>
      </c>
      <c r="K2230">
        <v>1437115236</v>
      </c>
      <c r="L2230" s="11">
        <f t="shared" si="13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0">
        <f t="shared" si="137"/>
        <v>11.744899999999999</v>
      </c>
      <c r="R2230" s="9">
        <f t="shared" si="138"/>
        <v>81.561805555555551</v>
      </c>
      <c r="S2230" s="8" t="s">
        <v>8334</v>
      </c>
      <c r="T2230" s="8" t="s">
        <v>8352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5"/>
        <v>41520.166666666664</v>
      </c>
      <c r="K2231">
        <v>1375113391</v>
      </c>
      <c r="L2231" s="11">
        <f t="shared" si="13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0">
        <f t="shared" si="137"/>
        <v>1.7104755366949576</v>
      </c>
      <c r="R2231" s="9">
        <f t="shared" si="138"/>
        <v>25.42547309833024</v>
      </c>
      <c r="S2231" s="8" t="s">
        <v>8334</v>
      </c>
      <c r="T2231" s="8" t="s">
        <v>8352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5"/>
        <v>41754.881099537037</v>
      </c>
      <c r="K2232">
        <v>1395868127</v>
      </c>
      <c r="L2232" s="11">
        <f t="shared" si="13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0">
        <f t="shared" si="137"/>
        <v>1.2595294117647058</v>
      </c>
      <c r="R2232" s="9">
        <f t="shared" si="138"/>
        <v>21.497991967871485</v>
      </c>
      <c r="S2232" s="8" t="s">
        <v>8334</v>
      </c>
      <c r="T2232" s="8" t="s">
        <v>8352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5"/>
        <v>41450.208333333336</v>
      </c>
      <c r="K2233">
        <v>1369864301</v>
      </c>
      <c r="L2233" s="11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0">
        <f t="shared" si="137"/>
        <v>12.121296000000001</v>
      </c>
      <c r="R2233" s="9">
        <f t="shared" si="138"/>
        <v>27.226630727762803</v>
      </c>
      <c r="S2233" s="8" t="s">
        <v>8334</v>
      </c>
      <c r="T2233" s="8" t="s">
        <v>8352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5"/>
        <v>41839.125</v>
      </c>
      <c r="K2234">
        <v>1402945408</v>
      </c>
      <c r="L2234" s="11">
        <f t="shared" si="13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0">
        <f t="shared" si="137"/>
        <v>4.9580000000000002</v>
      </c>
      <c r="R2234" s="9">
        <f t="shared" si="138"/>
        <v>25.091093117408906</v>
      </c>
      <c r="S2234" s="8" t="s">
        <v>8334</v>
      </c>
      <c r="T2234" s="8" t="s">
        <v>8352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5"/>
        <v>42352</v>
      </c>
      <c r="K2235">
        <v>1448269539</v>
      </c>
      <c r="L2235" s="11">
        <f t="shared" si="13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0">
        <f t="shared" si="137"/>
        <v>3.3203999999999998</v>
      </c>
      <c r="R2235" s="9">
        <f t="shared" si="138"/>
        <v>21.230179028132991</v>
      </c>
      <c r="S2235" s="8" t="s">
        <v>8334</v>
      </c>
      <c r="T2235" s="8" t="s">
        <v>8352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5"/>
        <v>42740.824618055558</v>
      </c>
      <c r="K2236">
        <v>1481053647</v>
      </c>
      <c r="L2236" s="11">
        <f t="shared" si="13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0">
        <f t="shared" si="137"/>
        <v>11.65</v>
      </c>
      <c r="R2236" s="9">
        <f t="shared" si="138"/>
        <v>41.607142857142854</v>
      </c>
      <c r="S2236" s="8" t="s">
        <v>8334</v>
      </c>
      <c r="T2236" s="8" t="s">
        <v>8352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5"/>
        <v>42091.980451388896</v>
      </c>
      <c r="K2237">
        <v>1424997111</v>
      </c>
      <c r="L2237" s="11">
        <f t="shared" si="13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0">
        <f t="shared" si="137"/>
        <v>1.5331538461538461</v>
      </c>
      <c r="R2237" s="9">
        <f t="shared" si="138"/>
        <v>135.58503401360545</v>
      </c>
      <c r="S2237" s="8" t="s">
        <v>8334</v>
      </c>
      <c r="T2237" s="8" t="s">
        <v>8352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5"/>
        <v>42401.617164351846</v>
      </c>
      <c r="K2238">
        <v>1451746123</v>
      </c>
      <c r="L2238" s="11">
        <f t="shared" si="13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0">
        <f t="shared" si="137"/>
        <v>5.3710714285714287</v>
      </c>
      <c r="R2238" s="9">
        <f t="shared" si="138"/>
        <v>22.116176470588236</v>
      </c>
      <c r="S2238" s="8" t="s">
        <v>8334</v>
      </c>
      <c r="T2238" s="8" t="s">
        <v>8352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5"/>
        <v>41955.332638888889</v>
      </c>
      <c r="K2239">
        <v>1412294683</v>
      </c>
      <c r="L2239" s="11">
        <f t="shared" si="13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0">
        <f t="shared" si="137"/>
        <v>3.5292777777777777</v>
      </c>
      <c r="R2239" s="9">
        <f t="shared" si="138"/>
        <v>64.625635808748726</v>
      </c>
      <c r="S2239" s="8" t="s">
        <v>8334</v>
      </c>
      <c r="T2239" s="8" t="s">
        <v>8352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5"/>
        <v>42804.621712962966</v>
      </c>
      <c r="K2240">
        <v>1486565716</v>
      </c>
      <c r="L2240" s="11">
        <f t="shared" si="13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0">
        <f t="shared" si="137"/>
        <v>1.3740000000000001</v>
      </c>
      <c r="R2240" s="9">
        <f t="shared" si="138"/>
        <v>69.569620253164558</v>
      </c>
      <c r="S2240" s="8" t="s">
        <v>8334</v>
      </c>
      <c r="T2240" s="8" t="s">
        <v>8352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5"/>
        <v>41609.168055555558</v>
      </c>
      <c r="K2241">
        <v>1382742014</v>
      </c>
      <c r="L2241" s="11">
        <f t="shared" si="13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0">
        <f t="shared" si="137"/>
        <v>1.2802667999999999</v>
      </c>
      <c r="R2241" s="9">
        <f t="shared" si="138"/>
        <v>75.133028169014082</v>
      </c>
      <c r="S2241" s="8" t="s">
        <v>8334</v>
      </c>
      <c r="T2241" s="8" t="s">
        <v>8352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5"/>
        <v>42482.825740740736</v>
      </c>
      <c r="K2242">
        <v>1458762544</v>
      </c>
      <c r="L2242" s="11">
        <f t="shared" si="13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0">
        <f t="shared" si="137"/>
        <v>2.7067999999999999</v>
      </c>
      <c r="R2242" s="9">
        <f t="shared" si="138"/>
        <v>140.97916666666666</v>
      </c>
      <c r="S2242" s="8" t="s">
        <v>8334</v>
      </c>
      <c r="T2242" s="8" t="s">
        <v>8352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39">(((I2243/60)/60)/24)+DATE(1970,1,1)</f>
        <v>42796.827546296292</v>
      </c>
      <c r="K2243">
        <v>1485892300</v>
      </c>
      <c r="L2243" s="11">
        <f t="shared" ref="L2243:L2306" si="14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0">
        <f t="shared" ref="Q2243:Q2306" si="141">E2243/D2243</f>
        <v>8.0640000000000001</v>
      </c>
      <c r="R2243" s="9">
        <f t="shared" ref="R2243:R2306" si="142">IF(N2243&gt;0,E2243/N2243,0)</f>
        <v>49.472392638036808</v>
      </c>
      <c r="S2243" s="8" t="s">
        <v>8334</v>
      </c>
      <c r="T2243" s="8" t="s">
        <v>8352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39"/>
        <v>41605.126388888886</v>
      </c>
      <c r="K2244">
        <v>1382449733</v>
      </c>
      <c r="L2244" s="11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0">
        <f t="shared" si="141"/>
        <v>13.600976000000001</v>
      </c>
      <c r="R2244" s="9">
        <f t="shared" si="142"/>
        <v>53.865251485148519</v>
      </c>
      <c r="S2244" s="8" t="s">
        <v>8334</v>
      </c>
      <c r="T2244" s="8" t="s">
        <v>8352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39"/>
        <v>42807.125</v>
      </c>
      <c r="K2245">
        <v>1488823290</v>
      </c>
      <c r="L2245" s="11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0">
        <f t="shared" si="141"/>
        <v>9302.5</v>
      </c>
      <c r="R2245" s="9">
        <f t="shared" si="142"/>
        <v>4.5712530712530715</v>
      </c>
      <c r="S2245" s="8" t="s">
        <v>8334</v>
      </c>
      <c r="T2245" s="8" t="s">
        <v>8352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39"/>
        <v>42659.854166666672</v>
      </c>
      <c r="K2246">
        <v>1475609946</v>
      </c>
      <c r="L2246" s="11">
        <f t="shared" si="14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0">
        <f t="shared" si="141"/>
        <v>3.7702</v>
      </c>
      <c r="R2246" s="9">
        <f t="shared" si="142"/>
        <v>65.00344827586207</v>
      </c>
      <c r="S2246" s="8" t="s">
        <v>8334</v>
      </c>
      <c r="T2246" s="8" t="s">
        <v>8352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39"/>
        <v>41691.75</v>
      </c>
      <c r="K2247">
        <v>1390323617</v>
      </c>
      <c r="L2247" s="11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0">
        <f t="shared" si="141"/>
        <v>26.47025</v>
      </c>
      <c r="R2247" s="9">
        <f t="shared" si="142"/>
        <v>53.475252525252522</v>
      </c>
      <c r="S2247" s="8" t="s">
        <v>8334</v>
      </c>
      <c r="T2247" s="8" t="s">
        <v>8352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39"/>
        <v>42251.79178240741</v>
      </c>
      <c r="K2248">
        <v>1438801210</v>
      </c>
      <c r="L2248" s="11">
        <f t="shared" si="14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0">
        <f t="shared" si="141"/>
        <v>1.0012000000000001</v>
      </c>
      <c r="R2248" s="9">
        <f t="shared" si="142"/>
        <v>43.912280701754383</v>
      </c>
      <c r="S2248" s="8" t="s">
        <v>8334</v>
      </c>
      <c r="T2248" s="8" t="s">
        <v>8352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39"/>
        <v>42214.666261574079</v>
      </c>
      <c r="K2249">
        <v>1436975965</v>
      </c>
      <c r="L2249" s="11">
        <f t="shared" si="14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0">
        <f t="shared" si="141"/>
        <v>1.0445405405405406</v>
      </c>
      <c r="R2249" s="9">
        <f t="shared" si="142"/>
        <v>50.852631578947367</v>
      </c>
      <c r="S2249" s="8" t="s">
        <v>8334</v>
      </c>
      <c r="T2249" s="8" t="s">
        <v>8352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39"/>
        <v>42718.875902777778</v>
      </c>
      <c r="K2250">
        <v>1479157278</v>
      </c>
      <c r="L2250" s="11">
        <f t="shared" si="14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0">
        <f t="shared" si="141"/>
        <v>1.0721428571428571</v>
      </c>
      <c r="R2250" s="9">
        <f t="shared" si="142"/>
        <v>58.6328125</v>
      </c>
      <c r="S2250" s="8" t="s">
        <v>8334</v>
      </c>
      <c r="T2250" s="8" t="s">
        <v>8352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39"/>
        <v>41366.661631944444</v>
      </c>
      <c r="K2251">
        <v>1362329565</v>
      </c>
      <c r="L2251" s="11">
        <f t="shared" si="14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0">
        <f t="shared" si="141"/>
        <v>1.6877142857142857</v>
      </c>
      <c r="R2251" s="9">
        <f t="shared" si="142"/>
        <v>32.81666666666667</v>
      </c>
      <c r="S2251" s="8" t="s">
        <v>8334</v>
      </c>
      <c r="T2251" s="8" t="s">
        <v>8352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39"/>
        <v>42707.0471412037</v>
      </c>
      <c r="K2252">
        <v>1478131673</v>
      </c>
      <c r="L2252" s="11">
        <f t="shared" si="14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0">
        <f t="shared" si="141"/>
        <v>9.7511200000000002</v>
      </c>
      <c r="R2252" s="9">
        <f t="shared" si="142"/>
        <v>426.93169877408059</v>
      </c>
      <c r="S2252" s="8" t="s">
        <v>8334</v>
      </c>
      <c r="T2252" s="8" t="s">
        <v>8352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39"/>
        <v>41867.34579861111</v>
      </c>
      <c r="K2253">
        <v>1406362677</v>
      </c>
      <c r="L2253" s="11">
        <f t="shared" si="14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0">
        <f t="shared" si="141"/>
        <v>1.3444929411764706</v>
      </c>
      <c r="R2253" s="9">
        <f t="shared" si="142"/>
        <v>23.808729166666669</v>
      </c>
      <c r="S2253" s="8" t="s">
        <v>8334</v>
      </c>
      <c r="T2253" s="8" t="s">
        <v>8352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39"/>
        <v>42588.327986111108</v>
      </c>
      <c r="K2254">
        <v>1469173938</v>
      </c>
      <c r="L2254" s="11">
        <f t="shared" si="14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0">
        <f t="shared" si="141"/>
        <v>2.722777777777778</v>
      </c>
      <c r="R2254" s="9">
        <f t="shared" si="142"/>
        <v>98.413654618473899</v>
      </c>
      <c r="S2254" s="8" t="s">
        <v>8334</v>
      </c>
      <c r="T2254" s="8" t="s">
        <v>8352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39"/>
        <v>42326.672997685186</v>
      </c>
      <c r="K2255">
        <v>1445267347</v>
      </c>
      <c r="L2255" s="11">
        <f t="shared" si="14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0">
        <f t="shared" si="141"/>
        <v>1.1268750000000001</v>
      </c>
      <c r="R2255" s="9">
        <f t="shared" si="142"/>
        <v>107.32142857142857</v>
      </c>
      <c r="S2255" s="8" t="s">
        <v>8334</v>
      </c>
      <c r="T2255" s="8" t="s">
        <v>8352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39"/>
        <v>42759.647777777776</v>
      </c>
      <c r="K2256">
        <v>1484667168</v>
      </c>
      <c r="L2256" s="11">
        <f t="shared" si="14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0">
        <f t="shared" si="141"/>
        <v>4.5979999999999999</v>
      </c>
      <c r="R2256" s="9">
        <f t="shared" si="142"/>
        <v>11.67005076142132</v>
      </c>
      <c r="S2256" s="8" t="s">
        <v>8334</v>
      </c>
      <c r="T2256" s="8" t="s">
        <v>8352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39"/>
        <v>42497.951979166668</v>
      </c>
      <c r="K2257">
        <v>1460069451</v>
      </c>
      <c r="L2257" s="11">
        <f t="shared" si="14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0">
        <f t="shared" si="141"/>
        <v>2.8665822784810127</v>
      </c>
      <c r="R2257" s="9">
        <f t="shared" si="142"/>
        <v>41.782287822878232</v>
      </c>
      <c r="S2257" s="8" t="s">
        <v>8334</v>
      </c>
      <c r="T2257" s="8" t="s">
        <v>8352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39"/>
        <v>42696.451921296291</v>
      </c>
      <c r="K2258">
        <v>1478602246</v>
      </c>
      <c r="L2258" s="11">
        <f t="shared" si="14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0">
        <f t="shared" si="141"/>
        <v>2.2270833333333333</v>
      </c>
      <c r="R2258" s="9">
        <f t="shared" si="142"/>
        <v>21.38</v>
      </c>
      <c r="S2258" s="8" t="s">
        <v>8334</v>
      </c>
      <c r="T2258" s="8" t="s">
        <v>8352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39"/>
        <v>42540.958333333328</v>
      </c>
      <c r="K2259">
        <v>1463351329</v>
      </c>
      <c r="L2259" s="11">
        <f t="shared" si="14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0">
        <f t="shared" si="141"/>
        <v>6.3613999999999997</v>
      </c>
      <c r="R2259" s="9">
        <f t="shared" si="142"/>
        <v>94.103550295857985</v>
      </c>
      <c r="S2259" s="8" t="s">
        <v>8334</v>
      </c>
      <c r="T2259" s="8" t="s">
        <v>8352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39"/>
        <v>42166.75100694444</v>
      </c>
      <c r="K2260">
        <v>1431453687</v>
      </c>
      <c r="L2260" s="11">
        <f t="shared" si="14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0">
        <f t="shared" si="141"/>
        <v>1.4650000000000001</v>
      </c>
      <c r="R2260" s="9">
        <f t="shared" si="142"/>
        <v>15.721951219512196</v>
      </c>
      <c r="S2260" s="8" t="s">
        <v>8334</v>
      </c>
      <c r="T2260" s="8" t="s">
        <v>8352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39"/>
        <v>42712.804814814815</v>
      </c>
      <c r="K2261">
        <v>1480360736</v>
      </c>
      <c r="L2261" s="11">
        <f t="shared" si="14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0">
        <f t="shared" si="141"/>
        <v>18.670999999999999</v>
      </c>
      <c r="R2261" s="9">
        <f t="shared" si="142"/>
        <v>90.635922330097088</v>
      </c>
      <c r="S2261" s="8" t="s">
        <v>8334</v>
      </c>
      <c r="T2261" s="8" t="s">
        <v>8352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39"/>
        <v>41724.975115740745</v>
      </c>
      <c r="K2262">
        <v>1393287850</v>
      </c>
      <c r="L2262" s="11">
        <f t="shared" si="14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0">
        <f t="shared" si="141"/>
        <v>3.2692000000000001</v>
      </c>
      <c r="R2262" s="9">
        <f t="shared" si="142"/>
        <v>97.297619047619051</v>
      </c>
      <c r="S2262" s="8" t="s">
        <v>8334</v>
      </c>
      <c r="T2262" s="8" t="s">
        <v>8352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39"/>
        <v>42780.724768518514</v>
      </c>
      <c r="K2263">
        <v>1485278620</v>
      </c>
      <c r="L2263" s="11">
        <f t="shared" si="14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0">
        <f t="shared" si="141"/>
        <v>7.7949999999999999</v>
      </c>
      <c r="R2263" s="9">
        <f t="shared" si="142"/>
        <v>37.11904761904762</v>
      </c>
      <c r="S2263" s="8" t="s">
        <v>8334</v>
      </c>
      <c r="T2263" s="8" t="s">
        <v>8352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39"/>
        <v>41961</v>
      </c>
      <c r="K2264">
        <v>1413295358</v>
      </c>
      <c r="L2264" s="11">
        <f t="shared" si="14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0">
        <f t="shared" si="141"/>
        <v>1.5415151515151515</v>
      </c>
      <c r="R2264" s="9">
        <f t="shared" si="142"/>
        <v>28.104972375690608</v>
      </c>
      <c r="S2264" s="8" t="s">
        <v>8334</v>
      </c>
      <c r="T2264" s="8" t="s">
        <v>8352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39"/>
        <v>42035.832326388889</v>
      </c>
      <c r="K2265">
        <v>1420919913</v>
      </c>
      <c r="L2265" s="11">
        <f t="shared" si="14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0">
        <f t="shared" si="141"/>
        <v>1.1554666666666666</v>
      </c>
      <c r="R2265" s="9">
        <f t="shared" si="142"/>
        <v>144.43333333333334</v>
      </c>
      <c r="S2265" s="8" t="s">
        <v>8334</v>
      </c>
      <c r="T2265" s="8" t="s">
        <v>8352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39"/>
        <v>42513.125</v>
      </c>
      <c r="K2266">
        <v>1462543114</v>
      </c>
      <c r="L2266" s="11">
        <f t="shared" si="14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0">
        <f t="shared" si="141"/>
        <v>1.8003333333333333</v>
      </c>
      <c r="R2266" s="9">
        <f t="shared" si="142"/>
        <v>24.274157303370785</v>
      </c>
      <c r="S2266" s="8" t="s">
        <v>8334</v>
      </c>
      <c r="T2266" s="8" t="s">
        <v>8352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39"/>
        <v>42696.853090277778</v>
      </c>
      <c r="K2267">
        <v>1479241707</v>
      </c>
      <c r="L2267" s="11">
        <f t="shared" si="14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0">
        <f t="shared" si="141"/>
        <v>2.9849999999999999</v>
      </c>
      <c r="R2267" s="9">
        <f t="shared" si="142"/>
        <v>35.117647058823529</v>
      </c>
      <c r="S2267" s="8" t="s">
        <v>8334</v>
      </c>
      <c r="T2267" s="8" t="s">
        <v>8352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39"/>
        <v>42487.083333333328</v>
      </c>
      <c r="K2268">
        <v>1460235592</v>
      </c>
      <c r="L2268" s="11">
        <f t="shared" si="14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0">
        <f t="shared" si="141"/>
        <v>3.2026666666666666</v>
      </c>
      <c r="R2268" s="9">
        <f t="shared" si="142"/>
        <v>24.762886597938145</v>
      </c>
      <c r="S2268" s="8" t="s">
        <v>8334</v>
      </c>
      <c r="T2268" s="8" t="s">
        <v>8352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39"/>
        <v>41994.041666666672</v>
      </c>
      <c r="K2269">
        <v>1416945297</v>
      </c>
      <c r="L2269" s="11">
        <f t="shared" si="14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0">
        <f t="shared" si="141"/>
        <v>3.80525</v>
      </c>
      <c r="R2269" s="9">
        <f t="shared" si="142"/>
        <v>188.37871287128712</v>
      </c>
      <c r="S2269" s="8" t="s">
        <v>8334</v>
      </c>
      <c r="T2269" s="8" t="s">
        <v>8352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39"/>
        <v>42806.082349537035</v>
      </c>
      <c r="K2270">
        <v>1486691915</v>
      </c>
      <c r="L2270" s="11">
        <f t="shared" si="14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0">
        <f t="shared" si="141"/>
        <v>1.026</v>
      </c>
      <c r="R2270" s="9">
        <f t="shared" si="142"/>
        <v>148.08247422680412</v>
      </c>
      <c r="S2270" s="8" t="s">
        <v>8334</v>
      </c>
      <c r="T2270" s="8" t="s">
        <v>8352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39"/>
        <v>42801.208333333328</v>
      </c>
      <c r="K2271">
        <v>1486745663</v>
      </c>
      <c r="L2271" s="11">
        <f t="shared" si="14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0">
        <f t="shared" si="141"/>
        <v>18.016400000000001</v>
      </c>
      <c r="R2271" s="9">
        <f t="shared" si="142"/>
        <v>49.934589800443462</v>
      </c>
      <c r="S2271" s="8" t="s">
        <v>8334</v>
      </c>
      <c r="T2271" s="8" t="s">
        <v>8352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39"/>
        <v>42745.915972222225</v>
      </c>
      <c r="K2272">
        <v>1482353513</v>
      </c>
      <c r="L2272" s="11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0">
        <f t="shared" si="141"/>
        <v>7.2024800000000004</v>
      </c>
      <c r="R2272" s="9">
        <f t="shared" si="142"/>
        <v>107.82155688622754</v>
      </c>
      <c r="S2272" s="8" t="s">
        <v>8334</v>
      </c>
      <c r="T2272" s="8" t="s">
        <v>8352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39"/>
        <v>42714.000046296293</v>
      </c>
      <c r="K2273">
        <v>1478736004</v>
      </c>
      <c r="L2273" s="11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0">
        <f t="shared" si="141"/>
        <v>2.8309000000000002</v>
      </c>
      <c r="R2273" s="9">
        <f t="shared" si="142"/>
        <v>42.63403614457831</v>
      </c>
      <c r="S2273" s="8" t="s">
        <v>8334</v>
      </c>
      <c r="T2273" s="8" t="s">
        <v>8352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39"/>
        <v>42345.699490740735</v>
      </c>
      <c r="K2274">
        <v>1446914836</v>
      </c>
      <c r="L2274" s="11">
        <f t="shared" si="14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0">
        <f t="shared" si="141"/>
        <v>13.566000000000001</v>
      </c>
      <c r="R2274" s="9">
        <f t="shared" si="142"/>
        <v>14.370762711864407</v>
      </c>
      <c r="S2274" s="8" t="s">
        <v>8334</v>
      </c>
      <c r="T2274" s="8" t="s">
        <v>8352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39"/>
        <v>42806.507430555561</v>
      </c>
      <c r="K2275">
        <v>1487164242</v>
      </c>
      <c r="L2275" s="11">
        <f t="shared" si="14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0">
        <f t="shared" si="141"/>
        <v>2.2035999999999998</v>
      </c>
      <c r="R2275" s="9">
        <f t="shared" si="142"/>
        <v>37.476190476190474</v>
      </c>
      <c r="S2275" s="8" t="s">
        <v>8334</v>
      </c>
      <c r="T2275" s="8" t="s">
        <v>8352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39"/>
        <v>41693.500659722224</v>
      </c>
      <c r="K2276">
        <v>1390564857</v>
      </c>
      <c r="L2276" s="11">
        <f t="shared" si="14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0">
        <f t="shared" si="141"/>
        <v>1.196</v>
      </c>
      <c r="R2276" s="9">
        <f t="shared" si="142"/>
        <v>30.202020202020201</v>
      </c>
      <c r="S2276" s="8" t="s">
        <v>8334</v>
      </c>
      <c r="T2276" s="8" t="s">
        <v>8352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39"/>
        <v>41995.616655092599</v>
      </c>
      <c r="K2277">
        <v>1416667679</v>
      </c>
      <c r="L2277" s="11">
        <f t="shared" si="14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0">
        <f t="shared" si="141"/>
        <v>4.0776923076923079</v>
      </c>
      <c r="R2277" s="9">
        <f t="shared" si="142"/>
        <v>33.550632911392405</v>
      </c>
      <c r="S2277" s="8" t="s">
        <v>8334</v>
      </c>
      <c r="T2277" s="8" t="s">
        <v>8352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39"/>
        <v>41644.651493055557</v>
      </c>
      <c r="K2278">
        <v>1386344289</v>
      </c>
      <c r="L2278" s="11">
        <f t="shared" si="14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0">
        <f t="shared" si="141"/>
        <v>1.0581826105905425</v>
      </c>
      <c r="R2278" s="9">
        <f t="shared" si="142"/>
        <v>64.74666666666667</v>
      </c>
      <c r="S2278" s="8" t="s">
        <v>8334</v>
      </c>
      <c r="T2278" s="8" t="s">
        <v>8352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39"/>
        <v>40966.678506944445</v>
      </c>
      <c r="K2279">
        <v>1327767423</v>
      </c>
      <c r="L2279" s="11">
        <f t="shared" si="14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0">
        <f t="shared" si="141"/>
        <v>1.4108235294117648</v>
      </c>
      <c r="R2279" s="9">
        <f t="shared" si="142"/>
        <v>57.932367149758456</v>
      </c>
      <c r="S2279" s="8" t="s">
        <v>8334</v>
      </c>
      <c r="T2279" s="8" t="s">
        <v>8352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39"/>
        <v>42372.957638888889</v>
      </c>
      <c r="K2280">
        <v>1448902867</v>
      </c>
      <c r="L2280" s="11">
        <f t="shared" si="14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0">
        <f t="shared" si="141"/>
        <v>2.7069999999999999</v>
      </c>
      <c r="R2280" s="9">
        <f t="shared" si="142"/>
        <v>53.078431372549019</v>
      </c>
      <c r="S2280" s="8" t="s">
        <v>8334</v>
      </c>
      <c r="T2280" s="8" t="s">
        <v>8352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39"/>
        <v>42039.166666666672</v>
      </c>
      <c r="K2281">
        <v>1421436099</v>
      </c>
      <c r="L2281" s="11">
        <f t="shared" si="14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0">
        <f t="shared" si="141"/>
        <v>1.538</v>
      </c>
      <c r="R2281" s="9">
        <f t="shared" si="142"/>
        <v>48.0625</v>
      </c>
      <c r="S2281" s="8" t="s">
        <v>8334</v>
      </c>
      <c r="T2281" s="8" t="s">
        <v>8352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39"/>
        <v>42264.624895833331</v>
      </c>
      <c r="K2282">
        <v>1439909991</v>
      </c>
      <c r="L2282" s="11">
        <f t="shared" si="14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0">
        <f t="shared" si="141"/>
        <v>4.0357653061224488</v>
      </c>
      <c r="R2282" s="9">
        <f t="shared" si="142"/>
        <v>82.396874999999994</v>
      </c>
      <c r="S2282" s="8" t="s">
        <v>8334</v>
      </c>
      <c r="T2282" s="8" t="s">
        <v>8352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39"/>
        <v>40749.284722222219</v>
      </c>
      <c r="K2283">
        <v>1306219897</v>
      </c>
      <c r="L2283" s="11">
        <f t="shared" si="14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0">
        <f t="shared" si="141"/>
        <v>1.85</v>
      </c>
      <c r="R2283" s="9">
        <f t="shared" si="142"/>
        <v>50.454545454545453</v>
      </c>
      <c r="S2283" s="8" t="s">
        <v>8326</v>
      </c>
      <c r="T2283" s="8" t="s">
        <v>8327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39"/>
        <v>42383.17460648148</v>
      </c>
      <c r="K2284">
        <v>1447560686</v>
      </c>
      <c r="L2284" s="11">
        <f t="shared" si="14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0">
        <f t="shared" si="141"/>
        <v>1.8533333333333333</v>
      </c>
      <c r="R2284" s="9">
        <f t="shared" si="142"/>
        <v>115.83333333333333</v>
      </c>
      <c r="S2284" s="8" t="s">
        <v>8326</v>
      </c>
      <c r="T2284" s="8" t="s">
        <v>8327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39"/>
        <v>41038.083379629628</v>
      </c>
      <c r="K2285">
        <v>1331348404</v>
      </c>
      <c r="L2285" s="11">
        <f t="shared" si="14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0">
        <f t="shared" si="141"/>
        <v>1.0085533333333332</v>
      </c>
      <c r="R2285" s="9">
        <f t="shared" si="142"/>
        <v>63.03458333333333</v>
      </c>
      <c r="S2285" s="8" t="s">
        <v>8326</v>
      </c>
      <c r="T2285" s="8" t="s">
        <v>8327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39"/>
        <v>40614.166666666664</v>
      </c>
      <c r="K2286">
        <v>1297451245</v>
      </c>
      <c r="L2286" s="11">
        <f t="shared" si="14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0">
        <f t="shared" si="141"/>
        <v>1.0622116666666668</v>
      </c>
      <c r="R2286" s="9">
        <f t="shared" si="142"/>
        <v>108.02152542372882</v>
      </c>
      <c r="S2286" s="8" t="s">
        <v>8326</v>
      </c>
      <c r="T2286" s="8" t="s">
        <v>8327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39"/>
        <v>41089.185682870368</v>
      </c>
      <c r="K2287">
        <v>1338352043</v>
      </c>
      <c r="L2287" s="11">
        <f t="shared" si="14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0">
        <f t="shared" si="141"/>
        <v>1.2136666666666667</v>
      </c>
      <c r="R2287" s="9">
        <f t="shared" si="142"/>
        <v>46.088607594936711</v>
      </c>
      <c r="S2287" s="8" t="s">
        <v>8326</v>
      </c>
      <c r="T2287" s="8" t="s">
        <v>8327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39"/>
        <v>41523.165972222225</v>
      </c>
      <c r="K2288">
        <v>1376003254</v>
      </c>
      <c r="L2288" s="11">
        <f t="shared" si="14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0">
        <f t="shared" si="141"/>
        <v>1.0006666666666666</v>
      </c>
      <c r="R2288" s="9">
        <f t="shared" si="142"/>
        <v>107.21428571428571</v>
      </c>
      <c r="S2288" s="8" t="s">
        <v>8326</v>
      </c>
      <c r="T2288" s="8" t="s">
        <v>8327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39"/>
        <v>41813.667361111111</v>
      </c>
      <c r="K2289">
        <v>1401724860</v>
      </c>
      <c r="L2289" s="11">
        <f t="shared" si="14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0">
        <f t="shared" si="141"/>
        <v>1.1997755555555556</v>
      </c>
      <c r="R2289" s="9">
        <f t="shared" si="142"/>
        <v>50.9338679245283</v>
      </c>
      <c r="S2289" s="8" t="s">
        <v>8326</v>
      </c>
      <c r="T2289" s="8" t="s">
        <v>8327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39"/>
        <v>41086.75</v>
      </c>
      <c r="K2290">
        <v>1339098689</v>
      </c>
      <c r="L2290" s="11">
        <f t="shared" si="14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0">
        <f t="shared" si="141"/>
        <v>1.0009999999999999</v>
      </c>
      <c r="R2290" s="9">
        <f t="shared" si="142"/>
        <v>40.04</v>
      </c>
      <c r="S2290" s="8" t="s">
        <v>8326</v>
      </c>
      <c r="T2290" s="8" t="s">
        <v>8327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39"/>
        <v>41614.973611111112</v>
      </c>
      <c r="K2291">
        <v>1382659060</v>
      </c>
      <c r="L2291" s="11">
        <f t="shared" si="14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0">
        <f t="shared" si="141"/>
        <v>1.0740000000000001</v>
      </c>
      <c r="R2291" s="9">
        <f t="shared" si="142"/>
        <v>64.44</v>
      </c>
      <c r="S2291" s="8" t="s">
        <v>8326</v>
      </c>
      <c r="T2291" s="8" t="s">
        <v>8327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39"/>
        <v>40148.708333333336</v>
      </c>
      <c r="K2292">
        <v>1252908330</v>
      </c>
      <c r="L2292" s="11">
        <f t="shared" si="14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0">
        <f t="shared" si="141"/>
        <v>1.0406666666666666</v>
      </c>
      <c r="R2292" s="9">
        <f t="shared" si="142"/>
        <v>53.827586206896555</v>
      </c>
      <c r="S2292" s="8" t="s">
        <v>8326</v>
      </c>
      <c r="T2292" s="8" t="s">
        <v>8327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39"/>
        <v>41022.166666666664</v>
      </c>
      <c r="K2293">
        <v>1332199618</v>
      </c>
      <c r="L2293" s="11">
        <f t="shared" si="14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0">
        <f t="shared" si="141"/>
        <v>1.728</v>
      </c>
      <c r="R2293" s="9">
        <f t="shared" si="142"/>
        <v>100.46511627906976</v>
      </c>
      <c r="S2293" s="8" t="s">
        <v>8326</v>
      </c>
      <c r="T2293" s="8" t="s">
        <v>8327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39"/>
        <v>41017.697638888887</v>
      </c>
      <c r="K2294">
        <v>1332175476</v>
      </c>
      <c r="L2294" s="11">
        <f t="shared" si="14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0">
        <f t="shared" si="141"/>
        <v>1.072505</v>
      </c>
      <c r="R2294" s="9">
        <f t="shared" si="142"/>
        <v>46.630652173913049</v>
      </c>
      <c r="S2294" s="8" t="s">
        <v>8326</v>
      </c>
      <c r="T2294" s="8" t="s">
        <v>8327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39"/>
        <v>41177.165972222225</v>
      </c>
      <c r="K2295">
        <v>1346345999</v>
      </c>
      <c r="L2295" s="11">
        <f t="shared" si="14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0">
        <f t="shared" si="141"/>
        <v>1.0823529411764705</v>
      </c>
      <c r="R2295" s="9">
        <f t="shared" si="142"/>
        <v>34.074074074074076</v>
      </c>
      <c r="S2295" s="8" t="s">
        <v>8326</v>
      </c>
      <c r="T2295" s="8" t="s">
        <v>8327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39"/>
        <v>41294.72314814815</v>
      </c>
      <c r="K2296">
        <v>1356110480</v>
      </c>
      <c r="L2296" s="11">
        <f t="shared" si="14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0">
        <f t="shared" si="141"/>
        <v>1.4608079999999999</v>
      </c>
      <c r="R2296" s="9">
        <f t="shared" si="142"/>
        <v>65.214642857142863</v>
      </c>
      <c r="S2296" s="8" t="s">
        <v>8326</v>
      </c>
      <c r="T2296" s="8" t="s">
        <v>8327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39"/>
        <v>41300.954351851848</v>
      </c>
      <c r="K2297">
        <v>1356648856</v>
      </c>
      <c r="L2297" s="11">
        <f t="shared" si="14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0">
        <f t="shared" si="141"/>
        <v>1.2524999999999999</v>
      </c>
      <c r="R2297" s="9">
        <f t="shared" si="142"/>
        <v>44.205882352941174</v>
      </c>
      <c r="S2297" s="8" t="s">
        <v>8326</v>
      </c>
      <c r="T2297" s="8" t="s">
        <v>8327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39"/>
        <v>40962.731782407405</v>
      </c>
      <c r="K2298">
        <v>1326994426</v>
      </c>
      <c r="L2298" s="11">
        <f t="shared" si="14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0">
        <f t="shared" si="141"/>
        <v>1.4907142857142857</v>
      </c>
      <c r="R2298" s="9">
        <f t="shared" si="142"/>
        <v>71.965517241379317</v>
      </c>
      <c r="S2298" s="8" t="s">
        <v>8326</v>
      </c>
      <c r="T2298" s="8" t="s">
        <v>8327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39"/>
        <v>40982.165972222225</v>
      </c>
      <c r="K2299">
        <v>1328749249</v>
      </c>
      <c r="L2299" s="11">
        <f t="shared" si="14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0">
        <f t="shared" si="141"/>
        <v>1.006</v>
      </c>
      <c r="R2299" s="9">
        <f t="shared" si="142"/>
        <v>52.94736842105263</v>
      </c>
      <c r="S2299" s="8" t="s">
        <v>8326</v>
      </c>
      <c r="T2299" s="8" t="s">
        <v>8327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39"/>
        <v>41724.798993055556</v>
      </c>
      <c r="K2300">
        <v>1393272633</v>
      </c>
      <c r="L2300" s="11">
        <f t="shared" si="14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0">
        <f t="shared" si="141"/>
        <v>1.0507333333333333</v>
      </c>
      <c r="R2300" s="9">
        <f t="shared" si="142"/>
        <v>109.45138888888889</v>
      </c>
      <c r="S2300" s="8" t="s">
        <v>8326</v>
      </c>
      <c r="T2300" s="8" t="s">
        <v>8327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39"/>
        <v>40580.032511574071</v>
      </c>
      <c r="K2301">
        <v>1295657209</v>
      </c>
      <c r="L2301" s="11">
        <f t="shared" si="14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0">
        <f t="shared" si="141"/>
        <v>3.5016666666666665</v>
      </c>
      <c r="R2301" s="9">
        <f t="shared" si="142"/>
        <v>75.035714285714292</v>
      </c>
      <c r="S2301" s="8" t="s">
        <v>8326</v>
      </c>
      <c r="T2301" s="8" t="s">
        <v>8327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39"/>
        <v>41088.727037037039</v>
      </c>
      <c r="K2302">
        <v>1339694816</v>
      </c>
      <c r="L2302" s="11">
        <f t="shared" si="14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0">
        <f t="shared" si="141"/>
        <v>1.0125</v>
      </c>
      <c r="R2302" s="9">
        <f t="shared" si="142"/>
        <v>115.71428571428571</v>
      </c>
      <c r="S2302" s="8" t="s">
        <v>8326</v>
      </c>
      <c r="T2302" s="8" t="s">
        <v>8327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39"/>
        <v>41446.146944444445</v>
      </c>
      <c r="K2303">
        <v>1369193496</v>
      </c>
      <c r="L2303" s="11">
        <f t="shared" si="14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0">
        <f t="shared" si="141"/>
        <v>1.336044</v>
      </c>
      <c r="R2303" s="9">
        <f t="shared" si="142"/>
        <v>31.659810426540286</v>
      </c>
      <c r="S2303" s="8" t="s">
        <v>8326</v>
      </c>
      <c r="T2303" s="8" t="s">
        <v>8330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39"/>
        <v>41639.291666666664</v>
      </c>
      <c r="K2304">
        <v>1385585434</v>
      </c>
      <c r="L2304" s="11">
        <f t="shared" si="14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0">
        <f t="shared" si="141"/>
        <v>1.7065217391304348</v>
      </c>
      <c r="R2304" s="9">
        <f t="shared" si="142"/>
        <v>46.176470588235297</v>
      </c>
      <c r="S2304" s="8" t="s">
        <v>8326</v>
      </c>
      <c r="T2304" s="8" t="s">
        <v>8330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39"/>
        <v>40890.152731481481</v>
      </c>
      <c r="K2305">
        <v>1320287996</v>
      </c>
      <c r="L2305" s="11">
        <f t="shared" si="14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0">
        <f t="shared" si="141"/>
        <v>1.0935829457364341</v>
      </c>
      <c r="R2305" s="9">
        <f t="shared" si="142"/>
        <v>68.481650485436887</v>
      </c>
      <c r="S2305" s="8" t="s">
        <v>8326</v>
      </c>
      <c r="T2305" s="8" t="s">
        <v>8330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39"/>
        <v>40544.207638888889</v>
      </c>
      <c r="K2306">
        <v>1290281691</v>
      </c>
      <c r="L2306" s="11">
        <f t="shared" si="14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0">
        <f t="shared" si="141"/>
        <v>1.0070033333333335</v>
      </c>
      <c r="R2306" s="9">
        <f t="shared" si="142"/>
        <v>53.469203539823013</v>
      </c>
      <c r="S2306" s="8" t="s">
        <v>8326</v>
      </c>
      <c r="T2306" s="8" t="s">
        <v>8330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3">(((I2307/60)/60)/24)+DATE(1970,1,1)</f>
        <v>41859.75</v>
      </c>
      <c r="K2307">
        <v>1405356072</v>
      </c>
      <c r="L2307" s="11">
        <f t="shared" ref="L2307:L2370" si="14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0">
        <f t="shared" ref="Q2307:Q2370" si="145">E2307/D2307</f>
        <v>1.0122777777777778</v>
      </c>
      <c r="R2307" s="9">
        <f t="shared" ref="R2307:R2370" si="146">IF(N2307&gt;0,E2307/N2307,0)</f>
        <v>109.10778443113773</v>
      </c>
      <c r="S2307" s="8" t="s">
        <v>8326</v>
      </c>
      <c r="T2307" s="8" t="s">
        <v>8330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3"/>
        <v>40978.16815972222</v>
      </c>
      <c r="K2308">
        <v>1328760129</v>
      </c>
      <c r="L2308" s="11">
        <f t="shared" si="14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0">
        <f t="shared" si="145"/>
        <v>1.0675857142857144</v>
      </c>
      <c r="R2308" s="9">
        <f t="shared" si="146"/>
        <v>51.185616438356163</v>
      </c>
      <c r="S2308" s="8" t="s">
        <v>8326</v>
      </c>
      <c r="T2308" s="8" t="s">
        <v>8330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3"/>
        <v>41034.802407407406</v>
      </c>
      <c r="K2309">
        <v>1333653333</v>
      </c>
      <c r="L2309" s="11">
        <f t="shared" si="14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0">
        <f t="shared" si="145"/>
        <v>1.0665777537961894</v>
      </c>
      <c r="R2309" s="9">
        <f t="shared" si="146"/>
        <v>27.936800000000002</v>
      </c>
      <c r="S2309" s="8" t="s">
        <v>8326</v>
      </c>
      <c r="T2309" s="8" t="s">
        <v>8330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3"/>
        <v>41880.041666666664</v>
      </c>
      <c r="K2310">
        <v>1406847996</v>
      </c>
      <c r="L2310" s="11">
        <f t="shared" si="14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0">
        <f t="shared" si="145"/>
        <v>1.0130622</v>
      </c>
      <c r="R2310" s="9">
        <f t="shared" si="146"/>
        <v>82.496921824104234</v>
      </c>
      <c r="S2310" s="8" t="s">
        <v>8326</v>
      </c>
      <c r="T2310" s="8" t="s">
        <v>8330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3"/>
        <v>41342.987696759257</v>
      </c>
      <c r="K2311">
        <v>1359848537</v>
      </c>
      <c r="L2311" s="11">
        <f t="shared" si="14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0">
        <f t="shared" si="145"/>
        <v>1.0667450000000001</v>
      </c>
      <c r="R2311" s="9">
        <f t="shared" si="146"/>
        <v>59.817476635514019</v>
      </c>
      <c r="S2311" s="8" t="s">
        <v>8326</v>
      </c>
      <c r="T2311" s="8" t="s">
        <v>8330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3"/>
        <v>41354.752488425926</v>
      </c>
      <c r="K2312">
        <v>1361300615</v>
      </c>
      <c r="L2312" s="11">
        <f t="shared" si="14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0">
        <f t="shared" si="145"/>
        <v>4.288397837837838</v>
      </c>
      <c r="R2312" s="9">
        <f t="shared" si="146"/>
        <v>64.816470588235291</v>
      </c>
      <c r="S2312" s="8" t="s">
        <v>8326</v>
      </c>
      <c r="T2312" s="8" t="s">
        <v>8330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3"/>
        <v>41766.004502314812</v>
      </c>
      <c r="K2313">
        <v>1396829189</v>
      </c>
      <c r="L2313" s="11">
        <f t="shared" si="14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0">
        <f t="shared" si="145"/>
        <v>1.0411111111111111</v>
      </c>
      <c r="R2313" s="9">
        <f t="shared" si="146"/>
        <v>90.09615384615384</v>
      </c>
      <c r="S2313" s="8" t="s">
        <v>8326</v>
      </c>
      <c r="T2313" s="8" t="s">
        <v>8330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3"/>
        <v>41747.958333333336</v>
      </c>
      <c r="K2314">
        <v>1395155478</v>
      </c>
      <c r="L2314" s="11">
        <f t="shared" si="14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0">
        <f t="shared" si="145"/>
        <v>1.0786666666666667</v>
      </c>
      <c r="R2314" s="9">
        <f t="shared" si="146"/>
        <v>40.962025316455694</v>
      </c>
      <c r="S2314" s="8" t="s">
        <v>8326</v>
      </c>
      <c r="T2314" s="8" t="s">
        <v>8330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3"/>
        <v>41032.958634259259</v>
      </c>
      <c r="K2315">
        <v>1333494026</v>
      </c>
      <c r="L2315" s="11">
        <f t="shared" si="14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0">
        <f t="shared" si="145"/>
        <v>1.7584040000000001</v>
      </c>
      <c r="R2315" s="9">
        <f t="shared" si="146"/>
        <v>56.000127388535034</v>
      </c>
      <c r="S2315" s="8" t="s">
        <v>8326</v>
      </c>
      <c r="T2315" s="8" t="s">
        <v>8330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3"/>
        <v>41067.551585648151</v>
      </c>
      <c r="K2316">
        <v>1336482857</v>
      </c>
      <c r="L2316" s="11">
        <f t="shared" si="14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0">
        <f t="shared" si="145"/>
        <v>1.5697000000000001</v>
      </c>
      <c r="R2316" s="9">
        <f t="shared" si="146"/>
        <v>37.672800000000002</v>
      </c>
      <c r="S2316" s="8" t="s">
        <v>8326</v>
      </c>
      <c r="T2316" s="8" t="s">
        <v>8330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3"/>
        <v>41034.72619212963</v>
      </c>
      <c r="K2317">
        <v>1333646743</v>
      </c>
      <c r="L2317" s="11">
        <f t="shared" si="14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0">
        <f t="shared" si="145"/>
        <v>1.026</v>
      </c>
      <c r="R2317" s="9">
        <f t="shared" si="146"/>
        <v>40.078125</v>
      </c>
      <c r="S2317" s="8" t="s">
        <v>8326</v>
      </c>
      <c r="T2317" s="8" t="s">
        <v>8330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3"/>
        <v>40156.76666666667</v>
      </c>
      <c r="K2318">
        <v>1253726650</v>
      </c>
      <c r="L2318" s="11">
        <f t="shared" si="14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0">
        <f t="shared" si="145"/>
        <v>1.0404266666666666</v>
      </c>
      <c r="R2318" s="9">
        <f t="shared" si="146"/>
        <v>78.031999999999996</v>
      </c>
      <c r="S2318" s="8" t="s">
        <v>8326</v>
      </c>
      <c r="T2318" s="8" t="s">
        <v>8330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3"/>
        <v>40224.208333333336</v>
      </c>
      <c r="K2319">
        <v>1263474049</v>
      </c>
      <c r="L2319" s="11">
        <f t="shared" si="14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0">
        <f t="shared" si="145"/>
        <v>1.04</v>
      </c>
      <c r="R2319" s="9">
        <f t="shared" si="146"/>
        <v>18.90909090909091</v>
      </c>
      <c r="S2319" s="8" t="s">
        <v>8326</v>
      </c>
      <c r="T2319" s="8" t="s">
        <v>8330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3"/>
        <v>40082.165972222225</v>
      </c>
      <c r="K2320">
        <v>1251214014</v>
      </c>
      <c r="L2320" s="11">
        <f t="shared" si="14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0">
        <f t="shared" si="145"/>
        <v>1.2105999999999999</v>
      </c>
      <c r="R2320" s="9">
        <f t="shared" si="146"/>
        <v>37.134969325153371</v>
      </c>
      <c r="S2320" s="8" t="s">
        <v>8326</v>
      </c>
      <c r="T2320" s="8" t="s">
        <v>8330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3"/>
        <v>41623.082002314812</v>
      </c>
      <c r="K2321">
        <v>1384480685</v>
      </c>
      <c r="L2321" s="11">
        <f t="shared" si="14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0">
        <f t="shared" si="145"/>
        <v>1.077</v>
      </c>
      <c r="R2321" s="9">
        <f t="shared" si="146"/>
        <v>41.961038961038959</v>
      </c>
      <c r="S2321" s="8" t="s">
        <v>8326</v>
      </c>
      <c r="T2321" s="8" t="s">
        <v>8330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3"/>
        <v>41731.775462962964</v>
      </c>
      <c r="K2322">
        <v>1393443400</v>
      </c>
      <c r="L2322" s="11">
        <f t="shared" si="14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0">
        <f t="shared" si="145"/>
        <v>1.0866</v>
      </c>
      <c r="R2322" s="9">
        <f t="shared" si="146"/>
        <v>61.044943820224717</v>
      </c>
      <c r="S2322" s="8" t="s">
        <v>8326</v>
      </c>
      <c r="T2322" s="8" t="s">
        <v>8330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3"/>
        <v>42829.21876157407</v>
      </c>
      <c r="K2323">
        <v>1488694501</v>
      </c>
      <c r="L2323" s="11">
        <f t="shared" si="14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145"/>
        <v>0.39120962394619685</v>
      </c>
      <c r="R2323" s="9">
        <f t="shared" si="146"/>
        <v>64.53125</v>
      </c>
      <c r="S2323" s="8" t="s">
        <v>8337</v>
      </c>
      <c r="T2323" s="8" t="s">
        <v>8353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3"/>
        <v>42834.853807870371</v>
      </c>
      <c r="K2324">
        <v>1489181369</v>
      </c>
      <c r="L2324" s="11">
        <f t="shared" si="14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145"/>
        <v>3.1481481481481478E-2</v>
      </c>
      <c r="R2324" s="9">
        <f t="shared" si="146"/>
        <v>21.25</v>
      </c>
      <c r="S2324" s="8" t="s">
        <v>8337</v>
      </c>
      <c r="T2324" s="8" t="s">
        <v>8353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3"/>
        <v>42814.755173611105</v>
      </c>
      <c r="K2325">
        <v>1489428447</v>
      </c>
      <c r="L2325" s="11">
        <f t="shared" si="14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145"/>
        <v>0.48</v>
      </c>
      <c r="R2325" s="9">
        <f t="shared" si="146"/>
        <v>30</v>
      </c>
      <c r="S2325" s="8" t="s">
        <v>8337</v>
      </c>
      <c r="T2325" s="8" t="s">
        <v>8353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3"/>
        <v>42820.843576388885</v>
      </c>
      <c r="K2326">
        <v>1487970885</v>
      </c>
      <c r="L2326" s="11">
        <f t="shared" si="14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145"/>
        <v>0.20733333333333334</v>
      </c>
      <c r="R2326" s="9">
        <f t="shared" si="146"/>
        <v>25.491803278688526</v>
      </c>
      <c r="S2326" s="8" t="s">
        <v>8337</v>
      </c>
      <c r="T2326" s="8" t="s">
        <v>8353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3"/>
        <v>42823.980682870373</v>
      </c>
      <c r="K2327">
        <v>1488241931</v>
      </c>
      <c r="L2327" s="11">
        <f t="shared" si="14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145"/>
        <v>0.08</v>
      </c>
      <c r="R2327" s="9">
        <f t="shared" si="146"/>
        <v>11.428571428571429</v>
      </c>
      <c r="S2327" s="8" t="s">
        <v>8337</v>
      </c>
      <c r="T2327" s="8" t="s">
        <v>8353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3"/>
        <v>42855.708333333328</v>
      </c>
      <c r="K2328">
        <v>1489106948</v>
      </c>
      <c r="L2328" s="11">
        <f t="shared" si="14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145"/>
        <v>7.1999999999999998E-3</v>
      </c>
      <c r="R2328" s="9">
        <f t="shared" si="146"/>
        <v>108</v>
      </c>
      <c r="S2328" s="8" t="s">
        <v>8337</v>
      </c>
      <c r="T2328" s="8" t="s">
        <v>8353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3"/>
        <v>41877.917129629634</v>
      </c>
      <c r="K2329">
        <v>1406066440</v>
      </c>
      <c r="L2329" s="11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0">
        <f t="shared" si="145"/>
        <v>5.2609431428571432</v>
      </c>
      <c r="R2329" s="9">
        <f t="shared" si="146"/>
        <v>54.883162444113267</v>
      </c>
      <c r="S2329" s="8" t="s">
        <v>8337</v>
      </c>
      <c r="T2329" s="8" t="s">
        <v>8353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3"/>
        <v>42169.781678240746</v>
      </c>
      <c r="K2330">
        <v>1431715537</v>
      </c>
      <c r="L2330" s="11">
        <f t="shared" si="14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0">
        <f t="shared" si="145"/>
        <v>2.5445000000000002</v>
      </c>
      <c r="R2330" s="9">
        <f t="shared" si="146"/>
        <v>47.383612662942269</v>
      </c>
      <c r="S2330" s="8" t="s">
        <v>8337</v>
      </c>
      <c r="T2330" s="8" t="s">
        <v>8353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3"/>
        <v>41837.624374999999</v>
      </c>
      <c r="K2331">
        <v>1403017146</v>
      </c>
      <c r="L2331" s="11">
        <f t="shared" si="14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0">
        <f t="shared" si="145"/>
        <v>1.0591999999999999</v>
      </c>
      <c r="R2331" s="9">
        <f t="shared" si="146"/>
        <v>211.84</v>
      </c>
      <c r="S2331" s="8" t="s">
        <v>8337</v>
      </c>
      <c r="T2331" s="8" t="s">
        <v>8353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3"/>
        <v>42363</v>
      </c>
      <c r="K2332">
        <v>1448400943</v>
      </c>
      <c r="L2332" s="11">
        <f t="shared" si="14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0">
        <f t="shared" si="145"/>
        <v>1.0242285714285715</v>
      </c>
      <c r="R2332" s="9">
        <f t="shared" si="146"/>
        <v>219.92638036809817</v>
      </c>
      <c r="S2332" s="8" t="s">
        <v>8337</v>
      </c>
      <c r="T2332" s="8" t="s">
        <v>8353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3"/>
        <v>41869.005671296298</v>
      </c>
      <c r="K2333">
        <v>1405728490</v>
      </c>
      <c r="L2333" s="11">
        <f t="shared" si="14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0">
        <f t="shared" si="145"/>
        <v>1.4431375</v>
      </c>
      <c r="R2333" s="9">
        <f t="shared" si="146"/>
        <v>40.795406360424032</v>
      </c>
      <c r="S2333" s="8" t="s">
        <v>8337</v>
      </c>
      <c r="T2333" s="8" t="s">
        <v>8353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3"/>
        <v>42041.628136574072</v>
      </c>
      <c r="K2334">
        <v>1420643071</v>
      </c>
      <c r="L2334" s="11">
        <f t="shared" si="14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0">
        <f t="shared" si="145"/>
        <v>1.06308</v>
      </c>
      <c r="R2334" s="9">
        <f t="shared" si="146"/>
        <v>75.502840909090907</v>
      </c>
      <c r="S2334" s="8" t="s">
        <v>8337</v>
      </c>
      <c r="T2334" s="8" t="s">
        <v>8353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3"/>
        <v>41788.743055555555</v>
      </c>
      <c r="K2335">
        <v>1399563390</v>
      </c>
      <c r="L2335" s="11">
        <f t="shared" si="14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0">
        <f t="shared" si="145"/>
        <v>2.1216666666666666</v>
      </c>
      <c r="R2335" s="9">
        <f t="shared" si="146"/>
        <v>13.542553191489361</v>
      </c>
      <c r="S2335" s="8" t="s">
        <v>8337</v>
      </c>
      <c r="T2335" s="8" t="s">
        <v>8353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3"/>
        <v>41948.731944444444</v>
      </c>
      <c r="K2336">
        <v>1412611498</v>
      </c>
      <c r="L2336" s="11">
        <f t="shared" si="14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0">
        <f t="shared" si="145"/>
        <v>1.0195000000000001</v>
      </c>
      <c r="R2336" s="9">
        <f t="shared" si="146"/>
        <v>60.865671641791046</v>
      </c>
      <c r="S2336" s="8" t="s">
        <v>8337</v>
      </c>
      <c r="T2336" s="8" t="s">
        <v>8353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3"/>
        <v>41801.572256944448</v>
      </c>
      <c r="K2337">
        <v>1399902243</v>
      </c>
      <c r="L2337" s="11">
        <f t="shared" si="14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0">
        <f t="shared" si="145"/>
        <v>1.0227200000000001</v>
      </c>
      <c r="R2337" s="9">
        <f t="shared" si="146"/>
        <v>115.69230769230769</v>
      </c>
      <c r="S2337" s="8" t="s">
        <v>8337</v>
      </c>
      <c r="T2337" s="8" t="s">
        <v>8353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3"/>
        <v>41706.924710648149</v>
      </c>
      <c r="K2338">
        <v>1390860695</v>
      </c>
      <c r="L2338" s="11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0">
        <f t="shared" si="145"/>
        <v>5.2073254999999996</v>
      </c>
      <c r="R2338" s="9">
        <f t="shared" si="146"/>
        <v>48.104623556581984</v>
      </c>
      <c r="S2338" s="8" t="s">
        <v>8337</v>
      </c>
      <c r="T2338" s="8" t="s">
        <v>8353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3"/>
        <v>41816.640543981484</v>
      </c>
      <c r="K2339">
        <v>1401204143</v>
      </c>
      <c r="L2339" s="11">
        <f t="shared" si="14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0">
        <f t="shared" si="145"/>
        <v>1.1065833333333333</v>
      </c>
      <c r="R2339" s="9">
        <f t="shared" si="146"/>
        <v>74.184357541899445</v>
      </c>
      <c r="S2339" s="8" t="s">
        <v>8337</v>
      </c>
      <c r="T2339" s="8" t="s">
        <v>8353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3"/>
        <v>41819.896805555552</v>
      </c>
      <c r="K2340">
        <v>1401485484</v>
      </c>
      <c r="L2340" s="11">
        <f t="shared" si="14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0">
        <f t="shared" si="145"/>
        <v>1.0114333333333334</v>
      </c>
      <c r="R2340" s="9">
        <f t="shared" si="146"/>
        <v>123.34552845528455</v>
      </c>
      <c r="S2340" s="8" t="s">
        <v>8337</v>
      </c>
      <c r="T2340" s="8" t="s">
        <v>8353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3"/>
        <v>42723.332638888889</v>
      </c>
      <c r="K2341">
        <v>1479496309</v>
      </c>
      <c r="L2341" s="11">
        <f t="shared" si="14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0">
        <f t="shared" si="145"/>
        <v>2.9420799999999998</v>
      </c>
      <c r="R2341" s="9">
        <f t="shared" si="146"/>
        <v>66.623188405797094</v>
      </c>
      <c r="S2341" s="8" t="s">
        <v>8337</v>
      </c>
      <c r="T2341" s="8" t="s">
        <v>8353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3"/>
        <v>42673.642800925925</v>
      </c>
      <c r="K2342">
        <v>1475249138</v>
      </c>
      <c r="L2342" s="11">
        <f t="shared" si="14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0">
        <f t="shared" si="145"/>
        <v>1.0577749999999999</v>
      </c>
      <c r="R2342" s="9">
        <f t="shared" si="146"/>
        <v>104.99007444168734</v>
      </c>
      <c r="S2342" s="8" t="s">
        <v>8337</v>
      </c>
      <c r="T2342" s="8" t="s">
        <v>8353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3"/>
        <v>42197.813703703709</v>
      </c>
      <c r="K2343">
        <v>1434137504</v>
      </c>
      <c r="L2343" s="11">
        <f t="shared" si="14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145"/>
        <v>0</v>
      </c>
      <c r="R2343" s="9">
        <f t="shared" si="146"/>
        <v>0</v>
      </c>
      <c r="S2343" s="8" t="s">
        <v>8320</v>
      </c>
      <c r="T2343" s="8" t="s">
        <v>8321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3"/>
        <v>41918.208333333336</v>
      </c>
      <c r="K2344">
        <v>1410799870</v>
      </c>
      <c r="L2344" s="11">
        <f t="shared" si="14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145"/>
        <v>0</v>
      </c>
      <c r="R2344" s="9">
        <f t="shared" si="146"/>
        <v>0</v>
      </c>
      <c r="S2344" s="8" t="s">
        <v>8320</v>
      </c>
      <c r="T2344" s="8" t="s">
        <v>8321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3"/>
        <v>42377.82430555555</v>
      </c>
      <c r="K2345">
        <v>1447962505</v>
      </c>
      <c r="L2345" s="11">
        <f t="shared" si="14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145"/>
        <v>0.03</v>
      </c>
      <c r="R2345" s="9">
        <f t="shared" si="146"/>
        <v>300</v>
      </c>
      <c r="S2345" s="8" t="s">
        <v>8320</v>
      </c>
      <c r="T2345" s="8" t="s">
        <v>8321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3"/>
        <v>42545.727650462963</v>
      </c>
      <c r="K2346">
        <v>1464197269</v>
      </c>
      <c r="L2346" s="11">
        <f t="shared" si="14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145"/>
        <v>1E-3</v>
      </c>
      <c r="R2346" s="9">
        <f t="shared" si="146"/>
        <v>1</v>
      </c>
      <c r="S2346" s="8" t="s">
        <v>8320</v>
      </c>
      <c r="T2346" s="8" t="s">
        <v>8321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3"/>
        <v>42094.985416666663</v>
      </c>
      <c r="K2347">
        <v>1424822556</v>
      </c>
      <c r="L2347" s="11">
        <f t="shared" si="14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145"/>
        <v>0</v>
      </c>
      <c r="R2347" s="9">
        <f t="shared" si="146"/>
        <v>0</v>
      </c>
      <c r="S2347" s="8" t="s">
        <v>8320</v>
      </c>
      <c r="T2347" s="8" t="s">
        <v>8321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3"/>
        <v>42660.79896990741</v>
      </c>
      <c r="K2348">
        <v>1472843431</v>
      </c>
      <c r="L2348" s="11">
        <f t="shared" si="14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145"/>
        <v>6.4999999999999997E-4</v>
      </c>
      <c r="R2348" s="9">
        <f t="shared" si="146"/>
        <v>13</v>
      </c>
      <c r="S2348" s="8" t="s">
        <v>8320</v>
      </c>
      <c r="T2348" s="8" t="s">
        <v>8321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3"/>
        <v>42607.607361111113</v>
      </c>
      <c r="K2349">
        <v>1469543676</v>
      </c>
      <c r="L2349" s="11">
        <f t="shared" si="14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145"/>
        <v>1.4999999999999999E-2</v>
      </c>
      <c r="R2349" s="9">
        <f t="shared" si="146"/>
        <v>15</v>
      </c>
      <c r="S2349" s="8" t="s">
        <v>8320</v>
      </c>
      <c r="T2349" s="8" t="s">
        <v>8321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3"/>
        <v>42420.932152777779</v>
      </c>
      <c r="K2350">
        <v>1450822938</v>
      </c>
      <c r="L2350" s="11">
        <f t="shared" si="14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145"/>
        <v>3.8571428571428572E-3</v>
      </c>
      <c r="R2350" s="9">
        <f t="shared" si="146"/>
        <v>54</v>
      </c>
      <c r="S2350" s="8" t="s">
        <v>8320</v>
      </c>
      <c r="T2350" s="8" t="s">
        <v>8321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3"/>
        <v>42227.775787037041</v>
      </c>
      <c r="K2351">
        <v>1436812628</v>
      </c>
      <c r="L2351" s="11">
        <f t="shared" si="14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145"/>
        <v>0</v>
      </c>
      <c r="R2351" s="9">
        <f t="shared" si="146"/>
        <v>0</v>
      </c>
      <c r="S2351" s="8" t="s">
        <v>8320</v>
      </c>
      <c r="T2351" s="8" t="s">
        <v>8321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3"/>
        <v>42738.842245370368</v>
      </c>
      <c r="K2352">
        <v>1480882370</v>
      </c>
      <c r="L2352" s="11">
        <f t="shared" si="14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145"/>
        <v>0</v>
      </c>
      <c r="R2352" s="9">
        <f t="shared" si="146"/>
        <v>0</v>
      </c>
      <c r="S2352" s="8" t="s">
        <v>8320</v>
      </c>
      <c r="T2352" s="8" t="s">
        <v>8321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3"/>
        <v>42124.101145833338</v>
      </c>
      <c r="K2353">
        <v>1427768739</v>
      </c>
      <c r="L2353" s="11">
        <f t="shared" si="14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145"/>
        <v>5.7142857142857143E-3</v>
      </c>
      <c r="R2353" s="9">
        <f t="shared" si="146"/>
        <v>15.428571428571429</v>
      </c>
      <c r="S2353" s="8" t="s">
        <v>8320</v>
      </c>
      <c r="T2353" s="8" t="s">
        <v>8321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3"/>
        <v>42161.633703703701</v>
      </c>
      <c r="K2354">
        <v>1428419552</v>
      </c>
      <c r="L2354" s="11">
        <f t="shared" si="14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145"/>
        <v>0</v>
      </c>
      <c r="R2354" s="9">
        <f t="shared" si="146"/>
        <v>0</v>
      </c>
      <c r="S2354" s="8" t="s">
        <v>8320</v>
      </c>
      <c r="T2354" s="8" t="s">
        <v>8321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3"/>
        <v>42115.676180555558</v>
      </c>
      <c r="K2355">
        <v>1428596022</v>
      </c>
      <c r="L2355" s="11">
        <f t="shared" si="14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145"/>
        <v>0</v>
      </c>
      <c r="R2355" s="9">
        <f t="shared" si="146"/>
        <v>0</v>
      </c>
      <c r="S2355" s="8" t="s">
        <v>8320</v>
      </c>
      <c r="T2355" s="8" t="s">
        <v>8321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3"/>
        <v>42014.722916666666</v>
      </c>
      <c r="K2356">
        <v>1415726460</v>
      </c>
      <c r="L2356" s="11">
        <f t="shared" si="14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145"/>
        <v>7.1428571428571429E-4</v>
      </c>
      <c r="R2356" s="9">
        <f t="shared" si="146"/>
        <v>25</v>
      </c>
      <c r="S2356" s="8" t="s">
        <v>8320</v>
      </c>
      <c r="T2356" s="8" t="s">
        <v>8321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3"/>
        <v>42126.918240740735</v>
      </c>
      <c r="K2357">
        <v>1428012136</v>
      </c>
      <c r="L2357" s="11">
        <f t="shared" si="14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145"/>
        <v>6.875E-3</v>
      </c>
      <c r="R2357" s="9">
        <f t="shared" si="146"/>
        <v>27.5</v>
      </c>
      <c r="S2357" s="8" t="s">
        <v>8320</v>
      </c>
      <c r="T2357" s="8" t="s">
        <v>8321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3"/>
        <v>42160.78361111111</v>
      </c>
      <c r="K2358">
        <v>1430938104</v>
      </c>
      <c r="L2358" s="11">
        <f t="shared" si="14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145"/>
        <v>0</v>
      </c>
      <c r="R2358" s="9">
        <f t="shared" si="146"/>
        <v>0</v>
      </c>
      <c r="S2358" s="8" t="s">
        <v>8320</v>
      </c>
      <c r="T2358" s="8" t="s">
        <v>8321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3"/>
        <v>42294.620115740734</v>
      </c>
      <c r="K2359">
        <v>1442501578</v>
      </c>
      <c r="L2359" s="11">
        <f t="shared" si="14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145"/>
        <v>0</v>
      </c>
      <c r="R2359" s="9">
        <f t="shared" si="146"/>
        <v>0</v>
      </c>
      <c r="S2359" s="8" t="s">
        <v>8320</v>
      </c>
      <c r="T2359" s="8" t="s">
        <v>8321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3"/>
        <v>42035.027083333334</v>
      </c>
      <c r="K2360">
        <v>1417818036</v>
      </c>
      <c r="L2360" s="11">
        <f t="shared" si="14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145"/>
        <v>0</v>
      </c>
      <c r="R2360" s="9">
        <f t="shared" si="146"/>
        <v>0</v>
      </c>
      <c r="S2360" s="8" t="s">
        <v>8320</v>
      </c>
      <c r="T2360" s="8" t="s">
        <v>8321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3"/>
        <v>42219.649583333332</v>
      </c>
      <c r="K2361">
        <v>1433432124</v>
      </c>
      <c r="L2361" s="11">
        <f t="shared" si="14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145"/>
        <v>0.14680000000000001</v>
      </c>
      <c r="R2361" s="9">
        <f t="shared" si="146"/>
        <v>367</v>
      </c>
      <c r="S2361" s="8" t="s">
        <v>8320</v>
      </c>
      <c r="T2361" s="8" t="s">
        <v>8321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3"/>
        <v>42407.70694444445</v>
      </c>
      <c r="K2362">
        <v>1452272280</v>
      </c>
      <c r="L2362" s="11">
        <f t="shared" si="14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145"/>
        <v>4.0000000000000002E-4</v>
      </c>
      <c r="R2362" s="9">
        <f t="shared" si="146"/>
        <v>2</v>
      </c>
      <c r="S2362" s="8" t="s">
        <v>8320</v>
      </c>
      <c r="T2362" s="8" t="s">
        <v>8321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3"/>
        <v>42490.916666666672</v>
      </c>
      <c r="K2363">
        <v>1459975008</v>
      </c>
      <c r="L2363" s="11">
        <f t="shared" si="14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145"/>
        <v>0</v>
      </c>
      <c r="R2363" s="9">
        <f t="shared" si="146"/>
        <v>0</v>
      </c>
      <c r="S2363" s="8" t="s">
        <v>8320</v>
      </c>
      <c r="T2363" s="8" t="s">
        <v>8321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3"/>
        <v>41984.688310185185</v>
      </c>
      <c r="K2364">
        <v>1415723470</v>
      </c>
      <c r="L2364" s="11">
        <f t="shared" si="14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145"/>
        <v>0.2857142857142857</v>
      </c>
      <c r="R2364" s="9">
        <f t="shared" si="146"/>
        <v>60</v>
      </c>
      <c r="S2364" s="8" t="s">
        <v>8320</v>
      </c>
      <c r="T2364" s="8" t="s">
        <v>8321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3"/>
        <v>42367.011574074073</v>
      </c>
      <c r="K2365">
        <v>1447460200</v>
      </c>
      <c r="L2365" s="11">
        <f t="shared" si="14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145"/>
        <v>0</v>
      </c>
      <c r="R2365" s="9">
        <f t="shared" si="146"/>
        <v>0</v>
      </c>
      <c r="S2365" s="8" t="s">
        <v>8320</v>
      </c>
      <c r="T2365" s="8" t="s">
        <v>8321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3"/>
        <v>42303.934675925921</v>
      </c>
      <c r="K2366">
        <v>1441146356</v>
      </c>
      <c r="L2366" s="11">
        <f t="shared" si="14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145"/>
        <v>0</v>
      </c>
      <c r="R2366" s="9">
        <f t="shared" si="146"/>
        <v>0</v>
      </c>
      <c r="S2366" s="8" t="s">
        <v>8320</v>
      </c>
      <c r="T2366" s="8" t="s">
        <v>8321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3"/>
        <v>42386.958333333328</v>
      </c>
      <c r="K2367">
        <v>1449596425</v>
      </c>
      <c r="L2367" s="11">
        <f t="shared" si="14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145"/>
        <v>0</v>
      </c>
      <c r="R2367" s="9">
        <f t="shared" si="146"/>
        <v>0</v>
      </c>
      <c r="S2367" s="8" t="s">
        <v>8320</v>
      </c>
      <c r="T2367" s="8" t="s">
        <v>8321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3"/>
        <v>42298.531631944439</v>
      </c>
      <c r="K2368">
        <v>1442839533</v>
      </c>
      <c r="L2368" s="11">
        <f t="shared" si="14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145"/>
        <v>0.1052</v>
      </c>
      <c r="R2368" s="9">
        <f t="shared" si="146"/>
        <v>97.407407407407405</v>
      </c>
      <c r="S2368" s="8" t="s">
        <v>8320</v>
      </c>
      <c r="T2368" s="8" t="s">
        <v>8321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3"/>
        <v>42485.928425925929</v>
      </c>
      <c r="K2369">
        <v>1456442216</v>
      </c>
      <c r="L2369" s="11">
        <f t="shared" si="14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145"/>
        <v>1.34E-2</v>
      </c>
      <c r="R2369" s="9">
        <f t="shared" si="146"/>
        <v>47.857142857142854</v>
      </c>
      <c r="S2369" s="8" t="s">
        <v>8320</v>
      </c>
      <c r="T2369" s="8" t="s">
        <v>8321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3"/>
        <v>42108.680150462969</v>
      </c>
      <c r="K2370">
        <v>1425143965</v>
      </c>
      <c r="L2370" s="11">
        <f t="shared" si="14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si="145"/>
        <v>2.5000000000000001E-3</v>
      </c>
      <c r="R2370" s="9">
        <f t="shared" si="146"/>
        <v>50</v>
      </c>
      <c r="S2370" s="8" t="s">
        <v>8320</v>
      </c>
      <c r="T2370" s="8" t="s">
        <v>8321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7">(((I2371/60)/60)/24)+DATE(1970,1,1)</f>
        <v>42410.812627314815</v>
      </c>
      <c r="K2371">
        <v>1452540611</v>
      </c>
      <c r="L2371" s="11">
        <f t="shared" ref="L2371:L2434" si="148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ref="Q2371:Q2434" si="149">E2371/D2371</f>
        <v>0</v>
      </c>
      <c r="R2371" s="9">
        <f t="shared" ref="R2371:R2434" si="150">IF(N2371&gt;0,E2371/N2371,0)</f>
        <v>0</v>
      </c>
      <c r="S2371" s="8" t="s">
        <v>8320</v>
      </c>
      <c r="T2371" s="8" t="s">
        <v>8321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7"/>
        <v>41991.18913194444</v>
      </c>
      <c r="K2372">
        <v>1416285141</v>
      </c>
      <c r="L2372" s="11">
        <f t="shared" si="14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149"/>
        <v>3.2799999999999999E-3</v>
      </c>
      <c r="R2372" s="9">
        <f t="shared" si="150"/>
        <v>20.5</v>
      </c>
      <c r="S2372" s="8" t="s">
        <v>8320</v>
      </c>
      <c r="T2372" s="8" t="s">
        <v>8321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7"/>
        <v>42180.777731481481</v>
      </c>
      <c r="K2373">
        <v>1432665596</v>
      </c>
      <c r="L2373" s="11">
        <f t="shared" si="14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149"/>
        <v>0</v>
      </c>
      <c r="R2373" s="9">
        <f t="shared" si="150"/>
        <v>0</v>
      </c>
      <c r="S2373" s="8" t="s">
        <v>8320</v>
      </c>
      <c r="T2373" s="8" t="s">
        <v>8321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7"/>
        <v>42118.069108796291</v>
      </c>
      <c r="K2374">
        <v>1427247571</v>
      </c>
      <c r="L2374" s="11">
        <f t="shared" si="14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149"/>
        <v>3.272727272727273E-2</v>
      </c>
      <c r="R2374" s="9">
        <f t="shared" si="150"/>
        <v>30</v>
      </c>
      <c r="S2374" s="8" t="s">
        <v>8320</v>
      </c>
      <c r="T2374" s="8" t="s">
        <v>8321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7"/>
        <v>42245.662314814821</v>
      </c>
      <c r="K2375">
        <v>1438271624</v>
      </c>
      <c r="L2375" s="11">
        <f t="shared" si="14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149"/>
        <v>5.8823529411764708E-5</v>
      </c>
      <c r="R2375" s="9">
        <f t="shared" si="150"/>
        <v>50</v>
      </c>
      <c r="S2375" s="8" t="s">
        <v>8320</v>
      </c>
      <c r="T2375" s="8" t="s">
        <v>8321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7"/>
        <v>42047.843287037031</v>
      </c>
      <c r="K2376">
        <v>1421180060</v>
      </c>
      <c r="L2376" s="11">
        <f t="shared" si="148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149"/>
        <v>4.5454545454545455E-4</v>
      </c>
      <c r="R2376" s="9">
        <f t="shared" si="150"/>
        <v>10</v>
      </c>
      <c r="S2376" s="8" t="s">
        <v>8320</v>
      </c>
      <c r="T2376" s="8" t="s">
        <v>8321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7"/>
        <v>42622.836076388892</v>
      </c>
      <c r="K2377">
        <v>1470859437</v>
      </c>
      <c r="L2377" s="11">
        <f t="shared" si="148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149"/>
        <v>0</v>
      </c>
      <c r="R2377" s="9">
        <f t="shared" si="150"/>
        <v>0</v>
      </c>
      <c r="S2377" s="8" t="s">
        <v>8320</v>
      </c>
      <c r="T2377" s="8" t="s">
        <v>8321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7"/>
        <v>42348.925532407404</v>
      </c>
      <c r="K2378">
        <v>1447193566</v>
      </c>
      <c r="L2378" s="11">
        <f t="shared" si="148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149"/>
        <v>0.10877666666666666</v>
      </c>
      <c r="R2378" s="9">
        <f t="shared" si="150"/>
        <v>81.582499999999996</v>
      </c>
      <c r="S2378" s="8" t="s">
        <v>8320</v>
      </c>
      <c r="T2378" s="8" t="s">
        <v>8321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7"/>
        <v>42699.911840277782</v>
      </c>
      <c r="K2379">
        <v>1477515183</v>
      </c>
      <c r="L2379" s="11">
        <f t="shared" si="148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149"/>
        <v>0</v>
      </c>
      <c r="R2379" s="9">
        <f t="shared" si="150"/>
        <v>0</v>
      </c>
      <c r="S2379" s="8" t="s">
        <v>8320</v>
      </c>
      <c r="T2379" s="8" t="s">
        <v>8321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7"/>
        <v>42242.013078703705</v>
      </c>
      <c r="K2380">
        <v>1438042730</v>
      </c>
      <c r="L2380" s="11">
        <f t="shared" si="148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149"/>
        <v>0</v>
      </c>
      <c r="R2380" s="9">
        <f t="shared" si="150"/>
        <v>0</v>
      </c>
      <c r="S2380" s="8" t="s">
        <v>8320</v>
      </c>
      <c r="T2380" s="8" t="s">
        <v>8321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7"/>
        <v>42282.016388888893</v>
      </c>
      <c r="K2381">
        <v>1440116616</v>
      </c>
      <c r="L2381" s="11">
        <f t="shared" si="148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149"/>
        <v>0</v>
      </c>
      <c r="R2381" s="9">
        <f t="shared" si="150"/>
        <v>0</v>
      </c>
      <c r="S2381" s="8" t="s">
        <v>8320</v>
      </c>
      <c r="T2381" s="8" t="s">
        <v>8321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7"/>
        <v>42278.793310185181</v>
      </c>
      <c r="K2382">
        <v>1441134142</v>
      </c>
      <c r="L2382" s="11">
        <f t="shared" si="148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149"/>
        <v>3.6666666666666666E-3</v>
      </c>
      <c r="R2382" s="9">
        <f t="shared" si="150"/>
        <v>18.333333333333332</v>
      </c>
      <c r="S2382" s="8" t="s">
        <v>8320</v>
      </c>
      <c r="T2382" s="8" t="s">
        <v>8321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7"/>
        <v>42104.935740740737</v>
      </c>
      <c r="K2383">
        <v>1426112848</v>
      </c>
      <c r="L2383" s="11">
        <f t="shared" si="148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149"/>
        <v>1.8193398957730169E-2</v>
      </c>
      <c r="R2383" s="9">
        <f t="shared" si="150"/>
        <v>224.42857142857142</v>
      </c>
      <c r="S2383" s="8" t="s">
        <v>8320</v>
      </c>
      <c r="T2383" s="8" t="s">
        <v>8321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7"/>
        <v>42220.187534722223</v>
      </c>
      <c r="K2384">
        <v>1436502603</v>
      </c>
      <c r="L2384" s="11">
        <f t="shared" si="148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149"/>
        <v>2.5000000000000001E-2</v>
      </c>
      <c r="R2384" s="9">
        <f t="shared" si="150"/>
        <v>37.5</v>
      </c>
      <c r="S2384" s="8" t="s">
        <v>8320</v>
      </c>
      <c r="T2384" s="8" t="s">
        <v>8321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7"/>
        <v>42057.056793981479</v>
      </c>
      <c r="K2385">
        <v>1421976107</v>
      </c>
      <c r="L2385" s="11">
        <f t="shared" si="148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149"/>
        <v>4.3499999999999997E-2</v>
      </c>
      <c r="R2385" s="9">
        <f t="shared" si="150"/>
        <v>145</v>
      </c>
      <c r="S2385" s="8" t="s">
        <v>8320</v>
      </c>
      <c r="T2385" s="8" t="s">
        <v>8321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7"/>
        <v>41957.109293981484</v>
      </c>
      <c r="K2386">
        <v>1413337043</v>
      </c>
      <c r="L2386" s="11">
        <f t="shared" si="148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149"/>
        <v>8.0000000000000002E-3</v>
      </c>
      <c r="R2386" s="9">
        <f t="shared" si="150"/>
        <v>1</v>
      </c>
      <c r="S2386" s="8" t="s">
        <v>8320</v>
      </c>
      <c r="T2386" s="8" t="s">
        <v>8321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7"/>
        <v>42221.70175925926</v>
      </c>
      <c r="K2387">
        <v>1436201432</v>
      </c>
      <c r="L2387" s="11">
        <f t="shared" si="148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149"/>
        <v>1.2123076923076924E-2</v>
      </c>
      <c r="R2387" s="9">
        <f t="shared" si="150"/>
        <v>112.57142857142857</v>
      </c>
      <c r="S2387" s="8" t="s">
        <v>8320</v>
      </c>
      <c r="T2387" s="8" t="s">
        <v>8321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7"/>
        <v>42014.838240740741</v>
      </c>
      <c r="K2388">
        <v>1415736424</v>
      </c>
      <c r="L2388" s="11">
        <f t="shared" si="148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149"/>
        <v>0</v>
      </c>
      <c r="R2388" s="9">
        <f t="shared" si="150"/>
        <v>0</v>
      </c>
      <c r="S2388" s="8" t="s">
        <v>8320</v>
      </c>
      <c r="T2388" s="8" t="s">
        <v>8321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7"/>
        <v>42573.626620370371</v>
      </c>
      <c r="K2389">
        <v>1465311740</v>
      </c>
      <c r="L2389" s="11">
        <f t="shared" si="148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149"/>
        <v>6.8399999999999997E-3</v>
      </c>
      <c r="R2389" s="9">
        <f t="shared" si="150"/>
        <v>342</v>
      </c>
      <c r="S2389" s="8" t="s">
        <v>8320</v>
      </c>
      <c r="T2389" s="8" t="s">
        <v>8321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7"/>
        <v>42019.811805555553</v>
      </c>
      <c r="K2390">
        <v>1418761759</v>
      </c>
      <c r="L2390" s="11">
        <f t="shared" si="148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149"/>
        <v>1.2513513513513513E-2</v>
      </c>
      <c r="R2390" s="9">
        <f t="shared" si="150"/>
        <v>57.875</v>
      </c>
      <c r="S2390" s="8" t="s">
        <v>8320</v>
      </c>
      <c r="T2390" s="8" t="s">
        <v>8321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7"/>
        <v>42210.915972222225</v>
      </c>
      <c r="K2391">
        <v>1435160452</v>
      </c>
      <c r="L2391" s="11">
        <f t="shared" si="148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149"/>
        <v>1.8749999999999999E-3</v>
      </c>
      <c r="R2391" s="9">
        <f t="shared" si="150"/>
        <v>30</v>
      </c>
      <c r="S2391" s="8" t="s">
        <v>8320</v>
      </c>
      <c r="T2391" s="8" t="s">
        <v>8321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7"/>
        <v>42008.262314814812</v>
      </c>
      <c r="K2392">
        <v>1416896264</v>
      </c>
      <c r="L2392" s="11">
        <f t="shared" si="148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149"/>
        <v>0</v>
      </c>
      <c r="R2392" s="9">
        <f t="shared" si="150"/>
        <v>0</v>
      </c>
      <c r="S2392" s="8" t="s">
        <v>8320</v>
      </c>
      <c r="T2392" s="8" t="s">
        <v>8321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7"/>
        <v>42094.752824074079</v>
      </c>
      <c r="K2393">
        <v>1425236644</v>
      </c>
      <c r="L2393" s="11">
        <f t="shared" si="148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149"/>
        <v>1.25E-3</v>
      </c>
      <c r="R2393" s="9">
        <f t="shared" si="150"/>
        <v>25</v>
      </c>
      <c r="S2393" s="8" t="s">
        <v>8320</v>
      </c>
      <c r="T2393" s="8" t="s">
        <v>8321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7"/>
        <v>42306.120636574073</v>
      </c>
      <c r="K2394">
        <v>1443495223</v>
      </c>
      <c r="L2394" s="11">
        <f t="shared" si="148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149"/>
        <v>0</v>
      </c>
      <c r="R2394" s="9">
        <f t="shared" si="150"/>
        <v>0</v>
      </c>
      <c r="S2394" s="8" t="s">
        <v>8320</v>
      </c>
      <c r="T2394" s="8" t="s">
        <v>8321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7"/>
        <v>42224.648344907408</v>
      </c>
      <c r="K2395">
        <v>1436456017</v>
      </c>
      <c r="L2395" s="11">
        <f t="shared" si="148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149"/>
        <v>5.0000000000000001E-4</v>
      </c>
      <c r="R2395" s="9">
        <f t="shared" si="150"/>
        <v>50</v>
      </c>
      <c r="S2395" s="8" t="s">
        <v>8320</v>
      </c>
      <c r="T2395" s="8" t="s">
        <v>8321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7"/>
        <v>42061.362187499995</v>
      </c>
      <c r="K2396">
        <v>1422348093</v>
      </c>
      <c r="L2396" s="11">
        <f t="shared" si="148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149"/>
        <v>5.9999999999999995E-4</v>
      </c>
      <c r="R2396" s="9">
        <f t="shared" si="150"/>
        <v>1.5</v>
      </c>
      <c r="S2396" s="8" t="s">
        <v>8320</v>
      </c>
      <c r="T2396" s="8" t="s">
        <v>8321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7"/>
        <v>42745.372916666667</v>
      </c>
      <c r="K2397">
        <v>1481597687</v>
      </c>
      <c r="L2397" s="11">
        <f t="shared" si="148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149"/>
        <v>0</v>
      </c>
      <c r="R2397" s="9">
        <f t="shared" si="150"/>
        <v>0</v>
      </c>
      <c r="S2397" s="8" t="s">
        <v>8320</v>
      </c>
      <c r="T2397" s="8" t="s">
        <v>8321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7"/>
        <v>42292.849050925928</v>
      </c>
      <c r="K2398">
        <v>1442348558</v>
      </c>
      <c r="L2398" s="11">
        <f t="shared" si="148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149"/>
        <v>2E-3</v>
      </c>
      <c r="R2398" s="9">
        <f t="shared" si="150"/>
        <v>10</v>
      </c>
      <c r="S2398" s="8" t="s">
        <v>8320</v>
      </c>
      <c r="T2398" s="8" t="s">
        <v>8321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7"/>
        <v>42006.88490740741</v>
      </c>
      <c r="K2399">
        <v>1417641256</v>
      </c>
      <c r="L2399" s="11">
        <f t="shared" si="148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149"/>
        <v>0</v>
      </c>
      <c r="R2399" s="9">
        <f t="shared" si="150"/>
        <v>0</v>
      </c>
      <c r="S2399" s="8" t="s">
        <v>8320</v>
      </c>
      <c r="T2399" s="8" t="s">
        <v>8321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7"/>
        <v>42187.916481481487</v>
      </c>
      <c r="K2400">
        <v>1433282384</v>
      </c>
      <c r="L2400" s="11">
        <f t="shared" si="148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149"/>
        <v>0</v>
      </c>
      <c r="R2400" s="9">
        <f t="shared" si="150"/>
        <v>0</v>
      </c>
      <c r="S2400" s="8" t="s">
        <v>8320</v>
      </c>
      <c r="T2400" s="8" t="s">
        <v>8321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7"/>
        <v>41991.853078703702</v>
      </c>
      <c r="K2401">
        <v>1415910506</v>
      </c>
      <c r="L2401" s="11">
        <f t="shared" si="148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149"/>
        <v>0</v>
      </c>
      <c r="R2401" s="9">
        <f t="shared" si="150"/>
        <v>0</v>
      </c>
      <c r="S2401" s="8" t="s">
        <v>8320</v>
      </c>
      <c r="T2401" s="8" t="s">
        <v>8321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7"/>
        <v>42474.268101851849</v>
      </c>
      <c r="K2402">
        <v>1458023164</v>
      </c>
      <c r="L2402" s="11">
        <f t="shared" si="148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149"/>
        <v>0</v>
      </c>
      <c r="R2402" s="9">
        <f t="shared" si="150"/>
        <v>0</v>
      </c>
      <c r="S2402" s="8" t="s">
        <v>8320</v>
      </c>
      <c r="T2402" s="8" t="s">
        <v>8321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7"/>
        <v>42434.822870370372</v>
      </c>
      <c r="K2403">
        <v>1452023096</v>
      </c>
      <c r="L2403" s="11">
        <f t="shared" si="148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149"/>
        <v>7.1785714285714283E-3</v>
      </c>
      <c r="R2403" s="9">
        <f t="shared" si="150"/>
        <v>22.333333333333332</v>
      </c>
      <c r="S2403" s="8" t="s">
        <v>8337</v>
      </c>
      <c r="T2403" s="8" t="s">
        <v>8338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7"/>
        <v>42137.679756944446</v>
      </c>
      <c r="K2404">
        <v>1428941931</v>
      </c>
      <c r="L2404" s="11">
        <f t="shared" si="148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149"/>
        <v>4.3333333333333331E-3</v>
      </c>
      <c r="R2404" s="9">
        <f t="shared" si="150"/>
        <v>52</v>
      </c>
      <c r="S2404" s="8" t="s">
        <v>8337</v>
      </c>
      <c r="T2404" s="8" t="s">
        <v>8338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7"/>
        <v>42459.840949074074</v>
      </c>
      <c r="K2405">
        <v>1454188258</v>
      </c>
      <c r="L2405" s="11">
        <f t="shared" si="148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149"/>
        <v>0.16833333333333333</v>
      </c>
      <c r="R2405" s="9">
        <f t="shared" si="150"/>
        <v>16.833333333333332</v>
      </c>
      <c r="S2405" s="8" t="s">
        <v>8337</v>
      </c>
      <c r="T2405" s="8" t="s">
        <v>8338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7"/>
        <v>42372.03943287037</v>
      </c>
      <c r="K2406">
        <v>1449190607</v>
      </c>
      <c r="L2406" s="11">
        <f t="shared" si="148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149"/>
        <v>0</v>
      </c>
      <c r="R2406" s="9">
        <f t="shared" si="150"/>
        <v>0</v>
      </c>
      <c r="S2406" s="8" t="s">
        <v>8337</v>
      </c>
      <c r="T2406" s="8" t="s">
        <v>8338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7"/>
        <v>42616.585358796292</v>
      </c>
      <c r="K2407">
        <v>1471096975</v>
      </c>
      <c r="L2407" s="11">
        <f t="shared" si="148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149"/>
        <v>0.22520000000000001</v>
      </c>
      <c r="R2407" s="9">
        <f t="shared" si="150"/>
        <v>56.3</v>
      </c>
      <c r="S2407" s="8" t="s">
        <v>8337</v>
      </c>
      <c r="T2407" s="8" t="s">
        <v>8338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7"/>
        <v>42023.110995370371</v>
      </c>
      <c r="K2408">
        <v>1418179190</v>
      </c>
      <c r="L2408" s="11">
        <f t="shared" si="148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149"/>
        <v>0.41384615384615386</v>
      </c>
      <c r="R2408" s="9">
        <f t="shared" si="150"/>
        <v>84.0625</v>
      </c>
      <c r="S2408" s="8" t="s">
        <v>8337</v>
      </c>
      <c r="T2408" s="8" t="s">
        <v>8338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7"/>
        <v>42105.25</v>
      </c>
      <c r="K2409">
        <v>1426772928</v>
      </c>
      <c r="L2409" s="11">
        <f t="shared" si="148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149"/>
        <v>0.25259090909090909</v>
      </c>
      <c r="R2409" s="9">
        <f t="shared" si="150"/>
        <v>168.39393939393941</v>
      </c>
      <c r="S2409" s="8" t="s">
        <v>8337</v>
      </c>
      <c r="T2409" s="8" t="s">
        <v>8338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7"/>
        <v>41949.182372685187</v>
      </c>
      <c r="K2410">
        <v>1412652157</v>
      </c>
      <c r="L2410" s="11">
        <f t="shared" si="148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149"/>
        <v>2E-3</v>
      </c>
      <c r="R2410" s="9">
        <f t="shared" si="150"/>
        <v>15</v>
      </c>
      <c r="S2410" s="8" t="s">
        <v>8337</v>
      </c>
      <c r="T2410" s="8" t="s">
        <v>8338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7"/>
        <v>42234.875868055555</v>
      </c>
      <c r="K2411">
        <v>1437339675</v>
      </c>
      <c r="L2411" s="11">
        <f t="shared" si="148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149"/>
        <v>1.84E-2</v>
      </c>
      <c r="R2411" s="9">
        <f t="shared" si="150"/>
        <v>76.666666666666671</v>
      </c>
      <c r="S2411" s="8" t="s">
        <v>8337</v>
      </c>
      <c r="T2411" s="8" t="s">
        <v>8338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7"/>
        <v>42254.408275462964</v>
      </c>
      <c r="K2412">
        <v>1439027275</v>
      </c>
      <c r="L2412" s="11">
        <f t="shared" si="148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149"/>
        <v>0</v>
      </c>
      <c r="R2412" s="9">
        <f t="shared" si="150"/>
        <v>0</v>
      </c>
      <c r="S2412" s="8" t="s">
        <v>8337</v>
      </c>
      <c r="T2412" s="8" t="s">
        <v>8338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7"/>
        <v>42241.732430555552</v>
      </c>
      <c r="K2413">
        <v>1437932082</v>
      </c>
      <c r="L2413" s="11">
        <f t="shared" si="148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149"/>
        <v>6.0400000000000002E-3</v>
      </c>
      <c r="R2413" s="9">
        <f t="shared" si="150"/>
        <v>50.333333333333336</v>
      </c>
      <c r="S2413" s="8" t="s">
        <v>8337</v>
      </c>
      <c r="T2413" s="8" t="s">
        <v>8338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7"/>
        <v>42700.778622685189</v>
      </c>
      <c r="K2414">
        <v>1476294073</v>
      </c>
      <c r="L2414" s="11">
        <f t="shared" si="148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149"/>
        <v>0</v>
      </c>
      <c r="R2414" s="9">
        <f t="shared" si="150"/>
        <v>0</v>
      </c>
      <c r="S2414" s="8" t="s">
        <v>8337</v>
      </c>
      <c r="T2414" s="8" t="s">
        <v>8338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7"/>
        <v>41790.979166666664</v>
      </c>
      <c r="K2415">
        <v>1398911882</v>
      </c>
      <c r="L2415" s="11">
        <f t="shared" si="148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149"/>
        <v>8.3333333333333332E-3</v>
      </c>
      <c r="R2415" s="9">
        <f t="shared" si="150"/>
        <v>8.3333333333333339</v>
      </c>
      <c r="S2415" s="8" t="s">
        <v>8337</v>
      </c>
      <c r="T2415" s="8" t="s">
        <v>8338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7"/>
        <v>42238.165972222225</v>
      </c>
      <c r="K2416">
        <v>1436805660</v>
      </c>
      <c r="L2416" s="11">
        <f t="shared" si="148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149"/>
        <v>3.0666666666666665E-2</v>
      </c>
      <c r="R2416" s="9">
        <f t="shared" si="150"/>
        <v>35.384615384615387</v>
      </c>
      <c r="S2416" s="8" t="s">
        <v>8337</v>
      </c>
      <c r="T2416" s="8" t="s">
        <v>8338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7"/>
        <v>42566.862800925926</v>
      </c>
      <c r="K2417">
        <v>1466023346</v>
      </c>
      <c r="L2417" s="11">
        <f t="shared" si="148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149"/>
        <v>5.5833333333333334E-3</v>
      </c>
      <c r="R2417" s="9">
        <f t="shared" si="150"/>
        <v>55.833333333333336</v>
      </c>
      <c r="S2417" s="8" t="s">
        <v>8337</v>
      </c>
      <c r="T2417" s="8" t="s">
        <v>8338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7"/>
        <v>42077.625</v>
      </c>
      <c r="K2418">
        <v>1421343743</v>
      </c>
      <c r="L2418" s="11">
        <f t="shared" si="148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149"/>
        <v>2.5000000000000001E-4</v>
      </c>
      <c r="R2418" s="9">
        <f t="shared" si="150"/>
        <v>5</v>
      </c>
      <c r="S2418" s="8" t="s">
        <v>8337</v>
      </c>
      <c r="T2418" s="8" t="s">
        <v>8338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7"/>
        <v>41861.884108796294</v>
      </c>
      <c r="K2419">
        <v>1405113187</v>
      </c>
      <c r="L2419" s="11">
        <f t="shared" si="148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149"/>
        <v>0</v>
      </c>
      <c r="R2419" s="9">
        <f t="shared" si="150"/>
        <v>0</v>
      </c>
      <c r="S2419" s="8" t="s">
        <v>8337</v>
      </c>
      <c r="T2419" s="8" t="s">
        <v>8338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7"/>
        <v>42087.815324074079</v>
      </c>
      <c r="K2420">
        <v>1422045244</v>
      </c>
      <c r="L2420" s="11">
        <f t="shared" si="148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149"/>
        <v>2.0000000000000001E-4</v>
      </c>
      <c r="R2420" s="9">
        <f t="shared" si="150"/>
        <v>1</v>
      </c>
      <c r="S2420" s="8" t="s">
        <v>8337</v>
      </c>
      <c r="T2420" s="8" t="s">
        <v>8338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7"/>
        <v>42053.738298611104</v>
      </c>
      <c r="K2421">
        <v>1419097389</v>
      </c>
      <c r="L2421" s="11">
        <f t="shared" si="148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149"/>
        <v>0</v>
      </c>
      <c r="R2421" s="9">
        <f t="shared" si="150"/>
        <v>0</v>
      </c>
      <c r="S2421" s="8" t="s">
        <v>8337</v>
      </c>
      <c r="T2421" s="8" t="s">
        <v>8338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7"/>
        <v>41953.070543981477</v>
      </c>
      <c r="K2422">
        <v>1410396095</v>
      </c>
      <c r="L2422" s="11">
        <f t="shared" si="148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149"/>
        <v>0.14825133372851215</v>
      </c>
      <c r="R2422" s="9">
        <f t="shared" si="150"/>
        <v>69.472222222222229</v>
      </c>
      <c r="S2422" s="8" t="s">
        <v>8337</v>
      </c>
      <c r="T2422" s="8" t="s">
        <v>8338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7"/>
        <v>42056.687453703707</v>
      </c>
      <c r="K2423">
        <v>1421944196</v>
      </c>
      <c r="L2423" s="11">
        <f t="shared" si="148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149"/>
        <v>1.6666666666666666E-4</v>
      </c>
      <c r="R2423" s="9">
        <f t="shared" si="150"/>
        <v>1</v>
      </c>
      <c r="S2423" s="8" t="s">
        <v>8337</v>
      </c>
      <c r="T2423" s="8" t="s">
        <v>8338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7"/>
        <v>42074.683287037042</v>
      </c>
      <c r="K2424">
        <v>1423502636</v>
      </c>
      <c r="L2424" s="11">
        <f t="shared" si="148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149"/>
        <v>2E-3</v>
      </c>
      <c r="R2424" s="9">
        <f t="shared" si="150"/>
        <v>1</v>
      </c>
      <c r="S2424" s="8" t="s">
        <v>8337</v>
      </c>
      <c r="T2424" s="8" t="s">
        <v>8338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7"/>
        <v>42004.704745370371</v>
      </c>
      <c r="K2425">
        <v>1417452890</v>
      </c>
      <c r="L2425" s="11">
        <f t="shared" si="148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149"/>
        <v>1.3333333333333334E-4</v>
      </c>
      <c r="R2425" s="9">
        <f t="shared" si="150"/>
        <v>8</v>
      </c>
      <c r="S2425" s="8" t="s">
        <v>8337</v>
      </c>
      <c r="T2425" s="8" t="s">
        <v>8338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7"/>
        <v>41939.892453703702</v>
      </c>
      <c r="K2426">
        <v>1411853108</v>
      </c>
      <c r="L2426" s="11">
        <f t="shared" si="148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149"/>
        <v>1.24E-2</v>
      </c>
      <c r="R2426" s="9">
        <f t="shared" si="150"/>
        <v>34.444444444444443</v>
      </c>
      <c r="S2426" s="8" t="s">
        <v>8337</v>
      </c>
      <c r="T2426" s="8" t="s">
        <v>8338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7"/>
        <v>42517.919444444444</v>
      </c>
      <c r="K2427">
        <v>1463090149</v>
      </c>
      <c r="L2427" s="11">
        <f t="shared" si="148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149"/>
        <v>2.8571428571428574E-4</v>
      </c>
      <c r="R2427" s="9">
        <f t="shared" si="150"/>
        <v>1</v>
      </c>
      <c r="S2427" s="8" t="s">
        <v>8337</v>
      </c>
      <c r="T2427" s="8" t="s">
        <v>8338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7"/>
        <v>42224.170046296291</v>
      </c>
      <c r="K2428">
        <v>1433822692</v>
      </c>
      <c r="L2428" s="11">
        <f t="shared" si="148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149"/>
        <v>0</v>
      </c>
      <c r="R2428" s="9">
        <f t="shared" si="150"/>
        <v>0</v>
      </c>
      <c r="S2428" s="8" t="s">
        <v>8337</v>
      </c>
      <c r="T2428" s="8" t="s">
        <v>8338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7"/>
        <v>42452.277002314819</v>
      </c>
      <c r="K2429">
        <v>1455262733</v>
      </c>
      <c r="L2429" s="11">
        <f t="shared" si="148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149"/>
        <v>2.0000000000000002E-5</v>
      </c>
      <c r="R2429" s="9">
        <f t="shared" si="150"/>
        <v>1</v>
      </c>
      <c r="S2429" s="8" t="s">
        <v>8337</v>
      </c>
      <c r="T2429" s="8" t="s">
        <v>8338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7"/>
        <v>42075.742488425924</v>
      </c>
      <c r="K2430">
        <v>1423594151</v>
      </c>
      <c r="L2430" s="11">
        <f t="shared" si="148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149"/>
        <v>2.8571428571428571E-5</v>
      </c>
      <c r="R2430" s="9">
        <f t="shared" si="150"/>
        <v>1</v>
      </c>
      <c r="S2430" s="8" t="s">
        <v>8337</v>
      </c>
      <c r="T2430" s="8" t="s">
        <v>8338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7"/>
        <v>42771.697222222225</v>
      </c>
      <c r="K2431">
        <v>1483131966</v>
      </c>
      <c r="L2431" s="11">
        <f t="shared" si="148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149"/>
        <v>1.4321428571428572E-2</v>
      </c>
      <c r="R2431" s="9">
        <f t="shared" si="150"/>
        <v>501.25</v>
      </c>
      <c r="S2431" s="8" t="s">
        <v>8337</v>
      </c>
      <c r="T2431" s="8" t="s">
        <v>8338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7"/>
        <v>42412.130833333329</v>
      </c>
      <c r="K2432">
        <v>1452654504</v>
      </c>
      <c r="L2432" s="11">
        <f t="shared" si="148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149"/>
        <v>7.0000000000000001E-3</v>
      </c>
      <c r="R2432" s="9">
        <f t="shared" si="150"/>
        <v>10.5</v>
      </c>
      <c r="S2432" s="8" t="s">
        <v>8337</v>
      </c>
      <c r="T2432" s="8" t="s">
        <v>8338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7"/>
        <v>42549.099687499998</v>
      </c>
      <c r="K2433">
        <v>1461896613</v>
      </c>
      <c r="L2433" s="11">
        <f t="shared" si="148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149"/>
        <v>2.0000000000000002E-5</v>
      </c>
      <c r="R2433" s="9">
        <f t="shared" si="150"/>
        <v>1</v>
      </c>
      <c r="S2433" s="8" t="s">
        <v>8337</v>
      </c>
      <c r="T2433" s="8" t="s">
        <v>8338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7"/>
        <v>42071.218715277777</v>
      </c>
      <c r="K2434">
        <v>1423199697</v>
      </c>
      <c r="L2434" s="11">
        <f t="shared" si="148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si="149"/>
        <v>1.4285714285714287E-4</v>
      </c>
      <c r="R2434" s="9">
        <f t="shared" si="150"/>
        <v>1</v>
      </c>
      <c r="S2434" s="8" t="s">
        <v>8337</v>
      </c>
      <c r="T2434" s="8" t="s">
        <v>8338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1">(((I2435/60)/60)/24)+DATE(1970,1,1)</f>
        <v>42427.89980324074</v>
      </c>
      <c r="K2435">
        <v>1454016943</v>
      </c>
      <c r="L2435" s="11">
        <f t="shared" ref="L2435:L2498" si="152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ref="Q2435:Q2498" si="153">E2435/D2435</f>
        <v>0</v>
      </c>
      <c r="R2435" s="9">
        <f t="shared" ref="R2435:R2498" si="154">IF(N2435&gt;0,E2435/N2435,0)</f>
        <v>0</v>
      </c>
      <c r="S2435" s="8" t="s">
        <v>8337</v>
      </c>
      <c r="T2435" s="8" t="s">
        <v>8338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1"/>
        <v>42220.18604166666</v>
      </c>
      <c r="K2436">
        <v>1435206474</v>
      </c>
      <c r="L2436" s="11">
        <f t="shared" si="15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153"/>
        <v>1.2999999999999999E-3</v>
      </c>
      <c r="R2436" s="9">
        <f t="shared" si="154"/>
        <v>13</v>
      </c>
      <c r="S2436" s="8" t="s">
        <v>8337</v>
      </c>
      <c r="T2436" s="8" t="s">
        <v>8338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1"/>
        <v>42282.277615740735</v>
      </c>
      <c r="K2437">
        <v>1441435186</v>
      </c>
      <c r="L2437" s="11">
        <f t="shared" si="15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153"/>
        <v>4.8960000000000002E-3</v>
      </c>
      <c r="R2437" s="9">
        <f t="shared" si="154"/>
        <v>306</v>
      </c>
      <c r="S2437" s="8" t="s">
        <v>8337</v>
      </c>
      <c r="T2437" s="8" t="s">
        <v>8338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1"/>
        <v>42398.615393518514</v>
      </c>
      <c r="K2438">
        <v>1448894770</v>
      </c>
      <c r="L2438" s="11">
        <f t="shared" si="15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153"/>
        <v>3.8461538461538462E-4</v>
      </c>
      <c r="R2438" s="9">
        <f t="shared" si="154"/>
        <v>22.5</v>
      </c>
      <c r="S2438" s="8" t="s">
        <v>8337</v>
      </c>
      <c r="T2438" s="8" t="s">
        <v>8338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1"/>
        <v>42080.75</v>
      </c>
      <c r="K2439">
        <v>1422400188</v>
      </c>
      <c r="L2439" s="11">
        <f t="shared" si="15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153"/>
        <v>0</v>
      </c>
      <c r="R2439" s="9">
        <f t="shared" si="154"/>
        <v>0</v>
      </c>
      <c r="S2439" s="8" t="s">
        <v>8337</v>
      </c>
      <c r="T2439" s="8" t="s">
        <v>8338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1"/>
        <v>42345.956736111111</v>
      </c>
      <c r="K2440">
        <v>1444341462</v>
      </c>
      <c r="L2440" s="11">
        <f t="shared" si="15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153"/>
        <v>3.3333333333333335E-3</v>
      </c>
      <c r="R2440" s="9">
        <f t="shared" si="154"/>
        <v>50</v>
      </c>
      <c r="S2440" s="8" t="s">
        <v>8337</v>
      </c>
      <c r="T2440" s="8" t="s">
        <v>8338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1"/>
        <v>42295.818622685183</v>
      </c>
      <c r="K2441">
        <v>1442605129</v>
      </c>
      <c r="L2441" s="11">
        <f t="shared" si="152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153"/>
        <v>0</v>
      </c>
      <c r="R2441" s="9">
        <f t="shared" si="154"/>
        <v>0</v>
      </c>
      <c r="S2441" s="8" t="s">
        <v>8337</v>
      </c>
      <c r="T2441" s="8" t="s">
        <v>8338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1"/>
        <v>42413.899456018517</v>
      </c>
      <c r="K2442">
        <v>1452807313</v>
      </c>
      <c r="L2442" s="11">
        <f t="shared" si="152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153"/>
        <v>2E-3</v>
      </c>
      <c r="R2442" s="9">
        <f t="shared" si="154"/>
        <v>5</v>
      </c>
      <c r="S2442" s="8" t="s">
        <v>8337</v>
      </c>
      <c r="T2442" s="8" t="s">
        <v>8338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1"/>
        <v>42208.207638888889</v>
      </c>
      <c r="K2443">
        <v>1435806054</v>
      </c>
      <c r="L2443" s="11">
        <f t="shared" si="152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0">
        <f t="shared" si="153"/>
        <v>1.0788</v>
      </c>
      <c r="R2443" s="9">
        <f t="shared" si="154"/>
        <v>74.22935779816514</v>
      </c>
      <c r="S2443" s="8" t="s">
        <v>8337</v>
      </c>
      <c r="T2443" s="8" t="s">
        <v>8353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1"/>
        <v>42082.625324074077</v>
      </c>
      <c r="K2444">
        <v>1424188828</v>
      </c>
      <c r="L2444" s="11">
        <f t="shared" si="152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0">
        <f t="shared" si="153"/>
        <v>1.2594166666666666</v>
      </c>
      <c r="R2444" s="9">
        <f t="shared" si="154"/>
        <v>81.252688172043008</v>
      </c>
      <c r="S2444" s="8" t="s">
        <v>8337</v>
      </c>
      <c r="T2444" s="8" t="s">
        <v>8353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1"/>
        <v>41866.625254629631</v>
      </c>
      <c r="K2445">
        <v>1405522822</v>
      </c>
      <c r="L2445" s="11">
        <f t="shared" si="152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0">
        <f t="shared" si="153"/>
        <v>2.0251494999999999</v>
      </c>
      <c r="R2445" s="9">
        <f t="shared" si="154"/>
        <v>130.23469453376205</v>
      </c>
      <c r="S2445" s="8" t="s">
        <v>8337</v>
      </c>
      <c r="T2445" s="8" t="s">
        <v>8353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1"/>
        <v>42515.754525462966</v>
      </c>
      <c r="K2446">
        <v>1461607591</v>
      </c>
      <c r="L2446" s="11">
        <f t="shared" si="152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0">
        <f t="shared" si="153"/>
        <v>1.0860000000000001</v>
      </c>
      <c r="R2446" s="9">
        <f t="shared" si="154"/>
        <v>53.409836065573771</v>
      </c>
      <c r="S2446" s="8" t="s">
        <v>8337</v>
      </c>
      <c r="T2446" s="8" t="s">
        <v>8353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1"/>
        <v>42273.190057870372</v>
      </c>
      <c r="K2447">
        <v>1440650021</v>
      </c>
      <c r="L2447" s="11">
        <f t="shared" si="152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0">
        <f t="shared" si="153"/>
        <v>1.728</v>
      </c>
      <c r="R2447" s="9">
        <f t="shared" si="154"/>
        <v>75.130434782608702</v>
      </c>
      <c r="S2447" s="8" t="s">
        <v>8337</v>
      </c>
      <c r="T2447" s="8" t="s">
        <v>8353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1"/>
        <v>42700.64434027778</v>
      </c>
      <c r="K2448">
        <v>1477578471</v>
      </c>
      <c r="L2448" s="11">
        <f t="shared" si="152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0">
        <f t="shared" si="153"/>
        <v>1.6798</v>
      </c>
      <c r="R2448" s="9">
        <f t="shared" si="154"/>
        <v>75.666666666666671</v>
      </c>
      <c r="S2448" s="8" t="s">
        <v>8337</v>
      </c>
      <c r="T2448" s="8" t="s">
        <v>8353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1"/>
        <v>42686.166666666672</v>
      </c>
      <c r="K2449">
        <v>1476184593</v>
      </c>
      <c r="L2449" s="11">
        <f t="shared" si="152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0">
        <f t="shared" si="153"/>
        <v>4.2720000000000002</v>
      </c>
      <c r="R2449" s="9">
        <f t="shared" si="154"/>
        <v>31.691394658753708</v>
      </c>
      <c r="S2449" s="8" t="s">
        <v>8337</v>
      </c>
      <c r="T2449" s="8" t="s">
        <v>8353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1"/>
        <v>42613.233333333337</v>
      </c>
      <c r="K2450">
        <v>1472110513</v>
      </c>
      <c r="L2450" s="11">
        <f t="shared" si="152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0">
        <f t="shared" si="153"/>
        <v>1.075</v>
      </c>
      <c r="R2450" s="9">
        <f t="shared" si="154"/>
        <v>47.777777777777779</v>
      </c>
      <c r="S2450" s="8" t="s">
        <v>8337</v>
      </c>
      <c r="T2450" s="8" t="s">
        <v>8353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1"/>
        <v>41973.184201388889</v>
      </c>
      <c r="K2451">
        <v>1414725915</v>
      </c>
      <c r="L2451" s="11">
        <f t="shared" si="152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0">
        <f t="shared" si="153"/>
        <v>1.08</v>
      </c>
      <c r="R2451" s="9">
        <f t="shared" si="154"/>
        <v>90</v>
      </c>
      <c r="S2451" s="8" t="s">
        <v>8337</v>
      </c>
      <c r="T2451" s="8" t="s">
        <v>8353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1"/>
        <v>41940.132638888892</v>
      </c>
      <c r="K2452">
        <v>1411177456</v>
      </c>
      <c r="L2452" s="11">
        <f t="shared" si="152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0">
        <f t="shared" si="153"/>
        <v>1.0153353333333335</v>
      </c>
      <c r="R2452" s="9">
        <f t="shared" si="154"/>
        <v>149.31401960784314</v>
      </c>
      <c r="S2452" s="8" t="s">
        <v>8337</v>
      </c>
      <c r="T2452" s="8" t="s">
        <v>8353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1"/>
        <v>42799.908449074079</v>
      </c>
      <c r="K2453">
        <v>1487022490</v>
      </c>
      <c r="L2453" s="11">
        <f t="shared" si="152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0">
        <f t="shared" si="153"/>
        <v>1.1545000000000001</v>
      </c>
      <c r="R2453" s="9">
        <f t="shared" si="154"/>
        <v>62.06989247311828</v>
      </c>
      <c r="S2453" s="8" t="s">
        <v>8337</v>
      </c>
      <c r="T2453" s="8" t="s">
        <v>8353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1"/>
        <v>42367.958333333328</v>
      </c>
      <c r="K2454">
        <v>1448914500</v>
      </c>
      <c r="L2454" s="11">
        <f t="shared" si="152"/>
        <v>42338.84375</v>
      </c>
      <c r="M2454" t="b">
        <v>0</v>
      </c>
      <c r="N2454">
        <v>15</v>
      </c>
      <c r="O2454" t="b">
        <v>1</v>
      </c>
      <c r="P2454" t="s">
        <v>8298</v>
      </c>
      <c r="Q2454" s="10">
        <f t="shared" si="153"/>
        <v>1.335</v>
      </c>
      <c r="R2454" s="9">
        <f t="shared" si="154"/>
        <v>53.4</v>
      </c>
      <c r="S2454" s="8" t="s">
        <v>8337</v>
      </c>
      <c r="T2454" s="8" t="s">
        <v>8353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1"/>
        <v>42768.692233796297</v>
      </c>
      <c r="K2455">
        <v>1483461409</v>
      </c>
      <c r="L2455" s="11">
        <f t="shared" si="152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0">
        <f t="shared" si="153"/>
        <v>1.5469999999999999</v>
      </c>
      <c r="R2455" s="9">
        <f t="shared" si="154"/>
        <v>69.268656716417908</v>
      </c>
      <c r="S2455" s="8" t="s">
        <v>8337</v>
      </c>
      <c r="T2455" s="8" t="s">
        <v>8353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1"/>
        <v>42805.201481481476</v>
      </c>
      <c r="K2456">
        <v>1486183808</v>
      </c>
      <c r="L2456" s="11">
        <f t="shared" si="152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0">
        <f t="shared" si="153"/>
        <v>1.0084571428571429</v>
      </c>
      <c r="R2456" s="9">
        <f t="shared" si="154"/>
        <v>271.50769230769231</v>
      </c>
      <c r="S2456" s="8" t="s">
        <v>8337</v>
      </c>
      <c r="T2456" s="8" t="s">
        <v>8353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1"/>
        <v>42480.781828703708</v>
      </c>
      <c r="K2457">
        <v>1458758750</v>
      </c>
      <c r="L2457" s="11">
        <f t="shared" si="152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0">
        <f t="shared" si="153"/>
        <v>1.82</v>
      </c>
      <c r="R2457" s="9">
        <f t="shared" si="154"/>
        <v>34.125</v>
      </c>
      <c r="S2457" s="8" t="s">
        <v>8337</v>
      </c>
      <c r="T2457" s="8" t="s">
        <v>8353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1"/>
        <v>42791.961099537039</v>
      </c>
      <c r="K2458">
        <v>1485471839</v>
      </c>
      <c r="L2458" s="11">
        <f t="shared" si="152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0">
        <f t="shared" si="153"/>
        <v>1.8086666666666666</v>
      </c>
      <c r="R2458" s="9">
        <f t="shared" si="154"/>
        <v>40.492537313432834</v>
      </c>
      <c r="S2458" s="8" t="s">
        <v>8337</v>
      </c>
      <c r="T2458" s="8" t="s">
        <v>8353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1"/>
        <v>42453.560833333337</v>
      </c>
      <c r="K2459">
        <v>1456237656</v>
      </c>
      <c r="L2459" s="11">
        <f t="shared" si="152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0">
        <f t="shared" si="153"/>
        <v>1.0230434782608695</v>
      </c>
      <c r="R2459" s="9">
        <f t="shared" si="154"/>
        <v>189.75806451612902</v>
      </c>
      <c r="S2459" s="8" t="s">
        <v>8337</v>
      </c>
      <c r="T2459" s="8" t="s">
        <v>8353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1"/>
        <v>42530.791666666672</v>
      </c>
      <c r="K2460">
        <v>1462481718</v>
      </c>
      <c r="L2460" s="11">
        <f t="shared" si="152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0">
        <f t="shared" si="153"/>
        <v>1.1017999999999999</v>
      </c>
      <c r="R2460" s="9">
        <f t="shared" si="154"/>
        <v>68.862499999999997</v>
      </c>
      <c r="S2460" s="8" t="s">
        <v>8337</v>
      </c>
      <c r="T2460" s="8" t="s">
        <v>8353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1"/>
        <v>42452.595891203702</v>
      </c>
      <c r="K2461">
        <v>1454858285</v>
      </c>
      <c r="L2461" s="11">
        <f t="shared" si="152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0">
        <f t="shared" si="153"/>
        <v>1.0225</v>
      </c>
      <c r="R2461" s="9">
        <f t="shared" si="154"/>
        <v>108.77659574468085</v>
      </c>
      <c r="S2461" s="8" t="s">
        <v>8337</v>
      </c>
      <c r="T2461" s="8" t="s">
        <v>8353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1"/>
        <v>42738.178472222222</v>
      </c>
      <c r="K2462">
        <v>1480480167</v>
      </c>
      <c r="L2462" s="11">
        <f t="shared" si="152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0">
        <f t="shared" si="153"/>
        <v>1.0078823529411765</v>
      </c>
      <c r="R2462" s="9">
        <f t="shared" si="154"/>
        <v>125.98529411764706</v>
      </c>
      <c r="S2462" s="8" t="s">
        <v>8337</v>
      </c>
      <c r="T2462" s="8" t="s">
        <v>8353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1"/>
        <v>40817.125</v>
      </c>
      <c r="K2463">
        <v>1314577097</v>
      </c>
      <c r="L2463" s="11">
        <f t="shared" si="152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0">
        <f t="shared" si="153"/>
        <v>1.038</v>
      </c>
      <c r="R2463" s="9">
        <f t="shared" si="154"/>
        <v>90.523255813953483</v>
      </c>
      <c r="S2463" s="8" t="s">
        <v>8326</v>
      </c>
      <c r="T2463" s="8" t="s">
        <v>8330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1"/>
        <v>41109.186296296299</v>
      </c>
      <c r="K2464">
        <v>1340944096</v>
      </c>
      <c r="L2464" s="11">
        <f t="shared" si="152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0">
        <f t="shared" si="153"/>
        <v>1.1070833333333334</v>
      </c>
      <c r="R2464" s="9">
        <f t="shared" si="154"/>
        <v>28.880434782608695</v>
      </c>
      <c r="S2464" s="8" t="s">
        <v>8326</v>
      </c>
      <c r="T2464" s="8" t="s">
        <v>8330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1"/>
        <v>41380.791666666664</v>
      </c>
      <c r="K2465">
        <v>1362710425</v>
      </c>
      <c r="L2465" s="11">
        <f t="shared" si="152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0">
        <f t="shared" si="153"/>
        <v>1.1625000000000001</v>
      </c>
      <c r="R2465" s="9">
        <f t="shared" si="154"/>
        <v>31</v>
      </c>
      <c r="S2465" s="8" t="s">
        <v>8326</v>
      </c>
      <c r="T2465" s="8" t="s">
        <v>8330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1"/>
        <v>42277.811805555553</v>
      </c>
      <c r="K2466">
        <v>1441143397</v>
      </c>
      <c r="L2466" s="11">
        <f t="shared" si="152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0">
        <f t="shared" si="153"/>
        <v>1.111</v>
      </c>
      <c r="R2466" s="9">
        <f t="shared" si="154"/>
        <v>51.674418604651166</v>
      </c>
      <c r="S2466" s="8" t="s">
        <v>8326</v>
      </c>
      <c r="T2466" s="8" t="s">
        <v>8330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1"/>
        <v>41175.719305555554</v>
      </c>
      <c r="K2467">
        <v>1345828548</v>
      </c>
      <c r="L2467" s="11">
        <f t="shared" si="152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0">
        <f t="shared" si="153"/>
        <v>1.8014285714285714</v>
      </c>
      <c r="R2467" s="9">
        <f t="shared" si="154"/>
        <v>26.270833333333332</v>
      </c>
      <c r="S2467" s="8" t="s">
        <v>8326</v>
      </c>
      <c r="T2467" s="8" t="s">
        <v>8330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1"/>
        <v>41403.102465277778</v>
      </c>
      <c r="K2468">
        <v>1365474453</v>
      </c>
      <c r="L2468" s="11">
        <f t="shared" si="152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0">
        <f t="shared" si="153"/>
        <v>1</v>
      </c>
      <c r="R2468" s="9">
        <f t="shared" si="154"/>
        <v>48.07692307692308</v>
      </c>
      <c r="S2468" s="8" t="s">
        <v>8326</v>
      </c>
      <c r="T2468" s="8" t="s">
        <v>8330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1"/>
        <v>41039.708333333336</v>
      </c>
      <c r="K2469">
        <v>1335473931</v>
      </c>
      <c r="L2469" s="11">
        <f t="shared" si="152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0">
        <f t="shared" si="153"/>
        <v>1.1850000000000001</v>
      </c>
      <c r="R2469" s="9">
        <f t="shared" si="154"/>
        <v>27.558139534883722</v>
      </c>
      <c r="S2469" s="8" t="s">
        <v>8326</v>
      </c>
      <c r="T2469" s="8" t="s">
        <v>8330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1"/>
        <v>41210.208333333336</v>
      </c>
      <c r="K2470">
        <v>1348285321</v>
      </c>
      <c r="L2470" s="11">
        <f t="shared" si="152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0">
        <f t="shared" si="153"/>
        <v>1.0721700000000001</v>
      </c>
      <c r="R2470" s="9">
        <f t="shared" si="154"/>
        <v>36.97137931034483</v>
      </c>
      <c r="S2470" s="8" t="s">
        <v>8326</v>
      </c>
      <c r="T2470" s="8" t="s">
        <v>8330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1"/>
        <v>40582.429733796293</v>
      </c>
      <c r="K2471">
        <v>1295000329</v>
      </c>
      <c r="L2471" s="11">
        <f t="shared" si="152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0">
        <f t="shared" si="153"/>
        <v>1.1366666666666667</v>
      </c>
      <c r="R2471" s="9">
        <f t="shared" si="154"/>
        <v>29.021276595744681</v>
      </c>
      <c r="S2471" s="8" t="s">
        <v>8326</v>
      </c>
      <c r="T2471" s="8" t="s">
        <v>8330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1"/>
        <v>41053.07471064815</v>
      </c>
      <c r="K2472">
        <v>1335232055</v>
      </c>
      <c r="L2472" s="11">
        <f t="shared" si="152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0">
        <f t="shared" si="153"/>
        <v>1.0316400000000001</v>
      </c>
      <c r="R2472" s="9">
        <f t="shared" si="154"/>
        <v>28.65666666666667</v>
      </c>
      <c r="S2472" s="8" t="s">
        <v>8326</v>
      </c>
      <c r="T2472" s="8" t="s">
        <v>8330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1"/>
        <v>40933.992962962962</v>
      </c>
      <c r="K2473">
        <v>1324079392</v>
      </c>
      <c r="L2473" s="11">
        <f t="shared" si="152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0">
        <f t="shared" si="153"/>
        <v>1.28</v>
      </c>
      <c r="R2473" s="9">
        <f t="shared" si="154"/>
        <v>37.647058823529413</v>
      </c>
      <c r="S2473" s="8" t="s">
        <v>8326</v>
      </c>
      <c r="T2473" s="8" t="s">
        <v>8330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1"/>
        <v>40425.043749999997</v>
      </c>
      <c r="K2474">
        <v>1277433980</v>
      </c>
      <c r="L2474" s="11">
        <f t="shared" si="152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0">
        <f t="shared" si="153"/>
        <v>1.3576026666666667</v>
      </c>
      <c r="R2474" s="9">
        <f t="shared" si="154"/>
        <v>97.904038461538462</v>
      </c>
      <c r="S2474" s="8" t="s">
        <v>8326</v>
      </c>
      <c r="T2474" s="8" t="s">
        <v>8330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1"/>
        <v>41223.790150462963</v>
      </c>
      <c r="K2475">
        <v>1349978269</v>
      </c>
      <c r="L2475" s="11">
        <f t="shared" si="152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0">
        <f t="shared" si="153"/>
        <v>1</v>
      </c>
      <c r="R2475" s="9">
        <f t="shared" si="154"/>
        <v>42.553191489361701</v>
      </c>
      <c r="S2475" s="8" t="s">
        <v>8326</v>
      </c>
      <c r="T2475" s="8" t="s">
        <v>8330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1"/>
        <v>40462.011296296296</v>
      </c>
      <c r="K2476">
        <v>1282868176</v>
      </c>
      <c r="L2476" s="11">
        <f t="shared" si="152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0">
        <f t="shared" si="153"/>
        <v>1.0000360000000001</v>
      </c>
      <c r="R2476" s="9">
        <f t="shared" si="154"/>
        <v>131.58368421052631</v>
      </c>
      <c r="S2476" s="8" t="s">
        <v>8326</v>
      </c>
      <c r="T2476" s="8" t="s">
        <v>8330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1"/>
        <v>40369.916666666664</v>
      </c>
      <c r="K2477">
        <v>1273647255</v>
      </c>
      <c r="L2477" s="11">
        <f t="shared" si="152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0">
        <f t="shared" si="153"/>
        <v>1.0471999999999999</v>
      </c>
      <c r="R2477" s="9">
        <f t="shared" si="154"/>
        <v>32.320987654320987</v>
      </c>
      <c r="S2477" s="8" t="s">
        <v>8326</v>
      </c>
      <c r="T2477" s="8" t="s">
        <v>8330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1"/>
        <v>41946.370023148149</v>
      </c>
      <c r="K2478">
        <v>1412149970</v>
      </c>
      <c r="L2478" s="11">
        <f t="shared" si="152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0">
        <f t="shared" si="153"/>
        <v>1.050225</v>
      </c>
      <c r="R2478" s="9">
        <f t="shared" si="154"/>
        <v>61.103999999999999</v>
      </c>
      <c r="S2478" s="8" t="s">
        <v>8326</v>
      </c>
      <c r="T2478" s="8" t="s">
        <v>8330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1"/>
        <v>41133.691493055558</v>
      </c>
      <c r="K2479">
        <v>1340901345</v>
      </c>
      <c r="L2479" s="11">
        <f t="shared" si="152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0">
        <f t="shared" si="153"/>
        <v>1.7133333333333334</v>
      </c>
      <c r="R2479" s="9">
        <f t="shared" si="154"/>
        <v>31.341463414634145</v>
      </c>
      <c r="S2479" s="8" t="s">
        <v>8326</v>
      </c>
      <c r="T2479" s="8" t="s">
        <v>8330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1"/>
        <v>41287.950381944444</v>
      </c>
      <c r="K2480">
        <v>1355525313</v>
      </c>
      <c r="L2480" s="11">
        <f t="shared" si="152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0">
        <f t="shared" si="153"/>
        <v>1.2749999999999999</v>
      </c>
      <c r="R2480" s="9">
        <f t="shared" si="154"/>
        <v>129.1139240506329</v>
      </c>
      <c r="S2480" s="8" t="s">
        <v>8326</v>
      </c>
      <c r="T2480" s="8" t="s">
        <v>8330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1"/>
        <v>41118.083333333336</v>
      </c>
      <c r="K2481">
        <v>1342545994</v>
      </c>
      <c r="L2481" s="11">
        <f t="shared" si="152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0">
        <f t="shared" si="153"/>
        <v>1.3344333333333334</v>
      </c>
      <c r="R2481" s="9">
        <f t="shared" si="154"/>
        <v>25.020624999999999</v>
      </c>
      <c r="S2481" s="8" t="s">
        <v>8326</v>
      </c>
      <c r="T2481" s="8" t="s">
        <v>8330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1"/>
        <v>42287.936157407406</v>
      </c>
      <c r="K2482">
        <v>1439332084</v>
      </c>
      <c r="L2482" s="11">
        <f t="shared" si="152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0">
        <f t="shared" si="153"/>
        <v>1</v>
      </c>
      <c r="R2482" s="9">
        <f t="shared" si="154"/>
        <v>250</v>
      </c>
      <c r="S2482" s="8" t="s">
        <v>8326</v>
      </c>
      <c r="T2482" s="8" t="s">
        <v>8330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1"/>
        <v>41029.645925925928</v>
      </c>
      <c r="K2483">
        <v>1333207808</v>
      </c>
      <c r="L2483" s="11">
        <f t="shared" si="152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0">
        <f t="shared" si="153"/>
        <v>1.1291099999999998</v>
      </c>
      <c r="R2483" s="9">
        <f t="shared" si="154"/>
        <v>47.541473684210523</v>
      </c>
      <c r="S2483" s="8" t="s">
        <v>8326</v>
      </c>
      <c r="T2483" s="8" t="s">
        <v>8330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1"/>
        <v>40756.782210648147</v>
      </c>
      <c r="K2484">
        <v>1308336383</v>
      </c>
      <c r="L2484" s="11">
        <f t="shared" si="152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0">
        <f t="shared" si="153"/>
        <v>1.0009999999999999</v>
      </c>
      <c r="R2484" s="9">
        <f t="shared" si="154"/>
        <v>40.04</v>
      </c>
      <c r="S2484" s="8" t="s">
        <v>8326</v>
      </c>
      <c r="T2484" s="8" t="s">
        <v>8330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1"/>
        <v>41030.708368055559</v>
      </c>
      <c r="K2485">
        <v>1330711203</v>
      </c>
      <c r="L2485" s="11">
        <f t="shared" si="152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0">
        <f t="shared" si="153"/>
        <v>1.1372727272727272</v>
      </c>
      <c r="R2485" s="9">
        <f t="shared" si="154"/>
        <v>65.84210526315789</v>
      </c>
      <c r="S2485" s="8" t="s">
        <v>8326</v>
      </c>
      <c r="T2485" s="8" t="s">
        <v>8330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1"/>
        <v>40801.916701388887</v>
      </c>
      <c r="K2486">
        <v>1313532003</v>
      </c>
      <c r="L2486" s="11">
        <f t="shared" si="152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0">
        <f t="shared" si="153"/>
        <v>1.1931742857142855</v>
      </c>
      <c r="R2486" s="9">
        <f t="shared" si="154"/>
        <v>46.401222222222216</v>
      </c>
      <c r="S2486" s="8" t="s">
        <v>8326</v>
      </c>
      <c r="T2486" s="8" t="s">
        <v>8330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1"/>
        <v>40828.998599537037</v>
      </c>
      <c r="K2487">
        <v>1315439879</v>
      </c>
      <c r="L2487" s="11">
        <f t="shared" si="152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0">
        <f t="shared" si="153"/>
        <v>1.0325</v>
      </c>
      <c r="R2487" s="9">
        <f t="shared" si="154"/>
        <v>50.365853658536587</v>
      </c>
      <c r="S2487" s="8" t="s">
        <v>8326</v>
      </c>
      <c r="T2487" s="8" t="s">
        <v>8330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1"/>
        <v>41021.708055555559</v>
      </c>
      <c r="K2488">
        <v>1332521976</v>
      </c>
      <c r="L2488" s="11">
        <f t="shared" si="152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0">
        <f t="shared" si="153"/>
        <v>2.6566666666666667</v>
      </c>
      <c r="R2488" s="9">
        <f t="shared" si="154"/>
        <v>26.566666666666666</v>
      </c>
      <c r="S2488" s="8" t="s">
        <v>8326</v>
      </c>
      <c r="T2488" s="8" t="s">
        <v>8330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1"/>
        <v>41056.083298611113</v>
      </c>
      <c r="K2489">
        <v>1335491997</v>
      </c>
      <c r="L2489" s="11">
        <f t="shared" si="152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0">
        <f t="shared" si="153"/>
        <v>1.0005066666666667</v>
      </c>
      <c r="R2489" s="9">
        <f t="shared" si="154"/>
        <v>39.493684210526318</v>
      </c>
      <c r="S2489" s="8" t="s">
        <v>8326</v>
      </c>
      <c r="T2489" s="8" t="s">
        <v>8330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1"/>
        <v>40863.674861111111</v>
      </c>
      <c r="K2490">
        <v>1318864308</v>
      </c>
      <c r="L2490" s="11">
        <f t="shared" si="152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0">
        <f t="shared" si="153"/>
        <v>1.0669999999999999</v>
      </c>
      <c r="R2490" s="9">
        <f t="shared" si="154"/>
        <v>49.246153846153845</v>
      </c>
      <c r="S2490" s="8" t="s">
        <v>8326</v>
      </c>
      <c r="T2490" s="8" t="s">
        <v>8330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1"/>
        <v>41403.690266203703</v>
      </c>
      <c r="K2491">
        <v>1365525239</v>
      </c>
      <c r="L2491" s="11">
        <f t="shared" si="152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0">
        <f t="shared" si="153"/>
        <v>1.3367142857142857</v>
      </c>
      <c r="R2491" s="9">
        <f t="shared" si="154"/>
        <v>62.38</v>
      </c>
      <c r="S2491" s="8" t="s">
        <v>8326</v>
      </c>
      <c r="T2491" s="8" t="s">
        <v>8330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1"/>
        <v>41083.227731481478</v>
      </c>
      <c r="K2492">
        <v>1335245276</v>
      </c>
      <c r="L2492" s="11">
        <f t="shared" si="152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0">
        <f t="shared" si="153"/>
        <v>1.214</v>
      </c>
      <c r="R2492" s="9">
        <f t="shared" si="154"/>
        <v>37.9375</v>
      </c>
      <c r="S2492" s="8" t="s">
        <v>8326</v>
      </c>
      <c r="T2492" s="8" t="s">
        <v>8330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1"/>
        <v>40559.07708333333</v>
      </c>
      <c r="K2493">
        <v>1293739714</v>
      </c>
      <c r="L2493" s="11">
        <f t="shared" si="152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0">
        <f t="shared" si="153"/>
        <v>1.032</v>
      </c>
      <c r="R2493" s="9">
        <f t="shared" si="154"/>
        <v>51.6</v>
      </c>
      <c r="S2493" s="8" t="s">
        <v>8326</v>
      </c>
      <c r="T2493" s="8" t="s">
        <v>8330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1"/>
        <v>41076.415972222225</v>
      </c>
      <c r="K2494">
        <v>1335397188</v>
      </c>
      <c r="L2494" s="11">
        <f t="shared" si="152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0">
        <f t="shared" si="153"/>
        <v>1.25</v>
      </c>
      <c r="R2494" s="9">
        <f t="shared" si="154"/>
        <v>27.777777777777779</v>
      </c>
      <c r="S2494" s="8" t="s">
        <v>8326</v>
      </c>
      <c r="T2494" s="8" t="s">
        <v>8330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1"/>
        <v>41393.168287037035</v>
      </c>
      <c r="K2495">
        <v>1363320140</v>
      </c>
      <c r="L2495" s="11">
        <f t="shared" si="152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0">
        <f t="shared" si="153"/>
        <v>1.2869999999999999</v>
      </c>
      <c r="R2495" s="9">
        <f t="shared" si="154"/>
        <v>99.382239382239376</v>
      </c>
      <c r="S2495" s="8" t="s">
        <v>8326</v>
      </c>
      <c r="T2495" s="8" t="s">
        <v>8330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1"/>
        <v>41052.645185185182</v>
      </c>
      <c r="K2496">
        <v>1335194944</v>
      </c>
      <c r="L2496" s="11">
        <f t="shared" si="152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0">
        <f t="shared" si="153"/>
        <v>1.0100533333333332</v>
      </c>
      <c r="R2496" s="9">
        <f t="shared" si="154"/>
        <v>38.848205128205123</v>
      </c>
      <c r="S2496" s="8" t="s">
        <v>8326</v>
      </c>
      <c r="T2496" s="8" t="s">
        <v>8330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1"/>
        <v>41066.946469907409</v>
      </c>
      <c r="K2497">
        <v>1336430575</v>
      </c>
      <c r="L2497" s="11">
        <f t="shared" si="152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0">
        <f t="shared" si="153"/>
        <v>1.2753666666666665</v>
      </c>
      <c r="R2497" s="9">
        <f t="shared" si="154"/>
        <v>45.548809523809524</v>
      </c>
      <c r="S2497" s="8" t="s">
        <v>8326</v>
      </c>
      <c r="T2497" s="8" t="s">
        <v>8330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1"/>
        <v>41362.954768518517</v>
      </c>
      <c r="K2498">
        <v>1361577292</v>
      </c>
      <c r="L2498" s="11">
        <f t="shared" si="152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0">
        <f t="shared" si="153"/>
        <v>1</v>
      </c>
      <c r="R2498" s="9">
        <f t="shared" si="154"/>
        <v>600</v>
      </c>
      <c r="S2498" s="8" t="s">
        <v>8326</v>
      </c>
      <c r="T2498" s="8" t="s">
        <v>8330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5">(((I2499/60)/60)/24)+DATE(1970,1,1)</f>
        <v>40760.878912037035</v>
      </c>
      <c r="K2499">
        <v>1309986338</v>
      </c>
      <c r="L2499" s="11">
        <f t="shared" ref="L2499:L2562" si="15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0">
        <f t="shared" ref="Q2499:Q2562" si="157">E2499/D2499</f>
        <v>1.127715</v>
      </c>
      <c r="R2499" s="9">
        <f t="shared" ref="R2499:R2562" si="158">IF(N2499&gt;0,E2499/N2499,0)</f>
        <v>80.551071428571419</v>
      </c>
      <c r="S2499" s="8" t="s">
        <v>8326</v>
      </c>
      <c r="T2499" s="8" t="s">
        <v>8330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5"/>
        <v>42031.967442129629</v>
      </c>
      <c r="K2500">
        <v>1421190787</v>
      </c>
      <c r="L2500" s="11">
        <f t="shared" si="15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0">
        <f t="shared" si="157"/>
        <v>1.056</v>
      </c>
      <c r="R2500" s="9">
        <f t="shared" si="158"/>
        <v>52.8</v>
      </c>
      <c r="S2500" s="8" t="s">
        <v>8326</v>
      </c>
      <c r="T2500" s="8" t="s">
        <v>8330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5"/>
        <v>41274.75</v>
      </c>
      <c r="K2501">
        <v>1352820837</v>
      </c>
      <c r="L2501" s="11">
        <f t="shared" si="15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0">
        <f t="shared" si="157"/>
        <v>2.0262500000000001</v>
      </c>
      <c r="R2501" s="9">
        <f t="shared" si="158"/>
        <v>47.676470588235297</v>
      </c>
      <c r="S2501" s="8" t="s">
        <v>8326</v>
      </c>
      <c r="T2501" s="8" t="s">
        <v>8330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5"/>
        <v>41083.772858796299</v>
      </c>
      <c r="K2502">
        <v>1337884375</v>
      </c>
      <c r="L2502" s="11">
        <f t="shared" si="15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0">
        <f t="shared" si="157"/>
        <v>1.1333333333333333</v>
      </c>
      <c r="R2502" s="9">
        <f t="shared" si="158"/>
        <v>23.448275862068964</v>
      </c>
      <c r="S2502" s="8" t="s">
        <v>8326</v>
      </c>
      <c r="T2502" s="8" t="s">
        <v>8330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5"/>
        <v>42274.776666666665</v>
      </c>
      <c r="K2503">
        <v>1440787104</v>
      </c>
      <c r="L2503" s="11">
        <f t="shared" si="15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157"/>
        <v>2.5545454545454545E-2</v>
      </c>
      <c r="R2503" s="9">
        <f t="shared" si="158"/>
        <v>40.142857142857146</v>
      </c>
      <c r="S2503" s="8" t="s">
        <v>8337</v>
      </c>
      <c r="T2503" s="8" t="s">
        <v>8354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5"/>
        <v>41903.825439814813</v>
      </c>
      <c r="K2504">
        <v>1407440918</v>
      </c>
      <c r="L2504" s="11">
        <f t="shared" si="15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157"/>
        <v>7.8181818181818181E-4</v>
      </c>
      <c r="R2504" s="9">
        <f t="shared" si="158"/>
        <v>17.2</v>
      </c>
      <c r="S2504" s="8" t="s">
        <v>8337</v>
      </c>
      <c r="T2504" s="8" t="s">
        <v>8354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5"/>
        <v>42528.879166666666</v>
      </c>
      <c r="K2505">
        <v>1462743308</v>
      </c>
      <c r="L2505" s="11">
        <f t="shared" si="15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157"/>
        <v>0</v>
      </c>
      <c r="R2505" s="9">
        <f t="shared" si="158"/>
        <v>0</v>
      </c>
      <c r="S2505" s="8" t="s">
        <v>8337</v>
      </c>
      <c r="T2505" s="8" t="s">
        <v>8354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5"/>
        <v>41958.057106481487</v>
      </c>
      <c r="K2506">
        <v>1413418934</v>
      </c>
      <c r="L2506" s="11">
        <f t="shared" si="15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157"/>
        <v>0</v>
      </c>
      <c r="R2506" s="9">
        <f t="shared" si="158"/>
        <v>0</v>
      </c>
      <c r="S2506" s="8" t="s">
        <v>8337</v>
      </c>
      <c r="T2506" s="8" t="s">
        <v>8354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5"/>
        <v>42077.014074074075</v>
      </c>
      <c r="K2507">
        <v>1423704016</v>
      </c>
      <c r="L2507" s="11">
        <f t="shared" si="15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157"/>
        <v>0</v>
      </c>
      <c r="R2507" s="9">
        <f t="shared" si="158"/>
        <v>0</v>
      </c>
      <c r="S2507" s="8" t="s">
        <v>8337</v>
      </c>
      <c r="T2507" s="8" t="s">
        <v>8354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5"/>
        <v>42280.875</v>
      </c>
      <c r="K2508">
        <v>1441955269</v>
      </c>
      <c r="L2508" s="11">
        <f t="shared" si="15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157"/>
        <v>6.0000000000000001E-3</v>
      </c>
      <c r="R2508" s="9">
        <f t="shared" si="158"/>
        <v>15</v>
      </c>
      <c r="S2508" s="8" t="s">
        <v>8337</v>
      </c>
      <c r="T2508" s="8" t="s">
        <v>8354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5"/>
        <v>42135.072962962964</v>
      </c>
      <c r="K2509">
        <v>1428716704</v>
      </c>
      <c r="L2509" s="11">
        <f t="shared" si="15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157"/>
        <v>0</v>
      </c>
      <c r="R2509" s="9">
        <f t="shared" si="158"/>
        <v>0</v>
      </c>
      <c r="S2509" s="8" t="s">
        <v>8337</v>
      </c>
      <c r="T2509" s="8" t="s">
        <v>8354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5"/>
        <v>41865.951782407406</v>
      </c>
      <c r="K2510">
        <v>1405464634</v>
      </c>
      <c r="L2510" s="11">
        <f t="shared" si="15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157"/>
        <v>0</v>
      </c>
      <c r="R2510" s="9">
        <f t="shared" si="158"/>
        <v>0</v>
      </c>
      <c r="S2510" s="8" t="s">
        <v>8337</v>
      </c>
      <c r="T2510" s="8" t="s">
        <v>8354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5"/>
        <v>42114.767928240741</v>
      </c>
      <c r="K2511">
        <v>1424719549</v>
      </c>
      <c r="L2511" s="11">
        <f t="shared" si="15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157"/>
        <v>1.0526315789473684E-2</v>
      </c>
      <c r="R2511" s="9">
        <f t="shared" si="158"/>
        <v>35.714285714285715</v>
      </c>
      <c r="S2511" s="8" t="s">
        <v>8337</v>
      </c>
      <c r="T2511" s="8" t="s">
        <v>8354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5"/>
        <v>42138.997361111105</v>
      </c>
      <c r="K2512">
        <v>1426463772</v>
      </c>
      <c r="L2512" s="11">
        <f t="shared" si="15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157"/>
        <v>1.5E-3</v>
      </c>
      <c r="R2512" s="9">
        <f t="shared" si="158"/>
        <v>37.5</v>
      </c>
      <c r="S2512" s="8" t="s">
        <v>8337</v>
      </c>
      <c r="T2512" s="8" t="s">
        <v>8354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5"/>
        <v>42401.446909722217</v>
      </c>
      <c r="K2513">
        <v>1451731413</v>
      </c>
      <c r="L2513" s="11">
        <f t="shared" si="15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157"/>
        <v>0</v>
      </c>
      <c r="R2513" s="9">
        <f t="shared" si="158"/>
        <v>0</v>
      </c>
      <c r="S2513" s="8" t="s">
        <v>8337</v>
      </c>
      <c r="T2513" s="8" t="s">
        <v>8354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5"/>
        <v>41986.876863425925</v>
      </c>
      <c r="K2514">
        <v>1417208561</v>
      </c>
      <c r="L2514" s="11">
        <f t="shared" si="15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157"/>
        <v>0</v>
      </c>
      <c r="R2514" s="9">
        <f t="shared" si="158"/>
        <v>0</v>
      </c>
      <c r="S2514" s="8" t="s">
        <v>8337</v>
      </c>
      <c r="T2514" s="8" t="s">
        <v>8354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5"/>
        <v>42792.00681712963</v>
      </c>
      <c r="K2515">
        <v>1482883789</v>
      </c>
      <c r="L2515" s="11">
        <f t="shared" si="15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157"/>
        <v>0</v>
      </c>
      <c r="R2515" s="9">
        <f t="shared" si="158"/>
        <v>0</v>
      </c>
      <c r="S2515" s="8" t="s">
        <v>8337</v>
      </c>
      <c r="T2515" s="8" t="s">
        <v>8354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5"/>
        <v>41871.389780092592</v>
      </c>
      <c r="K2516">
        <v>1407057677</v>
      </c>
      <c r="L2516" s="11">
        <f t="shared" si="15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157"/>
        <v>1.7500000000000002E-2</v>
      </c>
      <c r="R2516" s="9">
        <f t="shared" si="158"/>
        <v>52.5</v>
      </c>
      <c r="S2516" s="8" t="s">
        <v>8337</v>
      </c>
      <c r="T2516" s="8" t="s">
        <v>8354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5"/>
        <v>42057.839733796296</v>
      </c>
      <c r="K2517">
        <v>1422043753</v>
      </c>
      <c r="L2517" s="11">
        <f t="shared" si="15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157"/>
        <v>0.186</v>
      </c>
      <c r="R2517" s="9">
        <f t="shared" si="158"/>
        <v>77.5</v>
      </c>
      <c r="S2517" s="8" t="s">
        <v>8337</v>
      </c>
      <c r="T2517" s="8" t="s">
        <v>8354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5"/>
        <v>41972.6950462963</v>
      </c>
      <c r="K2518">
        <v>1414683652</v>
      </c>
      <c r="L2518" s="11">
        <f t="shared" si="15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157"/>
        <v>0</v>
      </c>
      <c r="R2518" s="9">
        <f t="shared" si="158"/>
        <v>0</v>
      </c>
      <c r="S2518" s="8" t="s">
        <v>8337</v>
      </c>
      <c r="T2518" s="8" t="s">
        <v>8354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5"/>
        <v>42082.760763888888</v>
      </c>
      <c r="K2519">
        <v>1424200530</v>
      </c>
      <c r="L2519" s="11">
        <f t="shared" si="15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157"/>
        <v>9.8166666666666666E-2</v>
      </c>
      <c r="R2519" s="9">
        <f t="shared" si="158"/>
        <v>53.545454545454547</v>
      </c>
      <c r="S2519" s="8" t="s">
        <v>8337</v>
      </c>
      <c r="T2519" s="8" t="s">
        <v>8354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5"/>
        <v>41956.722546296296</v>
      </c>
      <c r="K2520">
        <v>1413303628</v>
      </c>
      <c r="L2520" s="11">
        <f t="shared" si="15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157"/>
        <v>0</v>
      </c>
      <c r="R2520" s="9">
        <f t="shared" si="158"/>
        <v>0</v>
      </c>
      <c r="S2520" s="8" t="s">
        <v>8337</v>
      </c>
      <c r="T2520" s="8" t="s">
        <v>8354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5"/>
        <v>41839.155138888891</v>
      </c>
      <c r="K2521">
        <v>1403149404</v>
      </c>
      <c r="L2521" s="11">
        <f t="shared" si="15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157"/>
        <v>4.3333333333333331E-4</v>
      </c>
      <c r="R2521" s="9">
        <f t="shared" si="158"/>
        <v>16.25</v>
      </c>
      <c r="S2521" s="8" t="s">
        <v>8337</v>
      </c>
      <c r="T2521" s="8" t="s">
        <v>8354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5"/>
        <v>42658.806249999994</v>
      </c>
      <c r="K2522">
        <v>1472567085</v>
      </c>
      <c r="L2522" s="11">
        <f t="shared" si="15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157"/>
        <v>0</v>
      </c>
      <c r="R2522" s="9">
        <f t="shared" si="158"/>
        <v>0</v>
      </c>
      <c r="S2522" s="8" t="s">
        <v>8337</v>
      </c>
      <c r="T2522" s="8" t="s">
        <v>8354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5"/>
        <v>42290.967835648145</v>
      </c>
      <c r="K2523">
        <v>1442963621</v>
      </c>
      <c r="L2523" s="11">
        <f t="shared" si="15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0">
        <f t="shared" si="157"/>
        <v>1.0948792000000001</v>
      </c>
      <c r="R2523" s="9">
        <f t="shared" si="158"/>
        <v>103.68174242424243</v>
      </c>
      <c r="S2523" s="8" t="s">
        <v>8326</v>
      </c>
      <c r="T2523" s="8" t="s">
        <v>8355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5"/>
        <v>42482.619444444441</v>
      </c>
      <c r="K2524">
        <v>1459431960</v>
      </c>
      <c r="L2524" s="11">
        <f t="shared" si="15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0">
        <f t="shared" si="157"/>
        <v>1</v>
      </c>
      <c r="R2524" s="9">
        <f t="shared" si="158"/>
        <v>185.18518518518519</v>
      </c>
      <c r="S2524" s="8" t="s">
        <v>8326</v>
      </c>
      <c r="T2524" s="8" t="s">
        <v>8355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5"/>
        <v>41961.017268518524</v>
      </c>
      <c r="K2525">
        <v>1413674692</v>
      </c>
      <c r="L2525" s="11">
        <f t="shared" si="15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0">
        <f t="shared" si="157"/>
        <v>1.5644444444444445</v>
      </c>
      <c r="R2525" s="9">
        <f t="shared" si="158"/>
        <v>54.153846153846153</v>
      </c>
      <c r="S2525" s="8" t="s">
        <v>8326</v>
      </c>
      <c r="T2525" s="8" t="s">
        <v>8355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5"/>
        <v>41994.1875</v>
      </c>
      <c r="K2526">
        <v>1416338557</v>
      </c>
      <c r="L2526" s="11">
        <f t="shared" si="15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0">
        <f t="shared" si="157"/>
        <v>1.016</v>
      </c>
      <c r="R2526" s="9">
        <f t="shared" si="158"/>
        <v>177.2093023255814</v>
      </c>
      <c r="S2526" s="8" t="s">
        <v>8326</v>
      </c>
      <c r="T2526" s="8" t="s">
        <v>8355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5"/>
        <v>41088.844571759262</v>
      </c>
      <c r="K2527">
        <v>1338322571</v>
      </c>
      <c r="L2527" s="11">
        <f t="shared" si="15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0">
        <f t="shared" si="157"/>
        <v>1.00325</v>
      </c>
      <c r="R2527" s="9">
        <f t="shared" si="158"/>
        <v>100.325</v>
      </c>
      <c r="S2527" s="8" t="s">
        <v>8326</v>
      </c>
      <c r="T2527" s="8" t="s">
        <v>8355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5"/>
        <v>41981.207638888889</v>
      </c>
      <c r="K2528">
        <v>1415585474</v>
      </c>
      <c r="L2528" s="11">
        <f t="shared" si="15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0">
        <f t="shared" si="157"/>
        <v>1.1294999999999999</v>
      </c>
      <c r="R2528" s="9">
        <f t="shared" si="158"/>
        <v>136.90909090909091</v>
      </c>
      <c r="S2528" s="8" t="s">
        <v>8326</v>
      </c>
      <c r="T2528" s="8" t="s">
        <v>8355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5"/>
        <v>41565.165972222225</v>
      </c>
      <c r="K2529">
        <v>1380477691</v>
      </c>
      <c r="L2529" s="11">
        <f t="shared" si="15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0">
        <f t="shared" si="157"/>
        <v>1.02125</v>
      </c>
      <c r="R2529" s="9">
        <f t="shared" si="158"/>
        <v>57.535211267605632</v>
      </c>
      <c r="S2529" s="8" t="s">
        <v>8326</v>
      </c>
      <c r="T2529" s="8" t="s">
        <v>8355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5"/>
        <v>42236.458333333328</v>
      </c>
      <c r="K2530">
        <v>1438459303</v>
      </c>
      <c r="L2530" s="11">
        <f t="shared" si="15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0">
        <f t="shared" si="157"/>
        <v>1.0724974999999999</v>
      </c>
      <c r="R2530" s="9">
        <f t="shared" si="158"/>
        <v>52.962839506172834</v>
      </c>
      <c r="S2530" s="8" t="s">
        <v>8326</v>
      </c>
      <c r="T2530" s="8" t="s">
        <v>8355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5"/>
        <v>40993.0390625</v>
      </c>
      <c r="K2531">
        <v>1328752575</v>
      </c>
      <c r="L2531" s="11">
        <f t="shared" si="15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0">
        <f t="shared" si="157"/>
        <v>1.0428333333333333</v>
      </c>
      <c r="R2531" s="9">
        <f t="shared" si="158"/>
        <v>82.328947368421055</v>
      </c>
      <c r="S2531" s="8" t="s">
        <v>8326</v>
      </c>
      <c r="T2531" s="8" t="s">
        <v>8355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5"/>
        <v>42114.201388888891</v>
      </c>
      <c r="K2532">
        <v>1426711505</v>
      </c>
      <c r="L2532" s="11">
        <f t="shared" si="15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0">
        <f t="shared" si="157"/>
        <v>1</v>
      </c>
      <c r="R2532" s="9">
        <f t="shared" si="158"/>
        <v>135.41666666666666</v>
      </c>
      <c r="S2532" s="8" t="s">
        <v>8326</v>
      </c>
      <c r="T2532" s="8" t="s">
        <v>8355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5"/>
        <v>42231.165972222225</v>
      </c>
      <c r="K2533">
        <v>1437668354</v>
      </c>
      <c r="L2533" s="11">
        <f t="shared" si="15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0">
        <f t="shared" si="157"/>
        <v>1.004</v>
      </c>
      <c r="R2533" s="9">
        <f t="shared" si="158"/>
        <v>74.06557377049181</v>
      </c>
      <c r="S2533" s="8" t="s">
        <v>8326</v>
      </c>
      <c r="T2533" s="8" t="s">
        <v>8355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5"/>
        <v>41137.849143518521</v>
      </c>
      <c r="K2534">
        <v>1342556566</v>
      </c>
      <c r="L2534" s="11">
        <f t="shared" si="15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0">
        <f t="shared" si="157"/>
        <v>1.26125</v>
      </c>
      <c r="R2534" s="9">
        <f t="shared" si="158"/>
        <v>84.083333333333329</v>
      </c>
      <c r="S2534" s="8" t="s">
        <v>8326</v>
      </c>
      <c r="T2534" s="8" t="s">
        <v>8355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5"/>
        <v>41334.750787037039</v>
      </c>
      <c r="K2535">
        <v>1359568911</v>
      </c>
      <c r="L2535" s="11">
        <f t="shared" si="15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0">
        <f t="shared" si="157"/>
        <v>1.1066666666666667</v>
      </c>
      <c r="R2535" s="9">
        <f t="shared" si="158"/>
        <v>61.029411764705884</v>
      </c>
      <c r="S2535" s="8" t="s">
        <v>8326</v>
      </c>
      <c r="T2535" s="8" t="s">
        <v>8355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5"/>
        <v>40179.25</v>
      </c>
      <c r="K2536">
        <v>1257871712</v>
      </c>
      <c r="L2536" s="11">
        <f t="shared" si="15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0">
        <f t="shared" si="157"/>
        <v>1.05</v>
      </c>
      <c r="R2536" s="9">
        <f t="shared" si="158"/>
        <v>150</v>
      </c>
      <c r="S2536" s="8" t="s">
        <v>8326</v>
      </c>
      <c r="T2536" s="8" t="s">
        <v>8355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5"/>
        <v>41974.832696759258</v>
      </c>
      <c r="K2537">
        <v>1414781945</v>
      </c>
      <c r="L2537" s="11">
        <f t="shared" si="15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0">
        <f t="shared" si="157"/>
        <v>1.03775</v>
      </c>
      <c r="R2537" s="9">
        <f t="shared" si="158"/>
        <v>266.08974358974359</v>
      </c>
      <c r="S2537" s="8" t="s">
        <v>8326</v>
      </c>
      <c r="T2537" s="8" t="s">
        <v>8355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5"/>
        <v>41485.106087962966</v>
      </c>
      <c r="K2538">
        <v>1373337166</v>
      </c>
      <c r="L2538" s="11">
        <f t="shared" si="15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0">
        <f t="shared" si="157"/>
        <v>1.1599999999999999</v>
      </c>
      <c r="R2538" s="9">
        <f t="shared" si="158"/>
        <v>7.25</v>
      </c>
      <c r="S2538" s="8" t="s">
        <v>8326</v>
      </c>
      <c r="T2538" s="8" t="s">
        <v>8355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5"/>
        <v>40756.648784722223</v>
      </c>
      <c r="K2539">
        <v>1307028855</v>
      </c>
      <c r="L2539" s="11">
        <f t="shared" si="15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0">
        <f t="shared" si="157"/>
        <v>1.1000000000000001</v>
      </c>
      <c r="R2539" s="9">
        <f t="shared" si="158"/>
        <v>100</v>
      </c>
      <c r="S2539" s="8" t="s">
        <v>8326</v>
      </c>
      <c r="T2539" s="8" t="s">
        <v>8355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5"/>
        <v>41329.207638888889</v>
      </c>
      <c r="K2540">
        <v>1359029661</v>
      </c>
      <c r="L2540" s="11">
        <f t="shared" si="15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0">
        <f t="shared" si="157"/>
        <v>1.130176111111111</v>
      </c>
      <c r="R2540" s="9">
        <f t="shared" si="158"/>
        <v>109.96308108108107</v>
      </c>
      <c r="S2540" s="8" t="s">
        <v>8326</v>
      </c>
      <c r="T2540" s="8" t="s">
        <v>8355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5"/>
        <v>42037.902222222227</v>
      </c>
      <c r="K2541">
        <v>1417729152</v>
      </c>
      <c r="L2541" s="11">
        <f t="shared" si="15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0">
        <f t="shared" si="157"/>
        <v>1.0024999999999999</v>
      </c>
      <c r="R2541" s="9">
        <f t="shared" si="158"/>
        <v>169.91525423728814</v>
      </c>
      <c r="S2541" s="8" t="s">
        <v>8326</v>
      </c>
      <c r="T2541" s="8" t="s">
        <v>8355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5"/>
        <v>40845.675011574072</v>
      </c>
      <c r="K2542">
        <v>1314720721</v>
      </c>
      <c r="L2542" s="11">
        <f t="shared" si="15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0">
        <f t="shared" si="157"/>
        <v>1.034</v>
      </c>
      <c r="R2542" s="9">
        <f t="shared" si="158"/>
        <v>95.740740740740748</v>
      </c>
      <c r="S2542" s="8" t="s">
        <v>8326</v>
      </c>
      <c r="T2542" s="8" t="s">
        <v>8355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5"/>
        <v>41543.449282407404</v>
      </c>
      <c r="K2543">
        <v>1375008418</v>
      </c>
      <c r="L2543" s="11">
        <f t="shared" si="15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0">
        <f t="shared" si="157"/>
        <v>1.0702857142857143</v>
      </c>
      <c r="R2543" s="9">
        <f t="shared" si="158"/>
        <v>59.460317460317462</v>
      </c>
      <c r="S2543" s="8" t="s">
        <v>8326</v>
      </c>
      <c r="T2543" s="8" t="s">
        <v>8355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5"/>
        <v>41548.165972222225</v>
      </c>
      <c r="K2544">
        <v>1377252857</v>
      </c>
      <c r="L2544" s="11">
        <f t="shared" si="15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0">
        <f t="shared" si="157"/>
        <v>1.0357142857142858</v>
      </c>
      <c r="R2544" s="9">
        <f t="shared" si="158"/>
        <v>55.769230769230766</v>
      </c>
      <c r="S2544" s="8" t="s">
        <v>8326</v>
      </c>
      <c r="T2544" s="8" t="s">
        <v>8355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5"/>
        <v>40545.125</v>
      </c>
      <c r="K2545">
        <v>1291257298</v>
      </c>
      <c r="L2545" s="11">
        <f t="shared" si="15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0">
        <f t="shared" si="157"/>
        <v>1.5640000000000001</v>
      </c>
      <c r="R2545" s="9">
        <f t="shared" si="158"/>
        <v>30.076923076923077</v>
      </c>
      <c r="S2545" s="8" t="s">
        <v>8326</v>
      </c>
      <c r="T2545" s="8" t="s">
        <v>8355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5"/>
        <v>41098.520474537036</v>
      </c>
      <c r="K2546">
        <v>1339158569</v>
      </c>
      <c r="L2546" s="11">
        <f t="shared" si="15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0">
        <f t="shared" si="157"/>
        <v>1.0082</v>
      </c>
      <c r="R2546" s="9">
        <f t="shared" si="158"/>
        <v>88.438596491228068</v>
      </c>
      <c r="S2546" s="8" t="s">
        <v>8326</v>
      </c>
      <c r="T2546" s="8" t="s">
        <v>8355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5"/>
        <v>42062.020833333328</v>
      </c>
      <c r="K2547">
        <v>1421983138</v>
      </c>
      <c r="L2547" s="11">
        <f t="shared" si="15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0">
        <f t="shared" si="157"/>
        <v>1.9530000000000001</v>
      </c>
      <c r="R2547" s="9">
        <f t="shared" si="158"/>
        <v>64.032786885245898</v>
      </c>
      <c r="S2547" s="8" t="s">
        <v>8326</v>
      </c>
      <c r="T2547" s="8" t="s">
        <v>8355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5"/>
        <v>41552.208333333336</v>
      </c>
      <c r="K2548">
        <v>1378586179</v>
      </c>
      <c r="L2548" s="11">
        <f t="shared" si="15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0">
        <f t="shared" si="157"/>
        <v>1.1171428571428572</v>
      </c>
      <c r="R2548" s="9">
        <f t="shared" si="158"/>
        <v>60.153846153846153</v>
      </c>
      <c r="S2548" s="8" t="s">
        <v>8326</v>
      </c>
      <c r="T2548" s="8" t="s">
        <v>8355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5"/>
        <v>41003.731516203705</v>
      </c>
      <c r="K2549">
        <v>1330972403</v>
      </c>
      <c r="L2549" s="11">
        <f t="shared" si="15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0">
        <f t="shared" si="157"/>
        <v>1.1985454545454546</v>
      </c>
      <c r="R2549" s="9">
        <f t="shared" si="158"/>
        <v>49.194029850746269</v>
      </c>
      <c r="S2549" s="8" t="s">
        <v>8326</v>
      </c>
      <c r="T2549" s="8" t="s">
        <v>8355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5"/>
        <v>42643.185416666667</v>
      </c>
      <c r="K2550">
        <v>1473087637</v>
      </c>
      <c r="L2550" s="11">
        <f t="shared" si="15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0">
        <f t="shared" si="157"/>
        <v>1.0185</v>
      </c>
      <c r="R2550" s="9">
        <f t="shared" si="158"/>
        <v>165.16216216216216</v>
      </c>
      <c r="S2550" s="8" t="s">
        <v>8326</v>
      </c>
      <c r="T2550" s="8" t="s">
        <v>8355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5"/>
        <v>41425.708333333336</v>
      </c>
      <c r="K2551">
        <v>1366999870</v>
      </c>
      <c r="L2551" s="11">
        <f t="shared" si="15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0">
        <f t="shared" si="157"/>
        <v>1.0280254777070064</v>
      </c>
      <c r="R2551" s="9">
        <f t="shared" si="158"/>
        <v>43.621621621621621</v>
      </c>
      <c r="S2551" s="8" t="s">
        <v>8326</v>
      </c>
      <c r="T2551" s="8" t="s">
        <v>8355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5"/>
        <v>42285.165972222225</v>
      </c>
      <c r="K2552">
        <v>1439392406</v>
      </c>
      <c r="L2552" s="11">
        <f t="shared" si="15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0">
        <f t="shared" si="157"/>
        <v>1.0084615384615385</v>
      </c>
      <c r="R2552" s="9">
        <f t="shared" si="158"/>
        <v>43.7</v>
      </c>
      <c r="S2552" s="8" t="s">
        <v>8326</v>
      </c>
      <c r="T2552" s="8" t="s">
        <v>8355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5"/>
        <v>40989.866666666669</v>
      </c>
      <c r="K2553">
        <v>1329890585</v>
      </c>
      <c r="L2553" s="11">
        <f t="shared" si="15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0">
        <f t="shared" si="157"/>
        <v>1.0273469387755103</v>
      </c>
      <c r="R2553" s="9">
        <f t="shared" si="158"/>
        <v>67.419642857142861</v>
      </c>
      <c r="S2553" s="8" t="s">
        <v>8326</v>
      </c>
      <c r="T2553" s="8" t="s">
        <v>8355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5"/>
        <v>42799.809965277775</v>
      </c>
      <c r="K2554">
        <v>1486149981</v>
      </c>
      <c r="L2554" s="11">
        <f t="shared" si="15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0">
        <f t="shared" si="157"/>
        <v>1.0649999999999999</v>
      </c>
      <c r="R2554" s="9">
        <f t="shared" si="158"/>
        <v>177.5</v>
      </c>
      <c r="S2554" s="8" t="s">
        <v>8326</v>
      </c>
      <c r="T2554" s="8" t="s">
        <v>8355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5"/>
        <v>41173.199155092596</v>
      </c>
      <c r="K2555">
        <v>1343018807</v>
      </c>
      <c r="L2555" s="11">
        <f t="shared" si="15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0">
        <f t="shared" si="157"/>
        <v>1.5553333333333332</v>
      </c>
      <c r="R2555" s="9">
        <f t="shared" si="158"/>
        <v>38.883333333333333</v>
      </c>
      <c r="S2555" s="8" t="s">
        <v>8326</v>
      </c>
      <c r="T2555" s="8" t="s">
        <v>8355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5"/>
        <v>42156.165972222225</v>
      </c>
      <c r="K2556">
        <v>1430445163</v>
      </c>
      <c r="L2556" s="11">
        <f t="shared" si="15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0">
        <f t="shared" si="157"/>
        <v>1.228</v>
      </c>
      <c r="R2556" s="9">
        <f t="shared" si="158"/>
        <v>54.985074626865675</v>
      </c>
      <c r="S2556" s="8" t="s">
        <v>8326</v>
      </c>
      <c r="T2556" s="8" t="s">
        <v>8355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5"/>
        <v>41057.655011574076</v>
      </c>
      <c r="K2557">
        <v>1335541393</v>
      </c>
      <c r="L2557" s="11">
        <f t="shared" si="15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0">
        <f t="shared" si="157"/>
        <v>1.0734999999999999</v>
      </c>
      <c r="R2557" s="9">
        <f t="shared" si="158"/>
        <v>61.342857142857142</v>
      </c>
      <c r="S2557" s="8" t="s">
        <v>8326</v>
      </c>
      <c r="T2557" s="8" t="s">
        <v>8355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5"/>
        <v>41267.991400462961</v>
      </c>
      <c r="K2558">
        <v>1352504857</v>
      </c>
      <c r="L2558" s="11">
        <f t="shared" si="15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0">
        <f t="shared" si="157"/>
        <v>1.0550335570469798</v>
      </c>
      <c r="R2558" s="9">
        <f t="shared" si="158"/>
        <v>23.117647058823529</v>
      </c>
      <c r="S2558" s="8" t="s">
        <v>8326</v>
      </c>
      <c r="T2558" s="8" t="s">
        <v>8355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5"/>
        <v>41774.745208333334</v>
      </c>
      <c r="K2559">
        <v>1397584386</v>
      </c>
      <c r="L2559" s="11">
        <f t="shared" si="15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0">
        <f t="shared" si="157"/>
        <v>1.1844444444444444</v>
      </c>
      <c r="R2559" s="9">
        <f t="shared" si="158"/>
        <v>29.611111111111111</v>
      </c>
      <c r="S2559" s="8" t="s">
        <v>8326</v>
      </c>
      <c r="T2559" s="8" t="s">
        <v>8355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5"/>
        <v>42125.582638888889</v>
      </c>
      <c r="K2560">
        <v>1427747906</v>
      </c>
      <c r="L2560" s="11">
        <f t="shared" si="15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0">
        <f t="shared" si="157"/>
        <v>1.0888</v>
      </c>
      <c r="R2560" s="9">
        <f t="shared" si="158"/>
        <v>75.611111111111114</v>
      </c>
      <c r="S2560" s="8" t="s">
        <v>8326</v>
      </c>
      <c r="T2560" s="8" t="s">
        <v>8355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5"/>
        <v>40862.817361111112</v>
      </c>
      <c r="K2561">
        <v>1318539484</v>
      </c>
      <c r="L2561" s="11">
        <f t="shared" si="15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0">
        <f t="shared" si="157"/>
        <v>1.1125</v>
      </c>
      <c r="R2561" s="9">
        <f t="shared" si="158"/>
        <v>35.6</v>
      </c>
      <c r="S2561" s="8" t="s">
        <v>8326</v>
      </c>
      <c r="T2561" s="8" t="s">
        <v>8355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5"/>
        <v>42069.951087962967</v>
      </c>
      <c r="K2562">
        <v>1423090174</v>
      </c>
      <c r="L2562" s="11">
        <f t="shared" si="15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0">
        <f t="shared" si="157"/>
        <v>1.0009999999999999</v>
      </c>
      <c r="R2562" s="9">
        <f t="shared" si="158"/>
        <v>143</v>
      </c>
      <c r="S2562" s="8" t="s">
        <v>8326</v>
      </c>
      <c r="T2562" s="8" t="s">
        <v>8355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59">(((I2563/60)/60)/24)+DATE(1970,1,1)</f>
        <v>42290.528807870374</v>
      </c>
      <c r="K2563">
        <v>1442148089</v>
      </c>
      <c r="L2563" s="11">
        <f t="shared" ref="L2563:L2626" si="16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ref="Q2563:Q2626" si="161">E2563/D2563</f>
        <v>0</v>
      </c>
      <c r="R2563" s="9">
        <f t="shared" ref="R2563:R2626" si="162">IF(N2563&gt;0,E2563/N2563,0)</f>
        <v>0</v>
      </c>
      <c r="S2563" s="8" t="s">
        <v>8337</v>
      </c>
      <c r="T2563" s="8" t="s">
        <v>8338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59"/>
        <v>42654.524756944447</v>
      </c>
      <c r="K2564">
        <v>1471005339</v>
      </c>
      <c r="L2564" s="11">
        <f t="shared" si="16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161"/>
        <v>7.4999999999999997E-3</v>
      </c>
      <c r="R2564" s="9">
        <f t="shared" si="162"/>
        <v>25</v>
      </c>
      <c r="S2564" s="8" t="s">
        <v>8337</v>
      </c>
      <c r="T2564" s="8" t="s">
        <v>8338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59"/>
        <v>42215.139479166668</v>
      </c>
      <c r="K2565">
        <v>1433042451</v>
      </c>
      <c r="L2565" s="11">
        <f t="shared" si="16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161"/>
        <v>0</v>
      </c>
      <c r="R2565" s="9">
        <f t="shared" si="162"/>
        <v>0</v>
      </c>
      <c r="S2565" s="8" t="s">
        <v>8337</v>
      </c>
      <c r="T2565" s="8" t="s">
        <v>8338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59"/>
        <v>41852.040497685186</v>
      </c>
      <c r="K2566">
        <v>1404262699</v>
      </c>
      <c r="L2566" s="11">
        <f t="shared" si="16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161"/>
        <v>0</v>
      </c>
      <c r="R2566" s="9">
        <f t="shared" si="162"/>
        <v>0</v>
      </c>
      <c r="S2566" s="8" t="s">
        <v>8337</v>
      </c>
      <c r="T2566" s="8" t="s">
        <v>8338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59"/>
        <v>42499.868055555555</v>
      </c>
      <c r="K2567">
        <v>1457710589</v>
      </c>
      <c r="L2567" s="11">
        <f t="shared" si="16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161"/>
        <v>0.01</v>
      </c>
      <c r="R2567" s="9">
        <f t="shared" si="162"/>
        <v>100</v>
      </c>
      <c r="S2567" s="8" t="s">
        <v>8337</v>
      </c>
      <c r="T2567" s="8" t="s">
        <v>8338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59"/>
        <v>41872.980879629627</v>
      </c>
      <c r="K2568">
        <v>1406071948</v>
      </c>
      <c r="L2568" s="11">
        <f t="shared" si="16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161"/>
        <v>0</v>
      </c>
      <c r="R2568" s="9">
        <f t="shared" si="162"/>
        <v>0</v>
      </c>
      <c r="S2568" s="8" t="s">
        <v>8337</v>
      </c>
      <c r="T2568" s="8" t="s">
        <v>8338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59"/>
        <v>42117.878912037035</v>
      </c>
      <c r="K2569">
        <v>1427231138</v>
      </c>
      <c r="L2569" s="11">
        <f t="shared" si="16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161"/>
        <v>2.6666666666666666E-3</v>
      </c>
      <c r="R2569" s="9">
        <f t="shared" si="162"/>
        <v>60</v>
      </c>
      <c r="S2569" s="8" t="s">
        <v>8337</v>
      </c>
      <c r="T2569" s="8" t="s">
        <v>8338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59"/>
        <v>42614.666597222225</v>
      </c>
      <c r="K2570">
        <v>1470153594</v>
      </c>
      <c r="L2570" s="11">
        <f t="shared" si="16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161"/>
        <v>5.0000000000000001E-3</v>
      </c>
      <c r="R2570" s="9">
        <f t="shared" si="162"/>
        <v>50</v>
      </c>
      <c r="S2570" s="8" t="s">
        <v>8337</v>
      </c>
      <c r="T2570" s="8" t="s">
        <v>8338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59"/>
        <v>42264.105462962965</v>
      </c>
      <c r="K2571">
        <v>1439865112</v>
      </c>
      <c r="L2571" s="11">
        <f t="shared" si="16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161"/>
        <v>2.2307692307692306E-2</v>
      </c>
      <c r="R2571" s="9">
        <f t="shared" si="162"/>
        <v>72.5</v>
      </c>
      <c r="S2571" s="8" t="s">
        <v>8337</v>
      </c>
      <c r="T2571" s="8" t="s">
        <v>8338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59"/>
        <v>42774.903182870374</v>
      </c>
      <c r="K2572">
        <v>1483998035</v>
      </c>
      <c r="L2572" s="11">
        <f t="shared" si="16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161"/>
        <v>8.4285714285714294E-3</v>
      </c>
      <c r="R2572" s="9">
        <f t="shared" si="162"/>
        <v>29.5</v>
      </c>
      <c r="S2572" s="8" t="s">
        <v>8337</v>
      </c>
      <c r="T2572" s="8" t="s">
        <v>8338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59"/>
        <v>42509.341678240744</v>
      </c>
      <c r="K2573">
        <v>1458461521</v>
      </c>
      <c r="L2573" s="11">
        <f t="shared" si="16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161"/>
        <v>2.5000000000000001E-3</v>
      </c>
      <c r="R2573" s="9">
        <f t="shared" si="162"/>
        <v>62.5</v>
      </c>
      <c r="S2573" s="8" t="s">
        <v>8337</v>
      </c>
      <c r="T2573" s="8" t="s">
        <v>8338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59"/>
        <v>42107.119409722218</v>
      </c>
      <c r="K2574">
        <v>1426301517</v>
      </c>
      <c r="L2574" s="11">
        <f t="shared" si="16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161"/>
        <v>0</v>
      </c>
      <c r="R2574" s="9">
        <f t="shared" si="162"/>
        <v>0</v>
      </c>
      <c r="S2574" s="8" t="s">
        <v>8337</v>
      </c>
      <c r="T2574" s="8" t="s">
        <v>8338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59"/>
        <v>41874.592002314814</v>
      </c>
      <c r="K2575">
        <v>1404915149</v>
      </c>
      <c r="L2575" s="11">
        <f t="shared" si="16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161"/>
        <v>0</v>
      </c>
      <c r="R2575" s="9">
        <f t="shared" si="162"/>
        <v>0</v>
      </c>
      <c r="S2575" s="8" t="s">
        <v>8337</v>
      </c>
      <c r="T2575" s="8" t="s">
        <v>8338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59"/>
        <v>42508.825752314813</v>
      </c>
      <c r="K2576">
        <v>1461786545</v>
      </c>
      <c r="L2576" s="11">
        <f t="shared" si="16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161"/>
        <v>0</v>
      </c>
      <c r="R2576" s="9">
        <f t="shared" si="162"/>
        <v>0</v>
      </c>
      <c r="S2576" s="8" t="s">
        <v>8337</v>
      </c>
      <c r="T2576" s="8" t="s">
        <v>8338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59"/>
        <v>42016.108726851846</v>
      </c>
      <c r="K2577">
        <v>1418438194</v>
      </c>
      <c r="L2577" s="11">
        <f t="shared" si="16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161"/>
        <v>0</v>
      </c>
      <c r="R2577" s="9">
        <f t="shared" si="162"/>
        <v>0</v>
      </c>
      <c r="S2577" s="8" t="s">
        <v>8337</v>
      </c>
      <c r="T2577" s="8" t="s">
        <v>8338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59"/>
        <v>42104.968136574069</v>
      </c>
      <c r="K2578">
        <v>1424823247</v>
      </c>
      <c r="L2578" s="11">
        <f t="shared" si="16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161"/>
        <v>0</v>
      </c>
      <c r="R2578" s="9">
        <f t="shared" si="162"/>
        <v>0</v>
      </c>
      <c r="S2578" s="8" t="s">
        <v>8337</v>
      </c>
      <c r="T2578" s="8" t="s">
        <v>8338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59"/>
        <v>41855.820567129631</v>
      </c>
      <c r="K2579">
        <v>1405021297</v>
      </c>
      <c r="L2579" s="11">
        <f t="shared" si="16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161"/>
        <v>0</v>
      </c>
      <c r="R2579" s="9">
        <f t="shared" si="162"/>
        <v>0</v>
      </c>
      <c r="S2579" s="8" t="s">
        <v>8337</v>
      </c>
      <c r="T2579" s="8" t="s">
        <v>8338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59"/>
        <v>42286.708333333328</v>
      </c>
      <c r="K2580">
        <v>1440203579</v>
      </c>
      <c r="L2580" s="11">
        <f t="shared" si="16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161"/>
        <v>0</v>
      </c>
      <c r="R2580" s="9">
        <f t="shared" si="162"/>
        <v>0</v>
      </c>
      <c r="S2580" s="8" t="s">
        <v>8337</v>
      </c>
      <c r="T2580" s="8" t="s">
        <v>8338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59"/>
        <v>41897.829895833333</v>
      </c>
      <c r="K2581">
        <v>1405626903</v>
      </c>
      <c r="L2581" s="11">
        <f t="shared" si="16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161"/>
        <v>1.3849999999999999E-3</v>
      </c>
      <c r="R2581" s="9">
        <f t="shared" si="162"/>
        <v>23.083333333333332</v>
      </c>
      <c r="S2581" s="8" t="s">
        <v>8337</v>
      </c>
      <c r="T2581" s="8" t="s">
        <v>8338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59"/>
        <v>42140.125</v>
      </c>
      <c r="K2582">
        <v>1429170603</v>
      </c>
      <c r="L2582" s="11">
        <f t="shared" si="16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161"/>
        <v>6.0000000000000001E-3</v>
      </c>
      <c r="R2582" s="9">
        <f t="shared" si="162"/>
        <v>25.5</v>
      </c>
      <c r="S2582" s="8" t="s">
        <v>8337</v>
      </c>
      <c r="T2582" s="8" t="s">
        <v>8338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59"/>
        <v>42324.670115740737</v>
      </c>
      <c r="K2583">
        <v>1445094298</v>
      </c>
      <c r="L2583" s="11">
        <f t="shared" si="16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161"/>
        <v>0.106</v>
      </c>
      <c r="R2583" s="9">
        <f t="shared" si="162"/>
        <v>48.18181818181818</v>
      </c>
      <c r="S2583" s="8" t="s">
        <v>8337</v>
      </c>
      <c r="T2583" s="8" t="s">
        <v>8338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59"/>
        <v>42672.988819444443</v>
      </c>
      <c r="K2584">
        <v>1475192634</v>
      </c>
      <c r="L2584" s="11">
        <f t="shared" si="16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161"/>
        <v>1.1111111111111112E-5</v>
      </c>
      <c r="R2584" s="9">
        <f t="shared" si="162"/>
        <v>1</v>
      </c>
      <c r="S2584" s="8" t="s">
        <v>8337</v>
      </c>
      <c r="T2584" s="8" t="s">
        <v>8338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59"/>
        <v>42079.727777777778</v>
      </c>
      <c r="K2585">
        <v>1421346480</v>
      </c>
      <c r="L2585" s="11">
        <f t="shared" si="16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161"/>
        <v>5.0000000000000001E-3</v>
      </c>
      <c r="R2585" s="9">
        <f t="shared" si="162"/>
        <v>1</v>
      </c>
      <c r="S2585" s="8" t="s">
        <v>8337</v>
      </c>
      <c r="T2585" s="8" t="s">
        <v>8338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59"/>
        <v>42170.173252314817</v>
      </c>
      <c r="K2586">
        <v>1431749369</v>
      </c>
      <c r="L2586" s="11">
        <f t="shared" si="16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161"/>
        <v>0</v>
      </c>
      <c r="R2586" s="9">
        <f t="shared" si="162"/>
        <v>0</v>
      </c>
      <c r="S2586" s="8" t="s">
        <v>8337</v>
      </c>
      <c r="T2586" s="8" t="s">
        <v>8338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59"/>
        <v>41825.963333333333</v>
      </c>
      <c r="K2587">
        <v>1402009632</v>
      </c>
      <c r="L2587" s="11">
        <f t="shared" si="16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161"/>
        <v>1.6666666666666668E-3</v>
      </c>
      <c r="R2587" s="9">
        <f t="shared" si="162"/>
        <v>50</v>
      </c>
      <c r="S2587" s="8" t="s">
        <v>8337</v>
      </c>
      <c r="T2587" s="8" t="s">
        <v>8338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59"/>
        <v>42363.330277777779</v>
      </c>
      <c r="K2588">
        <v>1448438136</v>
      </c>
      <c r="L2588" s="11">
        <f t="shared" si="16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161"/>
        <v>1.6666666666666668E-3</v>
      </c>
      <c r="R2588" s="9">
        <f t="shared" si="162"/>
        <v>5</v>
      </c>
      <c r="S2588" s="8" t="s">
        <v>8337</v>
      </c>
      <c r="T2588" s="8" t="s">
        <v>8338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59"/>
        <v>42368.675381944442</v>
      </c>
      <c r="K2589">
        <v>1448899953</v>
      </c>
      <c r="L2589" s="11">
        <f t="shared" si="16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161"/>
        <v>2.4340000000000001E-2</v>
      </c>
      <c r="R2589" s="9">
        <f t="shared" si="162"/>
        <v>202.83333333333334</v>
      </c>
      <c r="S2589" s="8" t="s">
        <v>8337</v>
      </c>
      <c r="T2589" s="8" t="s">
        <v>8338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59"/>
        <v>42094.551388888889</v>
      </c>
      <c r="K2590">
        <v>1423325626</v>
      </c>
      <c r="L2590" s="11">
        <f t="shared" si="16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161"/>
        <v>3.8833333333333331E-2</v>
      </c>
      <c r="R2590" s="9">
        <f t="shared" si="162"/>
        <v>29.125</v>
      </c>
      <c r="S2590" s="8" t="s">
        <v>8337</v>
      </c>
      <c r="T2590" s="8" t="s">
        <v>8338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59"/>
        <v>42452.494525462964</v>
      </c>
      <c r="K2591">
        <v>1456145527</v>
      </c>
      <c r="L2591" s="11">
        <f t="shared" si="16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161"/>
        <v>1E-4</v>
      </c>
      <c r="R2591" s="9">
        <f t="shared" si="162"/>
        <v>5</v>
      </c>
      <c r="S2591" s="8" t="s">
        <v>8337</v>
      </c>
      <c r="T2591" s="8" t="s">
        <v>8338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59"/>
        <v>42395.589085648149</v>
      </c>
      <c r="K2592">
        <v>1453212497</v>
      </c>
      <c r="L2592" s="11">
        <f t="shared" si="16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161"/>
        <v>0</v>
      </c>
      <c r="R2592" s="9">
        <f t="shared" si="162"/>
        <v>0</v>
      </c>
      <c r="S2592" s="8" t="s">
        <v>8337</v>
      </c>
      <c r="T2592" s="8" t="s">
        <v>8338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59"/>
        <v>42442.864861111113</v>
      </c>
      <c r="K2593">
        <v>1452721524</v>
      </c>
      <c r="L2593" s="11">
        <f t="shared" si="16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161"/>
        <v>1.7333333333333333E-2</v>
      </c>
      <c r="R2593" s="9">
        <f t="shared" si="162"/>
        <v>13</v>
      </c>
      <c r="S2593" s="8" t="s">
        <v>8337</v>
      </c>
      <c r="T2593" s="8" t="s">
        <v>8338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59"/>
        <v>41917.801168981481</v>
      </c>
      <c r="K2594">
        <v>1409944421</v>
      </c>
      <c r="L2594" s="11">
        <f t="shared" si="16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161"/>
        <v>1.6666666666666668E-3</v>
      </c>
      <c r="R2594" s="9">
        <f t="shared" si="162"/>
        <v>50</v>
      </c>
      <c r="S2594" s="8" t="s">
        <v>8337</v>
      </c>
      <c r="T2594" s="8" t="s">
        <v>8338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59"/>
        <v>42119.84520833334</v>
      </c>
      <c r="K2595">
        <v>1427401026</v>
      </c>
      <c r="L2595" s="11">
        <f t="shared" si="16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161"/>
        <v>0</v>
      </c>
      <c r="R2595" s="9">
        <f t="shared" si="162"/>
        <v>0</v>
      </c>
      <c r="S2595" s="8" t="s">
        <v>8337</v>
      </c>
      <c r="T2595" s="8" t="s">
        <v>8338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59"/>
        <v>41858.967916666668</v>
      </c>
      <c r="K2596">
        <v>1404861228</v>
      </c>
      <c r="L2596" s="11">
        <f t="shared" si="16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161"/>
        <v>1.2500000000000001E-5</v>
      </c>
      <c r="R2596" s="9">
        <f t="shared" si="162"/>
        <v>1</v>
      </c>
      <c r="S2596" s="8" t="s">
        <v>8337</v>
      </c>
      <c r="T2596" s="8" t="s">
        <v>8338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59"/>
        <v>42790.244212962964</v>
      </c>
      <c r="K2597">
        <v>1485323500</v>
      </c>
      <c r="L2597" s="11">
        <f t="shared" si="16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161"/>
        <v>0.12166666666666667</v>
      </c>
      <c r="R2597" s="9">
        <f t="shared" si="162"/>
        <v>96.05263157894737</v>
      </c>
      <c r="S2597" s="8" t="s">
        <v>8337</v>
      </c>
      <c r="T2597" s="8" t="s">
        <v>8338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59"/>
        <v>41858.664456018516</v>
      </c>
      <c r="K2598">
        <v>1404835009</v>
      </c>
      <c r="L2598" s="11">
        <f t="shared" si="16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161"/>
        <v>0.23588571428571428</v>
      </c>
      <c r="R2598" s="9">
        <f t="shared" si="162"/>
        <v>305.77777777777777</v>
      </c>
      <c r="S2598" s="8" t="s">
        <v>8337</v>
      </c>
      <c r="T2598" s="8" t="s">
        <v>8338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59"/>
        <v>42540.341631944444</v>
      </c>
      <c r="K2599">
        <v>1463731917</v>
      </c>
      <c r="L2599" s="11">
        <f t="shared" si="16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161"/>
        <v>5.6666666666666664E-2</v>
      </c>
      <c r="R2599" s="9">
        <f t="shared" si="162"/>
        <v>12.142857142857142</v>
      </c>
      <c r="S2599" s="8" t="s">
        <v>8337</v>
      </c>
      <c r="T2599" s="8" t="s">
        <v>8338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59"/>
        <v>42270.840289351851</v>
      </c>
      <c r="K2600">
        <v>1440447001</v>
      </c>
      <c r="L2600" s="11">
        <f t="shared" si="16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161"/>
        <v>0.39</v>
      </c>
      <c r="R2600" s="9">
        <f t="shared" si="162"/>
        <v>83.571428571428569</v>
      </c>
      <c r="S2600" s="8" t="s">
        <v>8337</v>
      </c>
      <c r="T2600" s="8" t="s">
        <v>8338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59"/>
        <v>41854.754016203704</v>
      </c>
      <c r="K2601">
        <v>1403201147</v>
      </c>
      <c r="L2601" s="11">
        <f t="shared" si="16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161"/>
        <v>9.9546510341776348E-3</v>
      </c>
      <c r="R2601" s="9">
        <f t="shared" si="162"/>
        <v>18</v>
      </c>
      <c r="S2601" s="8" t="s">
        <v>8337</v>
      </c>
      <c r="T2601" s="8" t="s">
        <v>8338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59"/>
        <v>42454.858796296292</v>
      </c>
      <c r="K2602">
        <v>1453757800</v>
      </c>
      <c r="L2602" s="11">
        <f t="shared" si="16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161"/>
        <v>6.9320000000000007E-2</v>
      </c>
      <c r="R2602" s="9">
        <f t="shared" si="162"/>
        <v>115.53333333333333</v>
      </c>
      <c r="S2602" s="8" t="s">
        <v>8337</v>
      </c>
      <c r="T2602" s="8" t="s">
        <v>8338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59"/>
        <v>41165.165972222225</v>
      </c>
      <c r="K2603">
        <v>1346276349</v>
      </c>
      <c r="L2603" s="11">
        <f t="shared" si="16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0">
        <f t="shared" si="161"/>
        <v>6.6139999999999999</v>
      </c>
      <c r="R2603" s="9">
        <f t="shared" si="162"/>
        <v>21.900662251655628</v>
      </c>
      <c r="S2603" s="8" t="s">
        <v>8320</v>
      </c>
      <c r="T2603" s="8" t="s">
        <v>8356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59"/>
        <v>41955.888888888891</v>
      </c>
      <c r="K2604">
        <v>1412358968</v>
      </c>
      <c r="L2604" s="11">
        <f t="shared" si="16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0">
        <f t="shared" si="161"/>
        <v>3.2609166666666667</v>
      </c>
      <c r="R2604" s="9">
        <f t="shared" si="162"/>
        <v>80.022494887525568</v>
      </c>
      <c r="S2604" s="8" t="s">
        <v>8320</v>
      </c>
      <c r="T2604" s="8" t="s">
        <v>8356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59"/>
        <v>41631.912662037037</v>
      </c>
      <c r="K2605">
        <v>1386626054</v>
      </c>
      <c r="L2605" s="11">
        <f t="shared" si="16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0">
        <f t="shared" si="161"/>
        <v>1.0148571428571429</v>
      </c>
      <c r="R2605" s="9">
        <f t="shared" si="162"/>
        <v>35.520000000000003</v>
      </c>
      <c r="S2605" s="8" t="s">
        <v>8320</v>
      </c>
      <c r="T2605" s="8" t="s">
        <v>8356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59"/>
        <v>41028.051192129627</v>
      </c>
      <c r="K2606">
        <v>1333070023</v>
      </c>
      <c r="L2606" s="11">
        <f t="shared" si="16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0">
        <f t="shared" si="161"/>
        <v>1.0421799999999999</v>
      </c>
      <c r="R2606" s="9">
        <f t="shared" si="162"/>
        <v>64.933333333333323</v>
      </c>
      <c r="S2606" s="8" t="s">
        <v>8320</v>
      </c>
      <c r="T2606" s="8" t="s">
        <v>8356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59"/>
        <v>42538.541550925926</v>
      </c>
      <c r="K2607">
        <v>1463576390</v>
      </c>
      <c r="L2607" s="11">
        <f t="shared" si="16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0">
        <f t="shared" si="161"/>
        <v>1.0742157000000001</v>
      </c>
      <c r="R2607" s="9">
        <f t="shared" si="162"/>
        <v>60.965703745743475</v>
      </c>
      <c r="S2607" s="8" t="s">
        <v>8320</v>
      </c>
      <c r="T2607" s="8" t="s">
        <v>8356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59"/>
        <v>41758.712754629632</v>
      </c>
      <c r="K2608">
        <v>1396026382</v>
      </c>
      <c r="L2608" s="11">
        <f t="shared" si="16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0">
        <f t="shared" si="161"/>
        <v>1.1005454545454545</v>
      </c>
      <c r="R2608" s="9">
        <f t="shared" si="162"/>
        <v>31.444155844155844</v>
      </c>
      <c r="S2608" s="8" t="s">
        <v>8320</v>
      </c>
      <c r="T2608" s="8" t="s">
        <v>8356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59"/>
        <v>42228.083333333328</v>
      </c>
      <c r="K2609">
        <v>1435611572</v>
      </c>
      <c r="L2609" s="11">
        <f t="shared" si="16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0">
        <f t="shared" si="161"/>
        <v>4.077</v>
      </c>
      <c r="R2609" s="9">
        <f t="shared" si="162"/>
        <v>81.949748743718587</v>
      </c>
      <c r="S2609" s="8" t="s">
        <v>8320</v>
      </c>
      <c r="T2609" s="8" t="s">
        <v>8356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59"/>
        <v>42809</v>
      </c>
      <c r="K2610">
        <v>1485976468</v>
      </c>
      <c r="L2610" s="11">
        <f t="shared" si="16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0">
        <f t="shared" si="161"/>
        <v>2.2392500000000002</v>
      </c>
      <c r="R2610" s="9">
        <f t="shared" si="162"/>
        <v>58.92763157894737</v>
      </c>
      <c r="S2610" s="8" t="s">
        <v>8320</v>
      </c>
      <c r="T2610" s="8" t="s">
        <v>8356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59"/>
        <v>41105.237858796296</v>
      </c>
      <c r="K2611">
        <v>1339738951</v>
      </c>
      <c r="L2611" s="11">
        <f t="shared" si="16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0">
        <f t="shared" si="161"/>
        <v>3.038011142857143</v>
      </c>
      <c r="R2611" s="9">
        <f t="shared" si="162"/>
        <v>157.29347633136095</v>
      </c>
      <c r="S2611" s="8" t="s">
        <v>8320</v>
      </c>
      <c r="T2611" s="8" t="s">
        <v>8356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59"/>
        <v>42604.290972222225</v>
      </c>
      <c r="K2612">
        <v>1468444125</v>
      </c>
      <c r="L2612" s="11">
        <f t="shared" si="16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0">
        <f t="shared" si="161"/>
        <v>1.4132510432681749</v>
      </c>
      <c r="R2612" s="9">
        <f t="shared" si="162"/>
        <v>55.758509532062391</v>
      </c>
      <c r="S2612" s="8" t="s">
        <v>8320</v>
      </c>
      <c r="T2612" s="8" t="s">
        <v>8356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59"/>
        <v>42737.957638888889</v>
      </c>
      <c r="K2613">
        <v>1480493014</v>
      </c>
      <c r="L2613" s="11">
        <f t="shared" si="16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0">
        <f t="shared" si="161"/>
        <v>27.906363636363636</v>
      </c>
      <c r="R2613" s="9">
        <f t="shared" si="162"/>
        <v>83.802893802893806</v>
      </c>
      <c r="S2613" s="8" t="s">
        <v>8320</v>
      </c>
      <c r="T2613" s="8" t="s">
        <v>8356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59"/>
        <v>42013.143171296295</v>
      </c>
      <c r="K2614">
        <v>1418095570</v>
      </c>
      <c r="L2614" s="11">
        <f t="shared" si="16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0">
        <f t="shared" si="161"/>
        <v>1.7176130000000001</v>
      </c>
      <c r="R2614" s="9">
        <f t="shared" si="162"/>
        <v>58.422210884353746</v>
      </c>
      <c r="S2614" s="8" t="s">
        <v>8320</v>
      </c>
      <c r="T2614" s="8" t="s">
        <v>8356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59"/>
        <v>41173.81821759259</v>
      </c>
      <c r="K2615">
        <v>1345664294</v>
      </c>
      <c r="L2615" s="11">
        <f t="shared" si="16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0">
        <f t="shared" si="161"/>
        <v>1.0101333333333333</v>
      </c>
      <c r="R2615" s="9">
        <f t="shared" si="162"/>
        <v>270.57142857142856</v>
      </c>
      <c r="S2615" s="8" t="s">
        <v>8320</v>
      </c>
      <c r="T2615" s="8" t="s">
        <v>8356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59"/>
        <v>41759.208333333336</v>
      </c>
      <c r="K2616">
        <v>1396371612</v>
      </c>
      <c r="L2616" s="11">
        <f t="shared" si="16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0">
        <f t="shared" si="161"/>
        <v>1.02</v>
      </c>
      <c r="R2616" s="9">
        <f t="shared" si="162"/>
        <v>107.1</v>
      </c>
      <c r="S2616" s="8" t="s">
        <v>8320</v>
      </c>
      <c r="T2616" s="8" t="s">
        <v>8356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59"/>
        <v>42490.5</v>
      </c>
      <c r="K2617">
        <v>1458820564</v>
      </c>
      <c r="L2617" s="11">
        <f t="shared" si="16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0">
        <f t="shared" si="161"/>
        <v>1.6976511744127936</v>
      </c>
      <c r="R2617" s="9">
        <f t="shared" si="162"/>
        <v>47.180555555555557</v>
      </c>
      <c r="S2617" s="8" t="s">
        <v>8320</v>
      </c>
      <c r="T2617" s="8" t="s">
        <v>8356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59"/>
        <v>42241.99454861111</v>
      </c>
      <c r="K2618">
        <v>1437954729</v>
      </c>
      <c r="L2618" s="11">
        <f t="shared" si="16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0">
        <f t="shared" si="161"/>
        <v>1.14534</v>
      </c>
      <c r="R2618" s="9">
        <f t="shared" si="162"/>
        <v>120.30882352941177</v>
      </c>
      <c r="S2618" s="8" t="s">
        <v>8320</v>
      </c>
      <c r="T2618" s="8" t="s">
        <v>8356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59"/>
        <v>41932.874432870369</v>
      </c>
      <c r="K2619">
        <v>1411246751</v>
      </c>
      <c r="L2619" s="11">
        <f t="shared" si="16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0">
        <f t="shared" si="161"/>
        <v>8.7759999999999998</v>
      </c>
      <c r="R2619" s="9">
        <f t="shared" si="162"/>
        <v>27.59748427672956</v>
      </c>
      <c r="S2619" s="8" t="s">
        <v>8320</v>
      </c>
      <c r="T2619" s="8" t="s">
        <v>8356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59"/>
        <v>42339.834039351852</v>
      </c>
      <c r="K2620">
        <v>1443812461</v>
      </c>
      <c r="L2620" s="11">
        <f t="shared" si="16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0">
        <f t="shared" si="161"/>
        <v>1.0538666666666667</v>
      </c>
      <c r="R2620" s="9">
        <f t="shared" si="162"/>
        <v>205.2987012987013</v>
      </c>
      <c r="S2620" s="8" t="s">
        <v>8320</v>
      </c>
      <c r="T2620" s="8" t="s">
        <v>8356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59"/>
        <v>42300.458333333328</v>
      </c>
      <c r="K2621">
        <v>1443302004</v>
      </c>
      <c r="L2621" s="11">
        <f t="shared" si="16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0">
        <f t="shared" si="161"/>
        <v>1.8839999999999999</v>
      </c>
      <c r="R2621" s="9">
        <f t="shared" si="162"/>
        <v>35.547169811320757</v>
      </c>
      <c r="S2621" s="8" t="s">
        <v>8320</v>
      </c>
      <c r="T2621" s="8" t="s">
        <v>8356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59"/>
        <v>42288.041666666672</v>
      </c>
      <c r="K2622">
        <v>1441339242</v>
      </c>
      <c r="L2622" s="11">
        <f t="shared" si="16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0">
        <f t="shared" si="161"/>
        <v>1.436523076923077</v>
      </c>
      <c r="R2622" s="9">
        <f t="shared" si="162"/>
        <v>74.639488409272587</v>
      </c>
      <c r="S2622" s="8" t="s">
        <v>8320</v>
      </c>
      <c r="T2622" s="8" t="s">
        <v>8356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59"/>
        <v>42145.74754629629</v>
      </c>
      <c r="K2623">
        <v>1429638988</v>
      </c>
      <c r="L2623" s="11">
        <f t="shared" si="16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0">
        <f t="shared" si="161"/>
        <v>1.4588000000000001</v>
      </c>
      <c r="R2623" s="9">
        <f t="shared" si="162"/>
        <v>47.058064516129029</v>
      </c>
      <c r="S2623" s="8" t="s">
        <v>8320</v>
      </c>
      <c r="T2623" s="8" t="s">
        <v>8356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59"/>
        <v>42734.74324074074</v>
      </c>
      <c r="K2624">
        <v>1479232216</v>
      </c>
      <c r="L2624" s="11">
        <f t="shared" si="16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0">
        <f t="shared" si="161"/>
        <v>1.3118399999999999</v>
      </c>
      <c r="R2624" s="9">
        <f t="shared" si="162"/>
        <v>26.591351351351353</v>
      </c>
      <c r="S2624" s="8" t="s">
        <v>8320</v>
      </c>
      <c r="T2624" s="8" t="s">
        <v>8356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59"/>
        <v>42706.256550925929</v>
      </c>
      <c r="K2625">
        <v>1479449366</v>
      </c>
      <c r="L2625" s="11">
        <f t="shared" si="16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0">
        <f t="shared" si="161"/>
        <v>1.1399999999999999</v>
      </c>
      <c r="R2625" s="9">
        <f t="shared" si="162"/>
        <v>36.774193548387096</v>
      </c>
      <c r="S2625" s="8" t="s">
        <v>8320</v>
      </c>
      <c r="T2625" s="8" t="s">
        <v>8356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59"/>
        <v>41165.42155092593</v>
      </c>
      <c r="K2626">
        <v>1345716422</v>
      </c>
      <c r="L2626" s="11">
        <f t="shared" si="16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0">
        <f t="shared" si="161"/>
        <v>13.794206249999998</v>
      </c>
      <c r="R2626" s="9">
        <f t="shared" si="162"/>
        <v>31.820544982698959</v>
      </c>
      <c r="S2626" s="8" t="s">
        <v>8320</v>
      </c>
      <c r="T2626" s="8" t="s">
        <v>8356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3">(((I2627/60)/60)/24)+DATE(1970,1,1)</f>
        <v>42683.851944444439</v>
      </c>
      <c r="K2627">
        <v>1476559608</v>
      </c>
      <c r="L2627" s="11">
        <f t="shared" ref="L2627:L2690" si="16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0">
        <f t="shared" ref="Q2627:Q2690" si="165">E2627/D2627</f>
        <v>9.56</v>
      </c>
      <c r="R2627" s="9">
        <f t="shared" ref="R2627:R2690" si="166">IF(N2627&gt;0,E2627/N2627,0)</f>
        <v>27.576923076923077</v>
      </c>
      <c r="S2627" s="8" t="s">
        <v>8320</v>
      </c>
      <c r="T2627" s="8" t="s">
        <v>8356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3"/>
        <v>42158.628113425926</v>
      </c>
      <c r="K2628">
        <v>1430751869</v>
      </c>
      <c r="L2628" s="11">
        <f t="shared" si="16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0">
        <f t="shared" si="165"/>
        <v>1.1200000000000001</v>
      </c>
      <c r="R2628" s="9">
        <f t="shared" si="166"/>
        <v>56</v>
      </c>
      <c r="S2628" s="8" t="s">
        <v>8320</v>
      </c>
      <c r="T2628" s="8" t="s">
        <v>8356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3"/>
        <v>42334.871076388896</v>
      </c>
      <c r="K2629">
        <v>1445975661</v>
      </c>
      <c r="L2629" s="11">
        <f t="shared" si="16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0">
        <f t="shared" si="165"/>
        <v>6.4666666666666668</v>
      </c>
      <c r="R2629" s="9">
        <f t="shared" si="166"/>
        <v>21.555555555555557</v>
      </c>
      <c r="S2629" s="8" t="s">
        <v>8320</v>
      </c>
      <c r="T2629" s="8" t="s">
        <v>8356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3"/>
        <v>41973.966053240743</v>
      </c>
      <c r="K2630">
        <v>1415661067</v>
      </c>
      <c r="L2630" s="11">
        <f t="shared" si="16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0">
        <f t="shared" si="165"/>
        <v>1.1036948748510131</v>
      </c>
      <c r="R2630" s="9">
        <f t="shared" si="166"/>
        <v>44.095238095238095</v>
      </c>
      <c r="S2630" s="8" t="s">
        <v>8320</v>
      </c>
      <c r="T2630" s="8" t="s">
        <v>8356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3"/>
        <v>42138.538449074069</v>
      </c>
      <c r="K2631">
        <v>1429016122</v>
      </c>
      <c r="L2631" s="11">
        <f t="shared" si="16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0">
        <f t="shared" si="165"/>
        <v>1.2774000000000001</v>
      </c>
      <c r="R2631" s="9">
        <f t="shared" si="166"/>
        <v>63.87</v>
      </c>
      <c r="S2631" s="8" t="s">
        <v>8320</v>
      </c>
      <c r="T2631" s="8" t="s">
        <v>8356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3"/>
        <v>42551.416666666672</v>
      </c>
      <c r="K2632">
        <v>1464921112</v>
      </c>
      <c r="L2632" s="11">
        <f t="shared" si="16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0">
        <f t="shared" si="165"/>
        <v>1.579</v>
      </c>
      <c r="R2632" s="9">
        <f t="shared" si="166"/>
        <v>38.987654320987652</v>
      </c>
      <c r="S2632" s="8" t="s">
        <v>8320</v>
      </c>
      <c r="T2632" s="8" t="s">
        <v>8356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3"/>
        <v>42246.169293981482</v>
      </c>
      <c r="K2633">
        <v>1438488227</v>
      </c>
      <c r="L2633" s="11">
        <f t="shared" si="16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0">
        <f t="shared" si="165"/>
        <v>1.1466525000000001</v>
      </c>
      <c r="R2633" s="9">
        <f t="shared" si="166"/>
        <v>80.185489510489504</v>
      </c>
      <c r="S2633" s="8" t="s">
        <v>8320</v>
      </c>
      <c r="T2633" s="8" t="s">
        <v>8356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3"/>
        <v>42519.061793981484</v>
      </c>
      <c r="K2634">
        <v>1462325339</v>
      </c>
      <c r="L2634" s="11">
        <f t="shared" si="16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0">
        <f t="shared" si="165"/>
        <v>1.3700934579439252</v>
      </c>
      <c r="R2634" s="9">
        <f t="shared" si="166"/>
        <v>34.904761904761905</v>
      </c>
      <c r="S2634" s="8" t="s">
        <v>8320</v>
      </c>
      <c r="T2634" s="8" t="s">
        <v>8356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3"/>
        <v>41697.958333333336</v>
      </c>
      <c r="K2635">
        <v>1390938332</v>
      </c>
      <c r="L2635" s="11">
        <f t="shared" si="16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0">
        <f t="shared" si="165"/>
        <v>3.5461999999999998</v>
      </c>
      <c r="R2635" s="9">
        <f t="shared" si="166"/>
        <v>89.100502512562812</v>
      </c>
      <c r="S2635" s="8" t="s">
        <v>8320</v>
      </c>
      <c r="T2635" s="8" t="s">
        <v>8356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3"/>
        <v>42642.656493055561</v>
      </c>
      <c r="K2636">
        <v>1472571921</v>
      </c>
      <c r="L2636" s="11">
        <f t="shared" si="16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0">
        <f t="shared" si="165"/>
        <v>1.0602150537634409</v>
      </c>
      <c r="R2636" s="9">
        <f t="shared" si="166"/>
        <v>39.44</v>
      </c>
      <c r="S2636" s="8" t="s">
        <v>8320</v>
      </c>
      <c r="T2636" s="8" t="s">
        <v>8356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3"/>
        <v>42072.909270833334</v>
      </c>
      <c r="K2637">
        <v>1422917361</v>
      </c>
      <c r="L2637" s="11">
        <f t="shared" si="16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0">
        <f t="shared" si="165"/>
        <v>1</v>
      </c>
      <c r="R2637" s="9">
        <f t="shared" si="166"/>
        <v>136.9047619047619</v>
      </c>
      <c r="S2637" s="8" t="s">
        <v>8320</v>
      </c>
      <c r="T2637" s="8" t="s">
        <v>8356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3"/>
        <v>42659.041666666672</v>
      </c>
      <c r="K2638">
        <v>1474641914</v>
      </c>
      <c r="L2638" s="11">
        <f t="shared" si="16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0">
        <f t="shared" si="165"/>
        <v>1.873</v>
      </c>
      <c r="R2638" s="9">
        <f t="shared" si="166"/>
        <v>37.46</v>
      </c>
      <c r="S2638" s="8" t="s">
        <v>8320</v>
      </c>
      <c r="T2638" s="8" t="s">
        <v>8356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3"/>
        <v>42655.549479166672</v>
      </c>
      <c r="K2639">
        <v>1474895475</v>
      </c>
      <c r="L2639" s="11">
        <f t="shared" si="16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0">
        <f t="shared" si="165"/>
        <v>1.6619999999999999</v>
      </c>
      <c r="R2639" s="9">
        <f t="shared" si="166"/>
        <v>31.96153846153846</v>
      </c>
      <c r="S2639" s="8" t="s">
        <v>8320</v>
      </c>
      <c r="T2639" s="8" t="s">
        <v>8356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3"/>
        <v>42019.913136574076</v>
      </c>
      <c r="K2640">
        <v>1418766895</v>
      </c>
      <c r="L2640" s="11">
        <f t="shared" si="16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0">
        <f t="shared" si="165"/>
        <v>1.0172910662824208</v>
      </c>
      <c r="R2640" s="9">
        <f t="shared" si="166"/>
        <v>25.214285714285715</v>
      </c>
      <c r="S2640" s="8" t="s">
        <v>8320</v>
      </c>
      <c r="T2640" s="8" t="s">
        <v>8356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3"/>
        <v>42054.86513888889</v>
      </c>
      <c r="K2641">
        <v>1421786748</v>
      </c>
      <c r="L2641" s="11">
        <f t="shared" si="16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0">
        <f t="shared" si="165"/>
        <v>1.64</v>
      </c>
      <c r="R2641" s="9">
        <f t="shared" si="166"/>
        <v>10.040816326530612</v>
      </c>
      <c r="S2641" s="8" t="s">
        <v>8320</v>
      </c>
      <c r="T2641" s="8" t="s">
        <v>8356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3"/>
        <v>42163.160578703704</v>
      </c>
      <c r="K2642">
        <v>1428551474</v>
      </c>
      <c r="L2642" s="11">
        <f t="shared" si="16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0">
        <f t="shared" si="165"/>
        <v>1.0566666666666666</v>
      </c>
      <c r="R2642" s="9">
        <f t="shared" si="166"/>
        <v>45.94202898550725</v>
      </c>
      <c r="S2642" s="8" t="s">
        <v>8320</v>
      </c>
      <c r="T2642" s="8" t="s">
        <v>8356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3"/>
        <v>41897.839583333334</v>
      </c>
      <c r="K2643">
        <v>1409341863</v>
      </c>
      <c r="L2643" s="11">
        <f t="shared" si="16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165"/>
        <v>0.01</v>
      </c>
      <c r="R2643" s="9">
        <f t="shared" si="166"/>
        <v>15</v>
      </c>
      <c r="S2643" s="8" t="s">
        <v>8320</v>
      </c>
      <c r="T2643" s="8" t="s">
        <v>8356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3"/>
        <v>42566.289583333331</v>
      </c>
      <c r="K2644">
        <v>1465970108</v>
      </c>
      <c r="L2644" s="11">
        <f t="shared" si="16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165"/>
        <v>0</v>
      </c>
      <c r="R2644" s="9">
        <f t="shared" si="166"/>
        <v>0</v>
      </c>
      <c r="S2644" s="8" t="s">
        <v>8320</v>
      </c>
      <c r="T2644" s="8" t="s">
        <v>8356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3"/>
        <v>42725.332638888889</v>
      </c>
      <c r="K2645">
        <v>1479218315</v>
      </c>
      <c r="L2645" s="11">
        <f t="shared" si="16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165"/>
        <v>0.33559730999999998</v>
      </c>
      <c r="R2645" s="9">
        <f t="shared" si="166"/>
        <v>223.58248500999335</v>
      </c>
      <c r="S2645" s="8" t="s">
        <v>8320</v>
      </c>
      <c r="T2645" s="8" t="s">
        <v>8356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3"/>
        <v>42804.792071759264</v>
      </c>
      <c r="K2646">
        <v>1486580435</v>
      </c>
      <c r="L2646" s="11">
        <f t="shared" si="16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165"/>
        <v>2.053E-2</v>
      </c>
      <c r="R2646" s="9">
        <f t="shared" si="166"/>
        <v>39.480769230769234</v>
      </c>
      <c r="S2646" s="8" t="s">
        <v>8320</v>
      </c>
      <c r="T2646" s="8" t="s">
        <v>8356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3"/>
        <v>41951.884293981479</v>
      </c>
      <c r="K2647">
        <v>1412885603</v>
      </c>
      <c r="L2647" s="11">
        <f t="shared" si="16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165"/>
        <v>0.105</v>
      </c>
      <c r="R2647" s="9">
        <f t="shared" si="166"/>
        <v>91.304347826086953</v>
      </c>
      <c r="S2647" s="8" t="s">
        <v>8320</v>
      </c>
      <c r="T2647" s="8" t="s">
        <v>8356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3"/>
        <v>42256.313298611116</v>
      </c>
      <c r="K2648">
        <v>1439191869</v>
      </c>
      <c r="L2648" s="11">
        <f t="shared" si="16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165"/>
        <v>8.4172839999999999E-2</v>
      </c>
      <c r="R2648" s="9">
        <f t="shared" si="166"/>
        <v>78.666205607476627</v>
      </c>
      <c r="S2648" s="8" t="s">
        <v>8320</v>
      </c>
      <c r="T2648" s="8" t="s">
        <v>8356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3"/>
        <v>42230.261793981481</v>
      </c>
      <c r="K2649">
        <v>1436941019</v>
      </c>
      <c r="L2649" s="11">
        <f t="shared" si="16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165"/>
        <v>1.44E-2</v>
      </c>
      <c r="R2649" s="9">
        <f t="shared" si="166"/>
        <v>12</v>
      </c>
      <c r="S2649" s="8" t="s">
        <v>8320</v>
      </c>
      <c r="T2649" s="8" t="s">
        <v>8356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3"/>
        <v>42438.714814814812</v>
      </c>
      <c r="K2650">
        <v>1454951360</v>
      </c>
      <c r="L2650" s="11">
        <f t="shared" si="16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165"/>
        <v>8.8333333333333337E-3</v>
      </c>
      <c r="R2650" s="9">
        <f t="shared" si="166"/>
        <v>17.666666666666668</v>
      </c>
      <c r="S2650" s="8" t="s">
        <v>8320</v>
      </c>
      <c r="T2650" s="8" t="s">
        <v>8356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3"/>
        <v>42401.99700231482</v>
      </c>
      <c r="K2651">
        <v>1449186941</v>
      </c>
      <c r="L2651" s="11">
        <f t="shared" si="16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165"/>
        <v>9.9200000000000004E-4</v>
      </c>
      <c r="R2651" s="9">
        <f t="shared" si="166"/>
        <v>41.333333333333336</v>
      </c>
      <c r="S2651" s="8" t="s">
        <v>8320</v>
      </c>
      <c r="T2651" s="8" t="s">
        <v>8356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3"/>
        <v>42725.624340277776</v>
      </c>
      <c r="K2652">
        <v>1479740343</v>
      </c>
      <c r="L2652" s="11">
        <f t="shared" si="16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165"/>
        <v>5.966666666666667E-3</v>
      </c>
      <c r="R2652" s="9">
        <f t="shared" si="166"/>
        <v>71.599999999999994</v>
      </c>
      <c r="S2652" s="8" t="s">
        <v>8320</v>
      </c>
      <c r="T2652" s="8" t="s">
        <v>8356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3"/>
        <v>42355.805659722217</v>
      </c>
      <c r="K2653">
        <v>1447960809</v>
      </c>
      <c r="L2653" s="11">
        <f t="shared" si="16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165"/>
        <v>1.8689285714285714E-2</v>
      </c>
      <c r="R2653" s="9">
        <f t="shared" si="166"/>
        <v>307.8235294117647</v>
      </c>
      <c r="S2653" s="8" t="s">
        <v>8320</v>
      </c>
      <c r="T2653" s="8" t="s">
        <v>8356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3"/>
        <v>41983.158854166672</v>
      </c>
      <c r="K2654">
        <v>1415591325</v>
      </c>
      <c r="L2654" s="11">
        <f t="shared" si="16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165"/>
        <v>8.8500000000000002E-3</v>
      </c>
      <c r="R2654" s="9">
        <f t="shared" si="166"/>
        <v>80.454545454545453</v>
      </c>
      <c r="S2654" s="8" t="s">
        <v>8320</v>
      </c>
      <c r="T2654" s="8" t="s">
        <v>8356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3"/>
        <v>41803.166666666664</v>
      </c>
      <c r="K2655">
        <v>1399909127</v>
      </c>
      <c r="L2655" s="11">
        <f t="shared" si="16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165"/>
        <v>0.1152156862745098</v>
      </c>
      <c r="R2655" s="9">
        <f t="shared" si="166"/>
        <v>83.942857142857136</v>
      </c>
      <c r="S2655" s="8" t="s">
        <v>8320</v>
      </c>
      <c r="T2655" s="8" t="s">
        <v>8356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3"/>
        <v>42115.559328703705</v>
      </c>
      <c r="K2656">
        <v>1424442326</v>
      </c>
      <c r="L2656" s="11">
        <f t="shared" si="16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165"/>
        <v>5.1000000000000004E-4</v>
      </c>
      <c r="R2656" s="9">
        <f t="shared" si="166"/>
        <v>8.5</v>
      </c>
      <c r="S2656" s="8" t="s">
        <v>8320</v>
      </c>
      <c r="T2656" s="8" t="s">
        <v>8356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3"/>
        <v>42409.833333333328</v>
      </c>
      <c r="K2657">
        <v>1452631647</v>
      </c>
      <c r="L2657" s="11">
        <f t="shared" si="16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165"/>
        <v>0.21033333333333334</v>
      </c>
      <c r="R2657" s="9">
        <f t="shared" si="166"/>
        <v>73.372093023255815</v>
      </c>
      <c r="S2657" s="8" t="s">
        <v>8320</v>
      </c>
      <c r="T2657" s="8" t="s">
        <v>8356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3"/>
        <v>42806.791666666672</v>
      </c>
      <c r="K2658">
        <v>1485966688</v>
      </c>
      <c r="L2658" s="11">
        <f t="shared" si="16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165"/>
        <v>0.11436666666666667</v>
      </c>
      <c r="R2658" s="9">
        <f t="shared" si="166"/>
        <v>112.86184210526316</v>
      </c>
      <c r="S2658" s="8" t="s">
        <v>8320</v>
      </c>
      <c r="T2658" s="8" t="s">
        <v>8356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3"/>
        <v>42585.0625</v>
      </c>
      <c r="K2659">
        <v>1467325053</v>
      </c>
      <c r="L2659" s="11">
        <f t="shared" si="16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165"/>
        <v>0.18737933333333334</v>
      </c>
      <c r="R2659" s="9">
        <f t="shared" si="166"/>
        <v>95.277627118644077</v>
      </c>
      <c r="S2659" s="8" t="s">
        <v>8320</v>
      </c>
      <c r="T2659" s="8" t="s">
        <v>8356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3"/>
        <v>42581.884189814817</v>
      </c>
      <c r="K2660">
        <v>1467321194</v>
      </c>
      <c r="L2660" s="11">
        <f t="shared" si="16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165"/>
        <v>9.2857142857142856E-4</v>
      </c>
      <c r="R2660" s="9">
        <f t="shared" si="166"/>
        <v>22.75</v>
      </c>
      <c r="S2660" s="8" t="s">
        <v>8320</v>
      </c>
      <c r="T2660" s="8" t="s">
        <v>8356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3"/>
        <v>42112.069560185191</v>
      </c>
      <c r="K2661">
        <v>1426729210</v>
      </c>
      <c r="L2661" s="11">
        <f t="shared" si="16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165"/>
        <v>2.720408163265306E-2</v>
      </c>
      <c r="R2661" s="9">
        <f t="shared" si="166"/>
        <v>133.30000000000001</v>
      </c>
      <c r="S2661" s="8" t="s">
        <v>8320</v>
      </c>
      <c r="T2661" s="8" t="s">
        <v>8356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3"/>
        <v>42332.754837962959</v>
      </c>
      <c r="K2662">
        <v>1443200818</v>
      </c>
      <c r="L2662" s="11">
        <f t="shared" si="16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165"/>
        <v>9.5E-4</v>
      </c>
      <c r="R2662" s="9">
        <f t="shared" si="166"/>
        <v>3.8</v>
      </c>
      <c r="S2662" s="8" t="s">
        <v>8320</v>
      </c>
      <c r="T2662" s="8" t="s">
        <v>8356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3"/>
        <v>41572.958449074074</v>
      </c>
      <c r="K2663">
        <v>1380150010</v>
      </c>
      <c r="L2663" s="11">
        <f t="shared" si="16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0">
        <f t="shared" si="165"/>
        <v>1.0289999999999999</v>
      </c>
      <c r="R2663" s="9">
        <f t="shared" si="166"/>
        <v>85.75</v>
      </c>
      <c r="S2663" s="8" t="s">
        <v>8320</v>
      </c>
      <c r="T2663" s="8" t="s">
        <v>8357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3"/>
        <v>42237.746678240743</v>
      </c>
      <c r="K2664">
        <v>1437587713</v>
      </c>
      <c r="L2664" s="11">
        <f t="shared" si="16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0">
        <f t="shared" si="165"/>
        <v>1.0680000000000001</v>
      </c>
      <c r="R2664" s="9">
        <f t="shared" si="166"/>
        <v>267</v>
      </c>
      <c r="S2664" s="8" t="s">
        <v>8320</v>
      </c>
      <c r="T2664" s="8" t="s">
        <v>8357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3"/>
        <v>42251.625</v>
      </c>
      <c r="K2665">
        <v>1438873007</v>
      </c>
      <c r="L2665" s="11">
        <f t="shared" si="16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0">
        <f t="shared" si="165"/>
        <v>1.0459624999999999</v>
      </c>
      <c r="R2665" s="9">
        <f t="shared" si="166"/>
        <v>373.55803571428572</v>
      </c>
      <c r="S2665" s="8" t="s">
        <v>8320</v>
      </c>
      <c r="T2665" s="8" t="s">
        <v>8357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3"/>
        <v>42347.290972222225</v>
      </c>
      <c r="K2666">
        <v>1446683797</v>
      </c>
      <c r="L2666" s="11">
        <f t="shared" si="16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0">
        <f t="shared" si="165"/>
        <v>1.0342857142857143</v>
      </c>
      <c r="R2666" s="9">
        <f t="shared" si="166"/>
        <v>174.03846153846155</v>
      </c>
      <c r="S2666" s="8" t="s">
        <v>8320</v>
      </c>
      <c r="T2666" s="8" t="s">
        <v>8357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3"/>
        <v>42128.895532407405</v>
      </c>
      <c r="K2667">
        <v>1426886974</v>
      </c>
      <c r="L2667" s="11">
        <f t="shared" si="16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0">
        <f t="shared" si="165"/>
        <v>1.2314285714285715</v>
      </c>
      <c r="R2667" s="9">
        <f t="shared" si="166"/>
        <v>93.695652173913047</v>
      </c>
      <c r="S2667" s="8" t="s">
        <v>8320</v>
      </c>
      <c r="T2667" s="8" t="s">
        <v>8357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3"/>
        <v>42272.875</v>
      </c>
      <c r="K2668">
        <v>1440008439</v>
      </c>
      <c r="L2668" s="11">
        <f t="shared" si="16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0">
        <f t="shared" si="165"/>
        <v>1.592951</v>
      </c>
      <c r="R2668" s="9">
        <f t="shared" si="166"/>
        <v>77.327718446601949</v>
      </c>
      <c r="S2668" s="8" t="s">
        <v>8320</v>
      </c>
      <c r="T2668" s="8" t="s">
        <v>8357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3"/>
        <v>42410.926111111112</v>
      </c>
      <c r="K2669">
        <v>1452550416</v>
      </c>
      <c r="L2669" s="11">
        <f t="shared" si="16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0">
        <f t="shared" si="165"/>
        <v>1.1066666666666667</v>
      </c>
      <c r="R2669" s="9">
        <f t="shared" si="166"/>
        <v>92.222222222222229</v>
      </c>
      <c r="S2669" s="8" t="s">
        <v>8320</v>
      </c>
      <c r="T2669" s="8" t="s">
        <v>8357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3"/>
        <v>42317.60555555555</v>
      </c>
      <c r="K2670">
        <v>1443449265</v>
      </c>
      <c r="L2670" s="11">
        <f t="shared" si="16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0">
        <f t="shared" si="165"/>
        <v>1.7070000000000001</v>
      </c>
      <c r="R2670" s="9">
        <f t="shared" si="166"/>
        <v>60.964285714285715</v>
      </c>
      <c r="S2670" s="8" t="s">
        <v>8320</v>
      </c>
      <c r="T2670" s="8" t="s">
        <v>8357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3"/>
        <v>42379.035833333335</v>
      </c>
      <c r="K2671">
        <v>1447203096</v>
      </c>
      <c r="L2671" s="11">
        <f t="shared" si="16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0">
        <f t="shared" si="165"/>
        <v>1.25125</v>
      </c>
      <c r="R2671" s="9">
        <f t="shared" si="166"/>
        <v>91</v>
      </c>
      <c r="S2671" s="8" t="s">
        <v>8320</v>
      </c>
      <c r="T2671" s="8" t="s">
        <v>8357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3"/>
        <v>41849.020601851851</v>
      </c>
      <c r="K2672">
        <v>1404174580</v>
      </c>
      <c r="L2672" s="11">
        <f t="shared" si="16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165"/>
        <v>6.4158609339642042E-2</v>
      </c>
      <c r="R2672" s="9">
        <f t="shared" si="166"/>
        <v>41.583333333333336</v>
      </c>
      <c r="S2672" s="8" t="s">
        <v>8320</v>
      </c>
      <c r="T2672" s="8" t="s">
        <v>8357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3"/>
        <v>41992.818055555559</v>
      </c>
      <c r="K2673">
        <v>1416419916</v>
      </c>
      <c r="L2673" s="11">
        <f t="shared" si="16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165"/>
        <v>0.11344</v>
      </c>
      <c r="R2673" s="9">
        <f t="shared" si="166"/>
        <v>33.761904761904759</v>
      </c>
      <c r="S2673" s="8" t="s">
        <v>8320</v>
      </c>
      <c r="T2673" s="8" t="s">
        <v>8357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3"/>
        <v>42366.25</v>
      </c>
      <c r="K2674">
        <v>1449436390</v>
      </c>
      <c r="L2674" s="11">
        <f t="shared" si="16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165"/>
        <v>0.33189999999999997</v>
      </c>
      <c r="R2674" s="9">
        <f t="shared" si="166"/>
        <v>70.61702127659575</v>
      </c>
      <c r="S2674" s="8" t="s">
        <v>8320</v>
      </c>
      <c r="T2674" s="8" t="s">
        <v>8357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3"/>
        <v>41941.947916666664</v>
      </c>
      <c r="K2675">
        <v>1412081999</v>
      </c>
      <c r="L2675" s="11">
        <f t="shared" si="16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165"/>
        <v>0.27579999999999999</v>
      </c>
      <c r="R2675" s="9">
        <f t="shared" si="166"/>
        <v>167.15151515151516</v>
      </c>
      <c r="S2675" s="8" t="s">
        <v>8320</v>
      </c>
      <c r="T2675" s="8" t="s">
        <v>8357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3"/>
        <v>42556.207638888889</v>
      </c>
      <c r="K2676">
        <v>1465398670</v>
      </c>
      <c r="L2676" s="11">
        <f t="shared" si="16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165"/>
        <v>0.62839999999999996</v>
      </c>
      <c r="R2676" s="9">
        <f t="shared" si="166"/>
        <v>128.61988304093566</v>
      </c>
      <c r="S2676" s="8" t="s">
        <v>8320</v>
      </c>
      <c r="T2676" s="8" t="s">
        <v>8357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3"/>
        <v>41953.899178240739</v>
      </c>
      <c r="K2677">
        <v>1413059689</v>
      </c>
      <c r="L2677" s="11">
        <f t="shared" si="16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165"/>
        <v>7.5880000000000003E-2</v>
      </c>
      <c r="R2677" s="9">
        <f t="shared" si="166"/>
        <v>65.41379310344827</v>
      </c>
      <c r="S2677" s="8" t="s">
        <v>8320</v>
      </c>
      <c r="T2677" s="8" t="s">
        <v>8357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3"/>
        <v>42512.624699074076</v>
      </c>
      <c r="K2678">
        <v>1461337174</v>
      </c>
      <c r="L2678" s="11">
        <f t="shared" si="16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165"/>
        <v>0.50380952380952382</v>
      </c>
      <c r="R2678" s="9">
        <f t="shared" si="166"/>
        <v>117.55555555555556</v>
      </c>
      <c r="S2678" s="8" t="s">
        <v>8320</v>
      </c>
      <c r="T2678" s="8" t="s">
        <v>8357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3"/>
        <v>41823.029432870368</v>
      </c>
      <c r="K2679">
        <v>1401756143</v>
      </c>
      <c r="L2679" s="11">
        <f t="shared" si="16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165"/>
        <v>0.17512820512820512</v>
      </c>
      <c r="R2679" s="9">
        <f t="shared" si="166"/>
        <v>126.48148148148148</v>
      </c>
      <c r="S2679" s="8" t="s">
        <v>8320</v>
      </c>
      <c r="T2679" s="8" t="s">
        <v>8357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3"/>
        <v>42271.798206018517</v>
      </c>
      <c r="K2680">
        <v>1440529765</v>
      </c>
      <c r="L2680" s="11">
        <f t="shared" si="16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165"/>
        <v>1.3750000000000001E-4</v>
      </c>
      <c r="R2680" s="9">
        <f t="shared" si="166"/>
        <v>550</v>
      </c>
      <c r="S2680" s="8" t="s">
        <v>8320</v>
      </c>
      <c r="T2680" s="8" t="s">
        <v>8357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3"/>
        <v>42063.001087962963</v>
      </c>
      <c r="K2681">
        <v>1422489694</v>
      </c>
      <c r="L2681" s="11">
        <f t="shared" si="16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165"/>
        <v>3.3E-3</v>
      </c>
      <c r="R2681" s="9">
        <f t="shared" si="166"/>
        <v>44</v>
      </c>
      <c r="S2681" s="8" t="s">
        <v>8320</v>
      </c>
      <c r="T2681" s="8" t="s">
        <v>8357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3"/>
        <v>42466.170034722221</v>
      </c>
      <c r="K2682">
        <v>1457327091</v>
      </c>
      <c r="L2682" s="11">
        <f t="shared" si="16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165"/>
        <v>8.6250000000000007E-3</v>
      </c>
      <c r="R2682" s="9">
        <f t="shared" si="166"/>
        <v>69</v>
      </c>
      <c r="S2682" s="8" t="s">
        <v>8320</v>
      </c>
      <c r="T2682" s="8" t="s">
        <v>8357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3"/>
        <v>41830.895254629628</v>
      </c>
      <c r="K2683">
        <v>1402867750</v>
      </c>
      <c r="L2683" s="11">
        <f t="shared" si="16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165"/>
        <v>6.875E-3</v>
      </c>
      <c r="R2683" s="9">
        <f t="shared" si="166"/>
        <v>27.5</v>
      </c>
      <c r="S2683" s="8" t="s">
        <v>8337</v>
      </c>
      <c r="T2683" s="8" t="s">
        <v>8338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3"/>
        <v>41965.249305555553</v>
      </c>
      <c r="K2684">
        <v>1413838540</v>
      </c>
      <c r="L2684" s="11">
        <f t="shared" si="16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165"/>
        <v>0.28299999999999997</v>
      </c>
      <c r="R2684" s="9">
        <f t="shared" si="166"/>
        <v>84.9</v>
      </c>
      <c r="S2684" s="8" t="s">
        <v>8337</v>
      </c>
      <c r="T2684" s="8" t="s">
        <v>8338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3"/>
        <v>42064.75509259259</v>
      </c>
      <c r="K2685">
        <v>1422641240</v>
      </c>
      <c r="L2685" s="11">
        <f t="shared" si="16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165"/>
        <v>2.3999999999999998E-3</v>
      </c>
      <c r="R2685" s="9">
        <f t="shared" si="166"/>
        <v>12</v>
      </c>
      <c r="S2685" s="8" t="s">
        <v>8337</v>
      </c>
      <c r="T2685" s="8" t="s">
        <v>8338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3"/>
        <v>41860.914641203701</v>
      </c>
      <c r="K2686">
        <v>1404165425</v>
      </c>
      <c r="L2686" s="11">
        <f t="shared" si="16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165"/>
        <v>1.1428571428571429E-2</v>
      </c>
      <c r="R2686" s="9">
        <f t="shared" si="166"/>
        <v>200</v>
      </c>
      <c r="S2686" s="8" t="s">
        <v>8337</v>
      </c>
      <c r="T2686" s="8" t="s">
        <v>8338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3"/>
        <v>42121.654282407413</v>
      </c>
      <c r="K2687">
        <v>1424968930</v>
      </c>
      <c r="L2687" s="11">
        <f t="shared" si="16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165"/>
        <v>2.0000000000000001E-4</v>
      </c>
      <c r="R2687" s="9">
        <f t="shared" si="166"/>
        <v>10</v>
      </c>
      <c r="S2687" s="8" t="s">
        <v>8337</v>
      </c>
      <c r="T2687" s="8" t="s">
        <v>8338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3"/>
        <v>41912.974803240737</v>
      </c>
      <c r="K2688">
        <v>1410391423</v>
      </c>
      <c r="L2688" s="11">
        <f t="shared" si="16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165"/>
        <v>0</v>
      </c>
      <c r="R2688" s="9">
        <f t="shared" si="166"/>
        <v>0</v>
      </c>
      <c r="S2688" s="8" t="s">
        <v>8337</v>
      </c>
      <c r="T2688" s="8" t="s">
        <v>8338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3"/>
        <v>42184.64025462963</v>
      </c>
      <c r="K2689">
        <v>1432999318</v>
      </c>
      <c r="L2689" s="11">
        <f t="shared" si="16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165"/>
        <v>0</v>
      </c>
      <c r="R2689" s="9">
        <f t="shared" si="166"/>
        <v>0</v>
      </c>
      <c r="S2689" s="8" t="s">
        <v>8337</v>
      </c>
      <c r="T2689" s="8" t="s">
        <v>8338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3"/>
        <v>42059.125</v>
      </c>
      <c r="K2690">
        <v>1422067870</v>
      </c>
      <c r="L2690" s="11">
        <f t="shared" si="16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si="165"/>
        <v>1.48E-3</v>
      </c>
      <c r="R2690" s="9">
        <f t="shared" si="166"/>
        <v>5.2857142857142856</v>
      </c>
      <c r="S2690" s="8" t="s">
        <v>8337</v>
      </c>
      <c r="T2690" s="8" t="s">
        <v>8338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7">(((I2691/60)/60)/24)+DATE(1970,1,1)</f>
        <v>42581.961689814809</v>
      </c>
      <c r="K2691">
        <v>1467327890</v>
      </c>
      <c r="L2691" s="11">
        <f t="shared" ref="L2691:L2754" si="168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ref="Q2691:Q2754" si="169">E2691/D2691</f>
        <v>2.8571428571428571E-5</v>
      </c>
      <c r="R2691" s="9">
        <f t="shared" ref="R2691:R2754" si="170">IF(N2691&gt;0,E2691/N2691,0)</f>
        <v>1</v>
      </c>
      <c r="S2691" s="8" t="s">
        <v>8337</v>
      </c>
      <c r="T2691" s="8" t="s">
        <v>8338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7"/>
        <v>42158.105046296296</v>
      </c>
      <c r="K2692">
        <v>1429410676</v>
      </c>
      <c r="L2692" s="11">
        <f t="shared" si="16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169"/>
        <v>0.107325</v>
      </c>
      <c r="R2692" s="9">
        <f t="shared" si="170"/>
        <v>72.762711864406782</v>
      </c>
      <c r="S2692" s="8" t="s">
        <v>8337</v>
      </c>
      <c r="T2692" s="8" t="s">
        <v>8338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7"/>
        <v>42134.724039351851</v>
      </c>
      <c r="K2693">
        <v>1427390557</v>
      </c>
      <c r="L2693" s="11">
        <f t="shared" si="16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169"/>
        <v>5.3846153846153844E-4</v>
      </c>
      <c r="R2693" s="9">
        <f t="shared" si="170"/>
        <v>17.5</v>
      </c>
      <c r="S2693" s="8" t="s">
        <v>8337</v>
      </c>
      <c r="T2693" s="8" t="s">
        <v>8338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7"/>
        <v>42088.292361111111</v>
      </c>
      <c r="K2694">
        <v>1424678460</v>
      </c>
      <c r="L2694" s="11">
        <f t="shared" si="16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169"/>
        <v>7.1428571428571426E-3</v>
      </c>
      <c r="R2694" s="9">
        <f t="shared" si="170"/>
        <v>25</v>
      </c>
      <c r="S2694" s="8" t="s">
        <v>8337</v>
      </c>
      <c r="T2694" s="8" t="s">
        <v>8338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7"/>
        <v>41864.138495370367</v>
      </c>
      <c r="K2695">
        <v>1405307966</v>
      </c>
      <c r="L2695" s="11">
        <f t="shared" si="16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169"/>
        <v>8.0000000000000002E-3</v>
      </c>
      <c r="R2695" s="9">
        <f t="shared" si="170"/>
        <v>13.333333333333334</v>
      </c>
      <c r="S2695" s="8" t="s">
        <v>8337</v>
      </c>
      <c r="T2695" s="8" t="s">
        <v>8338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7"/>
        <v>41908.140497685185</v>
      </c>
      <c r="K2696">
        <v>1409109739</v>
      </c>
      <c r="L2696" s="11">
        <f t="shared" si="168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169"/>
        <v>3.3333333333333335E-5</v>
      </c>
      <c r="R2696" s="9">
        <f t="shared" si="170"/>
        <v>1</v>
      </c>
      <c r="S2696" s="8" t="s">
        <v>8337</v>
      </c>
      <c r="T2696" s="8" t="s">
        <v>8338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7"/>
        <v>42108.14025462963</v>
      </c>
      <c r="K2697">
        <v>1423801318</v>
      </c>
      <c r="L2697" s="11">
        <f t="shared" si="168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169"/>
        <v>4.7333333333333333E-3</v>
      </c>
      <c r="R2697" s="9">
        <f t="shared" si="170"/>
        <v>23.666666666666668</v>
      </c>
      <c r="S2697" s="8" t="s">
        <v>8337</v>
      </c>
      <c r="T2697" s="8" t="s">
        <v>8338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7"/>
        <v>41998.844444444447</v>
      </c>
      <c r="K2698">
        <v>1416600960</v>
      </c>
      <c r="L2698" s="11">
        <f t="shared" si="168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169"/>
        <v>5.6500000000000002E-2</v>
      </c>
      <c r="R2698" s="9">
        <f t="shared" si="170"/>
        <v>89.21052631578948</v>
      </c>
      <c r="S2698" s="8" t="s">
        <v>8337</v>
      </c>
      <c r="T2698" s="8" t="s">
        <v>8338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7"/>
        <v>42218.916666666672</v>
      </c>
      <c r="K2699">
        <v>1435876423</v>
      </c>
      <c r="L2699" s="11">
        <f t="shared" si="168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169"/>
        <v>0.26352173913043481</v>
      </c>
      <c r="R2699" s="9">
        <f t="shared" si="170"/>
        <v>116.55769230769231</v>
      </c>
      <c r="S2699" s="8" t="s">
        <v>8337</v>
      </c>
      <c r="T2699" s="8" t="s">
        <v>8338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7"/>
        <v>41817.898240740738</v>
      </c>
      <c r="K2700">
        <v>1401312808</v>
      </c>
      <c r="L2700" s="11">
        <f t="shared" si="168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169"/>
        <v>3.2512500000000002E-3</v>
      </c>
      <c r="R2700" s="9">
        <f t="shared" si="170"/>
        <v>13.005000000000001</v>
      </c>
      <c r="S2700" s="8" t="s">
        <v>8337</v>
      </c>
      <c r="T2700" s="8" t="s">
        <v>8338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7"/>
        <v>41859.896562499998</v>
      </c>
      <c r="K2701">
        <v>1404941463</v>
      </c>
      <c r="L2701" s="11">
        <f t="shared" si="168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169"/>
        <v>0</v>
      </c>
      <c r="R2701" s="9">
        <f t="shared" si="170"/>
        <v>0</v>
      </c>
      <c r="S2701" s="8" t="s">
        <v>8337</v>
      </c>
      <c r="T2701" s="8" t="s">
        <v>8338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7"/>
        <v>41900.87467592593</v>
      </c>
      <c r="K2702">
        <v>1408481972</v>
      </c>
      <c r="L2702" s="11">
        <f t="shared" si="168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169"/>
        <v>7.0007000700070005E-3</v>
      </c>
      <c r="R2702" s="9">
        <f t="shared" si="170"/>
        <v>17.5</v>
      </c>
      <c r="S2702" s="8" t="s">
        <v>8337</v>
      </c>
      <c r="T2702" s="8" t="s">
        <v>8338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7"/>
        <v>42832.733032407406</v>
      </c>
      <c r="K2703">
        <v>1488911734</v>
      </c>
      <c r="L2703" s="11">
        <f t="shared" si="168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169"/>
        <v>0.46176470588235297</v>
      </c>
      <c r="R2703" s="9">
        <f t="shared" si="170"/>
        <v>34.130434782608695</v>
      </c>
      <c r="S2703" s="8" t="s">
        <v>8318</v>
      </c>
      <c r="T2703" s="8" t="s">
        <v>8358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7"/>
        <v>42830.760150462964</v>
      </c>
      <c r="K2704">
        <v>1488827677</v>
      </c>
      <c r="L2704" s="11">
        <f t="shared" si="168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169"/>
        <v>0.34410000000000002</v>
      </c>
      <c r="R2704" s="9">
        <f t="shared" si="170"/>
        <v>132.34615384615384</v>
      </c>
      <c r="S2704" s="8" t="s">
        <v>8318</v>
      </c>
      <c r="T2704" s="8" t="s">
        <v>8358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7"/>
        <v>42816.648495370369</v>
      </c>
      <c r="K2705">
        <v>1485016430</v>
      </c>
      <c r="L2705" s="11">
        <f t="shared" si="168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169"/>
        <v>1.0375000000000001</v>
      </c>
      <c r="R2705" s="9">
        <f t="shared" si="170"/>
        <v>922.22222222222217</v>
      </c>
      <c r="S2705" s="8" t="s">
        <v>8318</v>
      </c>
      <c r="T2705" s="8" t="s">
        <v>8358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7"/>
        <v>42830.820763888885</v>
      </c>
      <c r="K2706">
        <v>1487709714</v>
      </c>
      <c r="L2706" s="11">
        <f t="shared" si="168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169"/>
        <v>6.0263157894736845E-2</v>
      </c>
      <c r="R2706" s="9">
        <f t="shared" si="170"/>
        <v>163.57142857142858</v>
      </c>
      <c r="S2706" s="8" t="s">
        <v>8318</v>
      </c>
      <c r="T2706" s="8" t="s">
        <v>8358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7"/>
        <v>42818.874513888892</v>
      </c>
      <c r="K2707">
        <v>1486504758</v>
      </c>
      <c r="L2707" s="11">
        <f t="shared" si="168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169"/>
        <v>0.10539393939393939</v>
      </c>
      <c r="R2707" s="9">
        <f t="shared" si="170"/>
        <v>217.375</v>
      </c>
      <c r="S2707" s="8" t="s">
        <v>8318</v>
      </c>
      <c r="T2707" s="8" t="s">
        <v>8358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7"/>
        <v>41928.290972222225</v>
      </c>
      <c r="K2708">
        <v>1410937483</v>
      </c>
      <c r="L2708" s="11">
        <f t="shared" si="168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0">
        <f t="shared" si="169"/>
        <v>1.1229714285714285</v>
      </c>
      <c r="R2708" s="9">
        <f t="shared" si="170"/>
        <v>149.44486692015209</v>
      </c>
      <c r="S2708" s="8" t="s">
        <v>8318</v>
      </c>
      <c r="T2708" s="8" t="s">
        <v>8358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7"/>
        <v>41421.290972222225</v>
      </c>
      <c r="K2709">
        <v>1367088443</v>
      </c>
      <c r="L2709" s="11">
        <f t="shared" si="168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0">
        <f t="shared" si="169"/>
        <v>3.50844625</v>
      </c>
      <c r="R2709" s="9">
        <f t="shared" si="170"/>
        <v>71.237487309644663</v>
      </c>
      <c r="S2709" s="8" t="s">
        <v>8318</v>
      </c>
      <c r="T2709" s="8" t="s">
        <v>8358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7"/>
        <v>42572.698217592595</v>
      </c>
      <c r="K2710">
        <v>1463935526</v>
      </c>
      <c r="L2710" s="11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0">
        <f t="shared" si="169"/>
        <v>2.3321535</v>
      </c>
      <c r="R2710" s="9">
        <f t="shared" si="170"/>
        <v>44.464318398474738</v>
      </c>
      <c r="S2710" s="8" t="s">
        <v>8318</v>
      </c>
      <c r="T2710" s="8" t="s">
        <v>8358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7"/>
        <v>42647.165972222225</v>
      </c>
      <c r="K2711">
        <v>1472528141</v>
      </c>
      <c r="L2711" s="11">
        <f t="shared" si="168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0">
        <f t="shared" si="169"/>
        <v>1.01606</v>
      </c>
      <c r="R2711" s="9">
        <f t="shared" si="170"/>
        <v>164.94480519480518</v>
      </c>
      <c r="S2711" s="8" t="s">
        <v>8318</v>
      </c>
      <c r="T2711" s="8" t="s">
        <v>8358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7"/>
        <v>41860.083333333336</v>
      </c>
      <c r="K2712">
        <v>1404797428</v>
      </c>
      <c r="L2712" s="11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0">
        <f t="shared" si="169"/>
        <v>1.5390035000000002</v>
      </c>
      <c r="R2712" s="9">
        <f t="shared" si="170"/>
        <v>84.871516544117654</v>
      </c>
      <c r="S2712" s="8" t="s">
        <v>8318</v>
      </c>
      <c r="T2712" s="8" t="s">
        <v>8358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7"/>
        <v>41810.917361111111</v>
      </c>
      <c r="K2713">
        <v>1400694790</v>
      </c>
      <c r="L2713" s="11">
        <f t="shared" si="168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0">
        <f t="shared" si="169"/>
        <v>1.007161125319693</v>
      </c>
      <c r="R2713" s="9">
        <f t="shared" si="170"/>
        <v>53.945205479452056</v>
      </c>
      <c r="S2713" s="8" t="s">
        <v>8318</v>
      </c>
      <c r="T2713" s="8" t="s">
        <v>8358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7"/>
        <v>41468.75</v>
      </c>
      <c r="K2714">
        <v>1370568560</v>
      </c>
      <c r="L2714" s="11">
        <f t="shared" si="168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0">
        <f t="shared" si="169"/>
        <v>1.3138181818181818</v>
      </c>
      <c r="R2714" s="9">
        <f t="shared" si="170"/>
        <v>50.531468531468533</v>
      </c>
      <c r="S2714" s="8" t="s">
        <v>8318</v>
      </c>
      <c r="T2714" s="8" t="s">
        <v>8358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7"/>
        <v>42362.653749999998</v>
      </c>
      <c r="K2715">
        <v>1447515684</v>
      </c>
      <c r="L2715" s="11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0">
        <f t="shared" si="169"/>
        <v>1.0224133333333334</v>
      </c>
      <c r="R2715" s="9">
        <f t="shared" si="170"/>
        <v>108.00140845070422</v>
      </c>
      <c r="S2715" s="8" t="s">
        <v>8318</v>
      </c>
      <c r="T2715" s="8" t="s">
        <v>8358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7"/>
        <v>42657.958333333328</v>
      </c>
      <c r="K2716">
        <v>1474040596</v>
      </c>
      <c r="L2716" s="11">
        <f t="shared" si="168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0">
        <f t="shared" si="169"/>
        <v>1.1635599999999999</v>
      </c>
      <c r="R2716" s="9">
        <f t="shared" si="170"/>
        <v>95.373770491803285</v>
      </c>
      <c r="S2716" s="8" t="s">
        <v>8318</v>
      </c>
      <c r="T2716" s="8" t="s">
        <v>8358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7"/>
        <v>42421.398472222223</v>
      </c>
      <c r="K2717">
        <v>1453109628</v>
      </c>
      <c r="L2717" s="11">
        <f t="shared" si="168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0">
        <f t="shared" si="169"/>
        <v>2.6462241666666664</v>
      </c>
      <c r="R2717" s="9">
        <f t="shared" si="170"/>
        <v>57.631016333938291</v>
      </c>
      <c r="S2717" s="8" t="s">
        <v>8318</v>
      </c>
      <c r="T2717" s="8" t="s">
        <v>8358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7"/>
        <v>42285.333252314813</v>
      </c>
      <c r="K2718">
        <v>1441699193</v>
      </c>
      <c r="L2718" s="11">
        <f t="shared" si="168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0">
        <f t="shared" si="169"/>
        <v>1.1998010000000001</v>
      </c>
      <c r="R2718" s="9">
        <f t="shared" si="170"/>
        <v>64.160481283422456</v>
      </c>
      <c r="S2718" s="8" t="s">
        <v>8318</v>
      </c>
      <c r="T2718" s="8" t="s">
        <v>8358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7"/>
        <v>41979.956585648149</v>
      </c>
      <c r="K2719">
        <v>1414015049</v>
      </c>
      <c r="L2719" s="11">
        <f t="shared" si="168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0">
        <f t="shared" si="169"/>
        <v>1.2010400000000001</v>
      </c>
      <c r="R2719" s="9">
        <f t="shared" si="170"/>
        <v>92.387692307692305</v>
      </c>
      <c r="S2719" s="8" t="s">
        <v>8318</v>
      </c>
      <c r="T2719" s="8" t="s">
        <v>8358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7"/>
        <v>42493.958333333328</v>
      </c>
      <c r="K2720">
        <v>1459865945</v>
      </c>
      <c r="L2720" s="11">
        <f t="shared" si="168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0">
        <f t="shared" si="169"/>
        <v>1.0358333333333334</v>
      </c>
      <c r="R2720" s="9">
        <f t="shared" si="170"/>
        <v>125.97972972972973</v>
      </c>
      <c r="S2720" s="8" t="s">
        <v>8318</v>
      </c>
      <c r="T2720" s="8" t="s">
        <v>8358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7"/>
        <v>42477.989513888882</v>
      </c>
      <c r="K2721">
        <v>1455756294</v>
      </c>
      <c r="L2721" s="11">
        <f t="shared" si="168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0">
        <f t="shared" si="169"/>
        <v>1.0883333333333334</v>
      </c>
      <c r="R2721" s="9">
        <f t="shared" si="170"/>
        <v>94.637681159420296</v>
      </c>
      <c r="S2721" s="8" t="s">
        <v>8318</v>
      </c>
      <c r="T2721" s="8" t="s">
        <v>8358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7"/>
        <v>42685.507557870369</v>
      </c>
      <c r="K2722">
        <v>1476270653</v>
      </c>
      <c r="L2722" s="11">
        <f t="shared" si="168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0">
        <f t="shared" si="169"/>
        <v>1.1812400000000001</v>
      </c>
      <c r="R2722" s="9">
        <f t="shared" si="170"/>
        <v>170.69942196531792</v>
      </c>
      <c r="S2722" s="8" t="s">
        <v>8318</v>
      </c>
      <c r="T2722" s="8" t="s">
        <v>8358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7"/>
        <v>41523.791666666664</v>
      </c>
      <c r="K2723">
        <v>1375880598</v>
      </c>
      <c r="L2723" s="11">
        <f t="shared" si="168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0">
        <f t="shared" si="169"/>
        <v>14.62</v>
      </c>
      <c r="R2723" s="9">
        <f t="shared" si="170"/>
        <v>40.762081784386616</v>
      </c>
      <c r="S2723" s="8" t="s">
        <v>8320</v>
      </c>
      <c r="T2723" s="8" t="s">
        <v>8350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7"/>
        <v>42764.857094907406</v>
      </c>
      <c r="K2724">
        <v>1480538053</v>
      </c>
      <c r="L2724" s="11">
        <f t="shared" si="168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0">
        <f t="shared" si="169"/>
        <v>2.5253999999999999</v>
      </c>
      <c r="R2724" s="9">
        <f t="shared" si="170"/>
        <v>68.254054054054052</v>
      </c>
      <c r="S2724" s="8" t="s">
        <v>8320</v>
      </c>
      <c r="T2724" s="8" t="s">
        <v>8350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7"/>
        <v>42004.880648148144</v>
      </c>
      <c r="K2725">
        <v>1414872488</v>
      </c>
      <c r="L2725" s="11">
        <f t="shared" si="168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0">
        <f t="shared" si="169"/>
        <v>1.4005000000000001</v>
      </c>
      <c r="R2725" s="9">
        <f t="shared" si="170"/>
        <v>95.48863636363636</v>
      </c>
      <c r="S2725" s="8" t="s">
        <v>8320</v>
      </c>
      <c r="T2725" s="8" t="s">
        <v>8350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7"/>
        <v>42231.32707175926</v>
      </c>
      <c r="K2726">
        <v>1436860259</v>
      </c>
      <c r="L2726" s="11">
        <f t="shared" si="168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0">
        <f t="shared" si="169"/>
        <v>2.9687520259319289</v>
      </c>
      <c r="R2726" s="9">
        <f t="shared" si="170"/>
        <v>7.1902649656526005</v>
      </c>
      <c r="S2726" s="8" t="s">
        <v>8320</v>
      </c>
      <c r="T2726" s="8" t="s">
        <v>8350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7"/>
        <v>42795.744618055556</v>
      </c>
      <c r="K2727">
        <v>1484070735</v>
      </c>
      <c r="L2727" s="11">
        <f t="shared" si="168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0">
        <f t="shared" si="169"/>
        <v>1.445425</v>
      </c>
      <c r="R2727" s="9">
        <f t="shared" si="170"/>
        <v>511.65486725663715</v>
      </c>
      <c r="S2727" s="8" t="s">
        <v>8320</v>
      </c>
      <c r="T2727" s="8" t="s">
        <v>8350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7"/>
        <v>42482.579988425925</v>
      </c>
      <c r="K2728">
        <v>1458741311</v>
      </c>
      <c r="L2728" s="11">
        <f t="shared" si="168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0">
        <f t="shared" si="169"/>
        <v>1.05745</v>
      </c>
      <c r="R2728" s="9">
        <f t="shared" si="170"/>
        <v>261.74504950495049</v>
      </c>
      <c r="S2728" s="8" t="s">
        <v>8320</v>
      </c>
      <c r="T2728" s="8" t="s">
        <v>8350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7"/>
        <v>42223.676655092597</v>
      </c>
      <c r="K2729">
        <v>1436804063</v>
      </c>
      <c r="L2729" s="11">
        <f t="shared" si="168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0">
        <f t="shared" si="169"/>
        <v>4.9321000000000002</v>
      </c>
      <c r="R2729" s="9">
        <f t="shared" si="170"/>
        <v>69.760961810466767</v>
      </c>
      <c r="S2729" s="8" t="s">
        <v>8320</v>
      </c>
      <c r="T2729" s="8" t="s">
        <v>8350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7"/>
        <v>42368.59993055556</v>
      </c>
      <c r="K2730">
        <v>1448461434</v>
      </c>
      <c r="L2730" s="11">
        <f t="shared" si="168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0">
        <f t="shared" si="169"/>
        <v>2.0182666666666669</v>
      </c>
      <c r="R2730" s="9">
        <f t="shared" si="170"/>
        <v>77.229591836734699</v>
      </c>
      <c r="S2730" s="8" t="s">
        <v>8320</v>
      </c>
      <c r="T2730" s="8" t="s">
        <v>8350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7"/>
        <v>42125.240706018521</v>
      </c>
      <c r="K2731">
        <v>1427867197</v>
      </c>
      <c r="L2731" s="11">
        <f t="shared" si="168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0">
        <f t="shared" si="169"/>
        <v>1.0444</v>
      </c>
      <c r="R2731" s="9">
        <f t="shared" si="170"/>
        <v>340.56521739130437</v>
      </c>
      <c r="S2731" s="8" t="s">
        <v>8320</v>
      </c>
      <c r="T2731" s="8" t="s">
        <v>8350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7"/>
        <v>41386.541377314818</v>
      </c>
      <c r="K2732">
        <v>1363611575</v>
      </c>
      <c r="L2732" s="11">
        <f t="shared" si="168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0">
        <f t="shared" si="169"/>
        <v>1.7029262962962963</v>
      </c>
      <c r="R2732" s="9">
        <f t="shared" si="170"/>
        <v>67.417903225806455</v>
      </c>
      <c r="S2732" s="8" t="s">
        <v>8320</v>
      </c>
      <c r="T2732" s="8" t="s">
        <v>8350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7"/>
        <v>41930.166666666664</v>
      </c>
      <c r="K2733">
        <v>1408624622</v>
      </c>
      <c r="L2733" s="11">
        <f t="shared" si="168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0">
        <f t="shared" si="169"/>
        <v>1.0430333333333333</v>
      </c>
      <c r="R2733" s="9">
        <f t="shared" si="170"/>
        <v>845.70270270270271</v>
      </c>
      <c r="S2733" s="8" t="s">
        <v>8320</v>
      </c>
      <c r="T2733" s="8" t="s">
        <v>8350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7"/>
        <v>41422</v>
      </c>
      <c r="K2734">
        <v>1366917828</v>
      </c>
      <c r="L2734" s="11">
        <f t="shared" si="168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0">
        <f t="shared" si="169"/>
        <v>1.1825000000000001</v>
      </c>
      <c r="R2734" s="9">
        <f t="shared" si="170"/>
        <v>97.191780821917803</v>
      </c>
      <c r="S2734" s="8" t="s">
        <v>8320</v>
      </c>
      <c r="T2734" s="8" t="s">
        <v>8350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7"/>
        <v>42104.231180555551</v>
      </c>
      <c r="K2735">
        <v>1423463574</v>
      </c>
      <c r="L2735" s="11">
        <f t="shared" si="168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0">
        <f t="shared" si="169"/>
        <v>1.07538</v>
      </c>
      <c r="R2735" s="9">
        <f t="shared" si="170"/>
        <v>451.84033613445376</v>
      </c>
      <c r="S2735" s="8" t="s">
        <v>8320</v>
      </c>
      <c r="T2735" s="8" t="s">
        <v>8350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7"/>
        <v>42656.915972222225</v>
      </c>
      <c r="K2736">
        <v>1473782592</v>
      </c>
      <c r="L2736" s="11">
        <f t="shared" si="168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0">
        <f t="shared" si="169"/>
        <v>22603</v>
      </c>
      <c r="R2736" s="9">
        <f t="shared" si="170"/>
        <v>138.66871165644173</v>
      </c>
      <c r="S2736" s="8" t="s">
        <v>8320</v>
      </c>
      <c r="T2736" s="8" t="s">
        <v>8350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7"/>
        <v>41346.833333333336</v>
      </c>
      <c r="K2737">
        <v>1360551250</v>
      </c>
      <c r="L2737" s="11">
        <f t="shared" si="168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0">
        <f t="shared" si="169"/>
        <v>9.7813466666666677</v>
      </c>
      <c r="R2737" s="9">
        <f t="shared" si="170"/>
        <v>21.640147492625371</v>
      </c>
      <c r="S2737" s="8" t="s">
        <v>8320</v>
      </c>
      <c r="T2737" s="8" t="s">
        <v>8350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7"/>
        <v>41752.666354166664</v>
      </c>
      <c r="K2738">
        <v>1395676773</v>
      </c>
      <c r="L2738" s="11">
        <f t="shared" si="168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0">
        <f t="shared" si="169"/>
        <v>1.2290000000000001</v>
      </c>
      <c r="R2738" s="9">
        <f t="shared" si="170"/>
        <v>169.51724137931035</v>
      </c>
      <c r="S2738" s="8" t="s">
        <v>8320</v>
      </c>
      <c r="T2738" s="8" t="s">
        <v>8350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7"/>
        <v>41654.791666666664</v>
      </c>
      <c r="K2739">
        <v>1386108087</v>
      </c>
      <c r="L2739" s="11">
        <f t="shared" si="168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0">
        <f t="shared" si="169"/>
        <v>2.4606080000000001</v>
      </c>
      <c r="R2739" s="9">
        <f t="shared" si="170"/>
        <v>161.88210526315791</v>
      </c>
      <c r="S2739" s="8" t="s">
        <v>8320</v>
      </c>
      <c r="T2739" s="8" t="s">
        <v>8350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7"/>
        <v>42680.143564814818</v>
      </c>
      <c r="K2740">
        <v>1473218804</v>
      </c>
      <c r="L2740" s="11">
        <f t="shared" si="168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0">
        <f t="shared" si="169"/>
        <v>1.4794</v>
      </c>
      <c r="R2740" s="9">
        <f t="shared" si="170"/>
        <v>493.13333333333333</v>
      </c>
      <c r="S2740" s="8" t="s">
        <v>8320</v>
      </c>
      <c r="T2740" s="8" t="s">
        <v>8350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7"/>
        <v>41764.887928240743</v>
      </c>
      <c r="K2741">
        <v>1395436717</v>
      </c>
      <c r="L2741" s="11">
        <f t="shared" si="168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0">
        <f t="shared" si="169"/>
        <v>3.8409090909090908</v>
      </c>
      <c r="R2741" s="9">
        <f t="shared" si="170"/>
        <v>22.120418848167539</v>
      </c>
      <c r="S2741" s="8" t="s">
        <v>8320</v>
      </c>
      <c r="T2741" s="8" t="s">
        <v>8350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7"/>
        <v>42074.99018518519</v>
      </c>
      <c r="K2742">
        <v>1423529152</v>
      </c>
      <c r="L2742" s="11">
        <f t="shared" si="168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0">
        <f t="shared" si="169"/>
        <v>1.0333333333333334</v>
      </c>
      <c r="R2742" s="9">
        <f t="shared" si="170"/>
        <v>18.235294117647058</v>
      </c>
      <c r="S2742" s="8" t="s">
        <v>8320</v>
      </c>
      <c r="T2742" s="8" t="s">
        <v>8350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7"/>
        <v>41932.088194444441</v>
      </c>
      <c r="K2743">
        <v>1412005602</v>
      </c>
      <c r="L2743" s="11">
        <f t="shared" si="168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169"/>
        <v>4.3750000000000004E-3</v>
      </c>
      <c r="R2743" s="9">
        <f t="shared" si="170"/>
        <v>8.75</v>
      </c>
      <c r="S2743" s="8" t="s">
        <v>8323</v>
      </c>
      <c r="T2743" s="8" t="s">
        <v>8359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7"/>
        <v>41044.719756944447</v>
      </c>
      <c r="K2744">
        <v>1335892587</v>
      </c>
      <c r="L2744" s="11">
        <f t="shared" si="168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169"/>
        <v>0.29239999999999999</v>
      </c>
      <c r="R2744" s="9">
        <f t="shared" si="170"/>
        <v>40.611111111111114</v>
      </c>
      <c r="S2744" s="8" t="s">
        <v>8323</v>
      </c>
      <c r="T2744" s="8" t="s">
        <v>8359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7"/>
        <v>42662.328784722224</v>
      </c>
      <c r="K2745">
        <v>1474271607</v>
      </c>
      <c r="L2745" s="11">
        <f t="shared" si="168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169"/>
        <v>0</v>
      </c>
      <c r="R2745" s="9">
        <f t="shared" si="170"/>
        <v>0</v>
      </c>
      <c r="S2745" s="8" t="s">
        <v>8323</v>
      </c>
      <c r="T2745" s="8" t="s">
        <v>8359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7"/>
        <v>40968.062476851854</v>
      </c>
      <c r="K2746">
        <v>1327886998</v>
      </c>
      <c r="L2746" s="11">
        <f t="shared" si="168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169"/>
        <v>5.2187499999999998E-2</v>
      </c>
      <c r="R2746" s="9">
        <f t="shared" si="170"/>
        <v>37.954545454545453</v>
      </c>
      <c r="S2746" s="8" t="s">
        <v>8323</v>
      </c>
      <c r="T2746" s="8" t="s">
        <v>8359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7"/>
        <v>41104.988055555557</v>
      </c>
      <c r="K2747">
        <v>1337125368</v>
      </c>
      <c r="L2747" s="11">
        <f t="shared" si="168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169"/>
        <v>0.21887499999999999</v>
      </c>
      <c r="R2747" s="9">
        <f t="shared" si="170"/>
        <v>35.734693877551024</v>
      </c>
      <c r="S2747" s="8" t="s">
        <v>8323</v>
      </c>
      <c r="T2747" s="8" t="s">
        <v>8359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7"/>
        <v>41880.781377314815</v>
      </c>
      <c r="K2748">
        <v>1406745911</v>
      </c>
      <c r="L2748" s="11">
        <f t="shared" si="168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169"/>
        <v>0.26700000000000002</v>
      </c>
      <c r="R2748" s="9">
        <f t="shared" si="170"/>
        <v>42.157894736842103</v>
      </c>
      <c r="S2748" s="8" t="s">
        <v>8323</v>
      </c>
      <c r="T2748" s="8" t="s">
        <v>8359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7"/>
        <v>41076.131944444445</v>
      </c>
      <c r="K2749">
        <v>1337095997</v>
      </c>
      <c r="L2749" s="11">
        <f t="shared" si="168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169"/>
        <v>0.28000000000000003</v>
      </c>
      <c r="R2749" s="9">
        <f t="shared" si="170"/>
        <v>35</v>
      </c>
      <c r="S2749" s="8" t="s">
        <v>8323</v>
      </c>
      <c r="T2749" s="8" t="s">
        <v>8359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7"/>
        <v>42615.7106712963</v>
      </c>
      <c r="K2750">
        <v>1470243802</v>
      </c>
      <c r="L2750" s="11">
        <f t="shared" si="168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169"/>
        <v>1.06E-2</v>
      </c>
      <c r="R2750" s="9">
        <f t="shared" si="170"/>
        <v>13.25</v>
      </c>
      <c r="S2750" s="8" t="s">
        <v>8323</v>
      </c>
      <c r="T2750" s="8" t="s">
        <v>8359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7"/>
        <v>42098.757372685184</v>
      </c>
      <c r="K2751">
        <v>1425582637</v>
      </c>
      <c r="L2751" s="11">
        <f t="shared" si="168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169"/>
        <v>1.0999999999999999E-2</v>
      </c>
      <c r="R2751" s="9">
        <f t="shared" si="170"/>
        <v>55</v>
      </c>
      <c r="S2751" s="8" t="s">
        <v>8323</v>
      </c>
      <c r="T2751" s="8" t="s">
        <v>8359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7"/>
        <v>41090.833333333336</v>
      </c>
      <c r="K2752">
        <v>1340055345</v>
      </c>
      <c r="L2752" s="11">
        <f t="shared" si="168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169"/>
        <v>0</v>
      </c>
      <c r="R2752" s="9">
        <f t="shared" si="170"/>
        <v>0</v>
      </c>
      <c r="S2752" s="8" t="s">
        <v>8323</v>
      </c>
      <c r="T2752" s="8" t="s">
        <v>8359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7"/>
        <v>41807.887060185189</v>
      </c>
      <c r="K2753">
        <v>1397855842</v>
      </c>
      <c r="L2753" s="11">
        <f t="shared" si="168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169"/>
        <v>0</v>
      </c>
      <c r="R2753" s="9">
        <f t="shared" si="170"/>
        <v>0</v>
      </c>
      <c r="S2753" s="8" t="s">
        <v>8323</v>
      </c>
      <c r="T2753" s="8" t="s">
        <v>8359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7"/>
        <v>40895.765092592592</v>
      </c>
      <c r="K2754">
        <v>1320776504</v>
      </c>
      <c r="L2754" s="11">
        <f t="shared" si="168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si="169"/>
        <v>0.11458333333333333</v>
      </c>
      <c r="R2754" s="9">
        <f t="shared" si="170"/>
        <v>39.285714285714285</v>
      </c>
      <c r="S2754" s="8" t="s">
        <v>8323</v>
      </c>
      <c r="T2754" s="8" t="s">
        <v>8359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1">(((I2755/60)/60)/24)+DATE(1970,1,1)</f>
        <v>41147.900729166664</v>
      </c>
      <c r="K2755">
        <v>1343425023</v>
      </c>
      <c r="L2755" s="11">
        <f t="shared" ref="L2755:L2818" si="172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ref="Q2755:Q2818" si="173">E2755/D2755</f>
        <v>0.19</v>
      </c>
      <c r="R2755" s="9">
        <f t="shared" ref="R2755:R2818" si="174">IF(N2755&gt;0,E2755/N2755,0)</f>
        <v>47.5</v>
      </c>
      <c r="S2755" s="8" t="s">
        <v>8323</v>
      </c>
      <c r="T2755" s="8" t="s">
        <v>8359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1"/>
        <v>41893.636006944449</v>
      </c>
      <c r="K2756">
        <v>1407856551</v>
      </c>
      <c r="L2756" s="11">
        <f t="shared" si="172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173"/>
        <v>0</v>
      </c>
      <c r="R2756" s="9">
        <f t="shared" si="174"/>
        <v>0</v>
      </c>
      <c r="S2756" s="8" t="s">
        <v>8323</v>
      </c>
      <c r="T2756" s="8" t="s">
        <v>8359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1"/>
        <v>42102.790821759263</v>
      </c>
      <c r="K2757">
        <v>1425927527</v>
      </c>
      <c r="L2757" s="11">
        <f t="shared" si="172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173"/>
        <v>0.52</v>
      </c>
      <c r="R2757" s="9">
        <f t="shared" si="174"/>
        <v>17.333333333333332</v>
      </c>
      <c r="S2757" s="8" t="s">
        <v>8323</v>
      </c>
      <c r="T2757" s="8" t="s">
        <v>8359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1"/>
        <v>41650.90047453704</v>
      </c>
      <c r="K2758">
        <v>1386884201</v>
      </c>
      <c r="L2758" s="11">
        <f t="shared" si="172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173"/>
        <v>0.1048</v>
      </c>
      <c r="R2758" s="9">
        <f t="shared" si="174"/>
        <v>31.757575757575758</v>
      </c>
      <c r="S2758" s="8" t="s">
        <v>8323</v>
      </c>
      <c r="T2758" s="8" t="s">
        <v>8359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1"/>
        <v>42588.65662037037</v>
      </c>
      <c r="K2759">
        <v>1469202332</v>
      </c>
      <c r="L2759" s="11">
        <f t="shared" si="172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173"/>
        <v>6.6666666666666671E-3</v>
      </c>
      <c r="R2759" s="9">
        <f t="shared" si="174"/>
        <v>5</v>
      </c>
      <c r="S2759" s="8" t="s">
        <v>8323</v>
      </c>
      <c r="T2759" s="8" t="s">
        <v>8359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1"/>
        <v>42653.441932870366</v>
      </c>
      <c r="K2760">
        <v>1474886183</v>
      </c>
      <c r="L2760" s="11">
        <f t="shared" si="172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173"/>
        <v>0.11700000000000001</v>
      </c>
      <c r="R2760" s="9">
        <f t="shared" si="174"/>
        <v>39</v>
      </c>
      <c r="S2760" s="8" t="s">
        <v>8323</v>
      </c>
      <c r="T2760" s="8" t="s">
        <v>8359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1"/>
        <v>42567.36650462963</v>
      </c>
      <c r="K2761">
        <v>1464943666</v>
      </c>
      <c r="L2761" s="11">
        <f t="shared" si="172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173"/>
        <v>0.105</v>
      </c>
      <c r="R2761" s="9">
        <f t="shared" si="174"/>
        <v>52.5</v>
      </c>
      <c r="S2761" s="8" t="s">
        <v>8323</v>
      </c>
      <c r="T2761" s="8" t="s">
        <v>8359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1"/>
        <v>41445.461319444446</v>
      </c>
      <c r="K2762">
        <v>1369134258</v>
      </c>
      <c r="L2762" s="11">
        <f t="shared" si="172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173"/>
        <v>0</v>
      </c>
      <c r="R2762" s="9">
        <f t="shared" si="174"/>
        <v>0</v>
      </c>
      <c r="S2762" s="8" t="s">
        <v>8323</v>
      </c>
      <c r="T2762" s="8" t="s">
        <v>8359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1"/>
        <v>41277.063576388886</v>
      </c>
      <c r="K2763">
        <v>1354584693</v>
      </c>
      <c r="L2763" s="11">
        <f t="shared" si="172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173"/>
        <v>7.1999999999999998E-3</v>
      </c>
      <c r="R2763" s="9">
        <f t="shared" si="174"/>
        <v>9</v>
      </c>
      <c r="S2763" s="8" t="s">
        <v>8323</v>
      </c>
      <c r="T2763" s="8" t="s">
        <v>8359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1"/>
        <v>40986.995312500003</v>
      </c>
      <c r="K2764">
        <v>1326934395</v>
      </c>
      <c r="L2764" s="11">
        <f t="shared" si="172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173"/>
        <v>7.6923076923076927E-3</v>
      </c>
      <c r="R2764" s="9">
        <f t="shared" si="174"/>
        <v>25</v>
      </c>
      <c r="S2764" s="8" t="s">
        <v>8323</v>
      </c>
      <c r="T2764" s="8" t="s">
        <v>8359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1"/>
        <v>41418.579675925925</v>
      </c>
      <c r="K2765">
        <v>1365515684</v>
      </c>
      <c r="L2765" s="11">
        <f t="shared" si="172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173"/>
        <v>2.2842639593908631E-3</v>
      </c>
      <c r="R2765" s="9">
        <f t="shared" si="174"/>
        <v>30</v>
      </c>
      <c r="S2765" s="8" t="s">
        <v>8323</v>
      </c>
      <c r="T2765" s="8" t="s">
        <v>8359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1"/>
        <v>41059.791666666664</v>
      </c>
      <c r="K2766">
        <v>1335855631</v>
      </c>
      <c r="L2766" s="11">
        <f t="shared" si="172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173"/>
        <v>1.125E-2</v>
      </c>
      <c r="R2766" s="9">
        <f t="shared" si="174"/>
        <v>11.25</v>
      </c>
      <c r="S2766" s="8" t="s">
        <v>8323</v>
      </c>
      <c r="T2766" s="8" t="s">
        <v>8359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1"/>
        <v>41210.579027777778</v>
      </c>
      <c r="K2767">
        <v>1350050028</v>
      </c>
      <c r="L2767" s="11">
        <f t="shared" si="172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173"/>
        <v>0</v>
      </c>
      <c r="R2767" s="9">
        <f t="shared" si="174"/>
        <v>0</v>
      </c>
      <c r="S2767" s="8" t="s">
        <v>8323</v>
      </c>
      <c r="T2767" s="8" t="s">
        <v>8359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1"/>
        <v>40766.668032407404</v>
      </c>
      <c r="K2768">
        <v>1310486518</v>
      </c>
      <c r="L2768" s="11">
        <f t="shared" si="172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173"/>
        <v>0.02</v>
      </c>
      <c r="R2768" s="9">
        <f t="shared" si="174"/>
        <v>25</v>
      </c>
      <c r="S2768" s="8" t="s">
        <v>8323</v>
      </c>
      <c r="T2768" s="8" t="s">
        <v>8359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1"/>
        <v>42232.958912037036</v>
      </c>
      <c r="K2769">
        <v>1434582050</v>
      </c>
      <c r="L2769" s="11">
        <f t="shared" si="172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173"/>
        <v>8.5000000000000006E-3</v>
      </c>
      <c r="R2769" s="9">
        <f t="shared" si="174"/>
        <v>11.333333333333334</v>
      </c>
      <c r="S2769" s="8" t="s">
        <v>8323</v>
      </c>
      <c r="T2769" s="8" t="s">
        <v>8359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1"/>
        <v>40997.573182870372</v>
      </c>
      <c r="K2770">
        <v>1330440323</v>
      </c>
      <c r="L2770" s="11">
        <f t="shared" si="172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173"/>
        <v>0.14314285714285716</v>
      </c>
      <c r="R2770" s="9">
        <f t="shared" si="174"/>
        <v>29.470588235294116</v>
      </c>
      <c r="S2770" s="8" t="s">
        <v>8323</v>
      </c>
      <c r="T2770" s="8" t="s">
        <v>8359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1"/>
        <v>41795.826273148145</v>
      </c>
      <c r="K2771">
        <v>1397677790</v>
      </c>
      <c r="L2771" s="11">
        <f t="shared" si="172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173"/>
        <v>2.5000000000000001E-3</v>
      </c>
      <c r="R2771" s="9">
        <f t="shared" si="174"/>
        <v>1</v>
      </c>
      <c r="S2771" s="8" t="s">
        <v>8323</v>
      </c>
      <c r="T2771" s="8" t="s">
        <v>8359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1"/>
        <v>41716.663541666669</v>
      </c>
      <c r="K2772">
        <v>1392569730</v>
      </c>
      <c r="L2772" s="11">
        <f t="shared" si="172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173"/>
        <v>0.1041125</v>
      </c>
      <c r="R2772" s="9">
        <f t="shared" si="174"/>
        <v>63.098484848484851</v>
      </c>
      <c r="S2772" s="8" t="s">
        <v>8323</v>
      </c>
      <c r="T2772" s="8" t="s">
        <v>8359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1"/>
        <v>41306.708333333336</v>
      </c>
      <c r="K2773">
        <v>1355489140</v>
      </c>
      <c r="L2773" s="11">
        <f t="shared" si="172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173"/>
        <v>0</v>
      </c>
      <c r="R2773" s="9">
        <f t="shared" si="174"/>
        <v>0</v>
      </c>
      <c r="S2773" s="8" t="s">
        <v>8323</v>
      </c>
      <c r="T2773" s="8" t="s">
        <v>8359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1"/>
        <v>41552.869143518517</v>
      </c>
      <c r="K2774">
        <v>1379710294</v>
      </c>
      <c r="L2774" s="11">
        <f t="shared" si="172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173"/>
        <v>0</v>
      </c>
      <c r="R2774" s="9">
        <f t="shared" si="174"/>
        <v>0</v>
      </c>
      <c r="S2774" s="8" t="s">
        <v>8323</v>
      </c>
      <c r="T2774" s="8" t="s">
        <v>8359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1"/>
        <v>42484.86482638889</v>
      </c>
      <c r="K2775">
        <v>1460666721</v>
      </c>
      <c r="L2775" s="11">
        <f t="shared" si="172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173"/>
        <v>1.8867924528301887E-3</v>
      </c>
      <c r="R2775" s="9">
        <f t="shared" si="174"/>
        <v>1</v>
      </c>
      <c r="S2775" s="8" t="s">
        <v>8323</v>
      </c>
      <c r="T2775" s="8" t="s">
        <v>8359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1"/>
        <v>41341.126481481479</v>
      </c>
      <c r="K2776">
        <v>1360119728</v>
      </c>
      <c r="L2776" s="11">
        <f t="shared" si="172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173"/>
        <v>0.14249999999999999</v>
      </c>
      <c r="R2776" s="9">
        <f t="shared" si="174"/>
        <v>43.846153846153847</v>
      </c>
      <c r="S2776" s="8" t="s">
        <v>8323</v>
      </c>
      <c r="T2776" s="8" t="s">
        <v>8359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1"/>
        <v>40893.013356481482</v>
      </c>
      <c r="K2777">
        <v>1321402754</v>
      </c>
      <c r="L2777" s="11">
        <f t="shared" si="172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173"/>
        <v>0.03</v>
      </c>
      <c r="R2777" s="9">
        <f t="shared" si="174"/>
        <v>75</v>
      </c>
      <c r="S2777" s="8" t="s">
        <v>8323</v>
      </c>
      <c r="T2777" s="8" t="s">
        <v>8359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1"/>
        <v>42167.297175925924</v>
      </c>
      <c r="K2778">
        <v>1431414476</v>
      </c>
      <c r="L2778" s="11">
        <f t="shared" si="172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173"/>
        <v>7.8809523809523815E-2</v>
      </c>
      <c r="R2778" s="9">
        <f t="shared" si="174"/>
        <v>45.972222222222221</v>
      </c>
      <c r="S2778" s="8" t="s">
        <v>8323</v>
      </c>
      <c r="T2778" s="8" t="s">
        <v>8359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1"/>
        <v>42202.669027777782</v>
      </c>
      <c r="K2779">
        <v>1434557004</v>
      </c>
      <c r="L2779" s="11">
        <f t="shared" si="172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173"/>
        <v>3.3333333333333335E-3</v>
      </c>
      <c r="R2779" s="9">
        <f t="shared" si="174"/>
        <v>10</v>
      </c>
      <c r="S2779" s="8" t="s">
        <v>8323</v>
      </c>
      <c r="T2779" s="8" t="s">
        <v>8359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1"/>
        <v>41876.978078703702</v>
      </c>
      <c r="K2780">
        <v>1406417306</v>
      </c>
      <c r="L2780" s="11">
        <f t="shared" si="172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173"/>
        <v>0.25545454545454543</v>
      </c>
      <c r="R2780" s="9">
        <f t="shared" si="174"/>
        <v>93.666666666666671</v>
      </c>
      <c r="S2780" s="8" t="s">
        <v>8323</v>
      </c>
      <c r="T2780" s="8" t="s">
        <v>8359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1"/>
        <v>42330.627557870372</v>
      </c>
      <c r="K2781">
        <v>1445609021</v>
      </c>
      <c r="L2781" s="11">
        <f t="shared" si="172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173"/>
        <v>2.12E-2</v>
      </c>
      <c r="R2781" s="9">
        <f t="shared" si="174"/>
        <v>53</v>
      </c>
      <c r="S2781" s="8" t="s">
        <v>8323</v>
      </c>
      <c r="T2781" s="8" t="s">
        <v>8359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1"/>
        <v>42804.447777777779</v>
      </c>
      <c r="K2782">
        <v>1486550688</v>
      </c>
      <c r="L2782" s="11">
        <f t="shared" si="172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173"/>
        <v>0</v>
      </c>
      <c r="R2782" s="9">
        <f t="shared" si="174"/>
        <v>0</v>
      </c>
      <c r="S2782" s="8" t="s">
        <v>8323</v>
      </c>
      <c r="T2782" s="8" t="s">
        <v>8359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1"/>
        <v>42047.291666666672</v>
      </c>
      <c r="K2783">
        <v>1421274954</v>
      </c>
      <c r="L2783" s="11">
        <f t="shared" si="172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0">
        <f t="shared" si="173"/>
        <v>1.0528</v>
      </c>
      <c r="R2783" s="9">
        <f t="shared" si="174"/>
        <v>47</v>
      </c>
      <c r="S2783" s="8" t="s">
        <v>8318</v>
      </c>
      <c r="T2783" s="8" t="s">
        <v>8319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1"/>
        <v>42052.207638888889</v>
      </c>
      <c r="K2784">
        <v>1421964718</v>
      </c>
      <c r="L2784" s="11">
        <f t="shared" si="172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0">
        <f t="shared" si="173"/>
        <v>1.2</v>
      </c>
      <c r="R2784" s="9">
        <f t="shared" si="174"/>
        <v>66.666666666666671</v>
      </c>
      <c r="S2784" s="8" t="s">
        <v>8318</v>
      </c>
      <c r="T2784" s="8" t="s">
        <v>8319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1"/>
        <v>42117.535254629634</v>
      </c>
      <c r="K2785">
        <v>1428583846</v>
      </c>
      <c r="L2785" s="11">
        <f t="shared" si="172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0">
        <f t="shared" si="173"/>
        <v>1.145</v>
      </c>
      <c r="R2785" s="9">
        <f t="shared" si="174"/>
        <v>18.770491803278688</v>
      </c>
      <c r="S2785" s="8" t="s">
        <v>8318</v>
      </c>
      <c r="T2785" s="8" t="s">
        <v>8319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1"/>
        <v>41941.787534722222</v>
      </c>
      <c r="K2786">
        <v>1412794443</v>
      </c>
      <c r="L2786" s="11">
        <f t="shared" si="172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0">
        <f t="shared" si="173"/>
        <v>1.19</v>
      </c>
      <c r="R2786" s="9">
        <f t="shared" si="174"/>
        <v>66.111111111111114</v>
      </c>
      <c r="S2786" s="8" t="s">
        <v>8318</v>
      </c>
      <c r="T2786" s="8" t="s">
        <v>8319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1"/>
        <v>42587.875</v>
      </c>
      <c r="K2787">
        <v>1467865967</v>
      </c>
      <c r="L2787" s="11">
        <f t="shared" si="172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0">
        <f t="shared" si="173"/>
        <v>1.0468</v>
      </c>
      <c r="R2787" s="9">
        <f t="shared" si="174"/>
        <v>36.859154929577464</v>
      </c>
      <c r="S2787" s="8" t="s">
        <v>8318</v>
      </c>
      <c r="T2787" s="8" t="s">
        <v>8319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1"/>
        <v>41829.569212962961</v>
      </c>
      <c r="K2788">
        <v>1403703580</v>
      </c>
      <c r="L2788" s="11">
        <f t="shared" si="172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0">
        <f t="shared" si="173"/>
        <v>1.1783999999999999</v>
      </c>
      <c r="R2788" s="9">
        <f t="shared" si="174"/>
        <v>39.810810810810814</v>
      </c>
      <c r="S2788" s="8" t="s">
        <v>8318</v>
      </c>
      <c r="T2788" s="8" t="s">
        <v>8319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1"/>
        <v>41838.198518518519</v>
      </c>
      <c r="K2789">
        <v>1403066752</v>
      </c>
      <c r="L2789" s="11">
        <f t="shared" si="172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0">
        <f t="shared" si="173"/>
        <v>1.1970000000000001</v>
      </c>
      <c r="R2789" s="9">
        <f t="shared" si="174"/>
        <v>31.5</v>
      </c>
      <c r="S2789" s="8" t="s">
        <v>8318</v>
      </c>
      <c r="T2789" s="8" t="s">
        <v>8319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1"/>
        <v>42580.701886574068</v>
      </c>
      <c r="K2790">
        <v>1467219043</v>
      </c>
      <c r="L2790" s="11">
        <f t="shared" si="172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0">
        <f t="shared" si="173"/>
        <v>1.0249999999999999</v>
      </c>
      <c r="R2790" s="9">
        <f t="shared" si="174"/>
        <v>102.5</v>
      </c>
      <c r="S2790" s="8" t="s">
        <v>8318</v>
      </c>
      <c r="T2790" s="8" t="s">
        <v>8319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1"/>
        <v>42075.166666666672</v>
      </c>
      <c r="K2791">
        <v>1424477934</v>
      </c>
      <c r="L2791" s="11">
        <f t="shared" si="172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0">
        <f t="shared" si="173"/>
        <v>1.0116666666666667</v>
      </c>
      <c r="R2791" s="9">
        <f t="shared" si="174"/>
        <v>126.45833333333333</v>
      </c>
      <c r="S2791" s="8" t="s">
        <v>8318</v>
      </c>
      <c r="T2791" s="8" t="s">
        <v>8319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1"/>
        <v>42046.938692129625</v>
      </c>
      <c r="K2792">
        <v>1421101903</v>
      </c>
      <c r="L2792" s="11">
        <f t="shared" si="172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0">
        <f t="shared" si="173"/>
        <v>1.0533333333333332</v>
      </c>
      <c r="R2792" s="9">
        <f t="shared" si="174"/>
        <v>47.878787878787875</v>
      </c>
      <c r="S2792" s="8" t="s">
        <v>8318</v>
      </c>
      <c r="T2792" s="8" t="s">
        <v>8319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1"/>
        <v>42622.166666666672</v>
      </c>
      <c r="K2793">
        <v>1470778559</v>
      </c>
      <c r="L2793" s="11">
        <f t="shared" si="172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0">
        <f t="shared" si="173"/>
        <v>1.0249999999999999</v>
      </c>
      <c r="R2793" s="9">
        <f t="shared" si="174"/>
        <v>73.214285714285708</v>
      </c>
      <c r="S2793" s="8" t="s">
        <v>8318</v>
      </c>
      <c r="T2793" s="8" t="s">
        <v>8319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1"/>
        <v>42228.231006944443</v>
      </c>
      <c r="K2794">
        <v>1435469559</v>
      </c>
      <c r="L2794" s="11">
        <f t="shared" si="172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0">
        <f t="shared" si="173"/>
        <v>1.0760000000000001</v>
      </c>
      <c r="R2794" s="9">
        <f t="shared" si="174"/>
        <v>89.666666666666671</v>
      </c>
      <c r="S2794" s="8" t="s">
        <v>8318</v>
      </c>
      <c r="T2794" s="8" t="s">
        <v>8319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1"/>
        <v>42206.419039351851</v>
      </c>
      <c r="K2795">
        <v>1434881005</v>
      </c>
      <c r="L2795" s="11">
        <f t="shared" si="172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0">
        <f t="shared" si="173"/>
        <v>1.105675</v>
      </c>
      <c r="R2795" s="9">
        <f t="shared" si="174"/>
        <v>151.4623287671233</v>
      </c>
      <c r="S2795" s="8" t="s">
        <v>8318</v>
      </c>
      <c r="T2795" s="8" t="s">
        <v>8319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1"/>
        <v>42432.791666666672</v>
      </c>
      <c r="K2796">
        <v>1455640559</v>
      </c>
      <c r="L2796" s="11">
        <f t="shared" si="172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0">
        <f t="shared" si="173"/>
        <v>1.5</v>
      </c>
      <c r="R2796" s="9">
        <f t="shared" si="174"/>
        <v>25</v>
      </c>
      <c r="S2796" s="8" t="s">
        <v>8318</v>
      </c>
      <c r="T2796" s="8" t="s">
        <v>8319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1"/>
        <v>41796.958333333336</v>
      </c>
      <c r="K2797">
        <v>1400675841</v>
      </c>
      <c r="L2797" s="11">
        <f t="shared" si="172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0">
        <f t="shared" si="173"/>
        <v>1.0428571428571429</v>
      </c>
      <c r="R2797" s="9">
        <f t="shared" si="174"/>
        <v>36.5</v>
      </c>
      <c r="S2797" s="8" t="s">
        <v>8318</v>
      </c>
      <c r="T2797" s="8" t="s">
        <v>8319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1"/>
        <v>41825.528101851851</v>
      </c>
      <c r="K2798">
        <v>1401972028</v>
      </c>
      <c r="L2798" s="11">
        <f t="shared" si="172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0">
        <f t="shared" si="173"/>
        <v>1.155</v>
      </c>
      <c r="R2798" s="9">
        <f t="shared" si="174"/>
        <v>44</v>
      </c>
      <c r="S2798" s="8" t="s">
        <v>8318</v>
      </c>
      <c r="T2798" s="8" t="s">
        <v>8319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1"/>
        <v>41828.94027777778</v>
      </c>
      <c r="K2799">
        <v>1402266840</v>
      </c>
      <c r="L2799" s="11">
        <f t="shared" si="172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0">
        <f t="shared" si="173"/>
        <v>1.02645125</v>
      </c>
      <c r="R2799" s="9">
        <f t="shared" si="174"/>
        <v>87.357553191489373</v>
      </c>
      <c r="S2799" s="8" t="s">
        <v>8318</v>
      </c>
      <c r="T2799" s="8" t="s">
        <v>8319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1"/>
        <v>42216.666666666672</v>
      </c>
      <c r="K2800">
        <v>1437063121</v>
      </c>
      <c r="L2800" s="11">
        <f t="shared" si="172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0">
        <f t="shared" si="173"/>
        <v>1.014</v>
      </c>
      <c r="R2800" s="9">
        <f t="shared" si="174"/>
        <v>36.474820143884891</v>
      </c>
      <c r="S2800" s="8" t="s">
        <v>8318</v>
      </c>
      <c r="T2800" s="8" t="s">
        <v>8319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1"/>
        <v>42538.666666666672</v>
      </c>
      <c r="K2801">
        <v>1463466070</v>
      </c>
      <c r="L2801" s="11">
        <f t="shared" si="172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0">
        <f t="shared" si="173"/>
        <v>1.1663479999999999</v>
      </c>
      <c r="R2801" s="9">
        <f t="shared" si="174"/>
        <v>44.859538461538463</v>
      </c>
      <c r="S2801" s="8" t="s">
        <v>8318</v>
      </c>
      <c r="T2801" s="8" t="s">
        <v>8319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1"/>
        <v>42008.552847222221</v>
      </c>
      <c r="K2802">
        <v>1415193366</v>
      </c>
      <c r="L2802" s="11">
        <f t="shared" si="172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0">
        <f t="shared" si="173"/>
        <v>1.33</v>
      </c>
      <c r="R2802" s="9">
        <f t="shared" si="174"/>
        <v>42.903225806451616</v>
      </c>
      <c r="S2802" s="8" t="s">
        <v>8318</v>
      </c>
      <c r="T2802" s="8" t="s">
        <v>8319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1"/>
        <v>41922.458333333336</v>
      </c>
      <c r="K2803">
        <v>1411019409</v>
      </c>
      <c r="L2803" s="11">
        <f t="shared" si="172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0">
        <f t="shared" si="173"/>
        <v>1.3320000000000001</v>
      </c>
      <c r="R2803" s="9">
        <f t="shared" si="174"/>
        <v>51.230769230769234</v>
      </c>
      <c r="S2803" s="8" t="s">
        <v>8318</v>
      </c>
      <c r="T2803" s="8" t="s">
        <v>8319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1"/>
        <v>42222.64707175926</v>
      </c>
      <c r="K2804">
        <v>1436283107</v>
      </c>
      <c r="L2804" s="11">
        <f t="shared" si="172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0">
        <f t="shared" si="173"/>
        <v>1.0183333333333333</v>
      </c>
      <c r="R2804" s="9">
        <f t="shared" si="174"/>
        <v>33.944444444444443</v>
      </c>
      <c r="S2804" s="8" t="s">
        <v>8318</v>
      </c>
      <c r="T2804" s="8" t="s">
        <v>8319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1"/>
        <v>42201</v>
      </c>
      <c r="K2805">
        <v>1433295276</v>
      </c>
      <c r="L2805" s="11">
        <f t="shared" si="172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0">
        <f t="shared" si="173"/>
        <v>1.2795000000000001</v>
      </c>
      <c r="R2805" s="9">
        <f t="shared" si="174"/>
        <v>90.744680851063833</v>
      </c>
      <c r="S2805" s="8" t="s">
        <v>8318</v>
      </c>
      <c r="T2805" s="8" t="s">
        <v>8319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1"/>
        <v>41911.453587962962</v>
      </c>
      <c r="K2806">
        <v>1409395990</v>
      </c>
      <c r="L2806" s="11">
        <f t="shared" si="172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0">
        <f t="shared" si="173"/>
        <v>1.1499999999999999</v>
      </c>
      <c r="R2806" s="9">
        <f t="shared" si="174"/>
        <v>50</v>
      </c>
      <c r="S2806" s="8" t="s">
        <v>8318</v>
      </c>
      <c r="T2806" s="8" t="s">
        <v>8319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1"/>
        <v>42238.505474537036</v>
      </c>
      <c r="K2807">
        <v>1438085273</v>
      </c>
      <c r="L2807" s="11">
        <f t="shared" si="172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0">
        <f t="shared" si="173"/>
        <v>1.1000000000000001</v>
      </c>
      <c r="R2807" s="9">
        <f t="shared" si="174"/>
        <v>24.444444444444443</v>
      </c>
      <c r="S2807" s="8" t="s">
        <v>8318</v>
      </c>
      <c r="T2807" s="8" t="s">
        <v>8319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1"/>
        <v>42221.458333333328</v>
      </c>
      <c r="K2808">
        <v>1435645490</v>
      </c>
      <c r="L2808" s="11">
        <f t="shared" si="172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0">
        <f t="shared" si="173"/>
        <v>1.121</v>
      </c>
      <c r="R2808" s="9">
        <f t="shared" si="174"/>
        <v>44.25</v>
      </c>
      <c r="S2808" s="8" t="s">
        <v>8318</v>
      </c>
      <c r="T2808" s="8" t="s">
        <v>8319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1"/>
        <v>42184.873124999998</v>
      </c>
      <c r="K2809">
        <v>1433019438</v>
      </c>
      <c r="L2809" s="11">
        <f t="shared" si="172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0">
        <f t="shared" si="173"/>
        <v>1.26</v>
      </c>
      <c r="R2809" s="9">
        <f t="shared" si="174"/>
        <v>67.741935483870961</v>
      </c>
      <c r="S2809" s="8" t="s">
        <v>8318</v>
      </c>
      <c r="T2809" s="8" t="s">
        <v>8319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1"/>
        <v>42238.84646990741</v>
      </c>
      <c r="K2810">
        <v>1437682735</v>
      </c>
      <c r="L2810" s="11">
        <f t="shared" si="172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0">
        <f t="shared" si="173"/>
        <v>1.0024444444444445</v>
      </c>
      <c r="R2810" s="9">
        <f t="shared" si="174"/>
        <v>65.376811594202906</v>
      </c>
      <c r="S2810" s="8" t="s">
        <v>8318</v>
      </c>
      <c r="T2810" s="8" t="s">
        <v>8319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1"/>
        <v>42459.610416666663</v>
      </c>
      <c r="K2811">
        <v>1458647725</v>
      </c>
      <c r="L2811" s="11">
        <f t="shared" si="172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0">
        <f t="shared" si="173"/>
        <v>1.024</v>
      </c>
      <c r="R2811" s="9">
        <f t="shared" si="174"/>
        <v>121.9047619047619</v>
      </c>
      <c r="S2811" s="8" t="s">
        <v>8318</v>
      </c>
      <c r="T2811" s="8" t="s">
        <v>8319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1"/>
        <v>41791.165972222225</v>
      </c>
      <c r="K2812">
        <v>1398828064</v>
      </c>
      <c r="L2812" s="11">
        <f t="shared" si="172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0">
        <f t="shared" si="173"/>
        <v>1.0820000000000001</v>
      </c>
      <c r="R2812" s="9">
        <f t="shared" si="174"/>
        <v>47.456140350877192</v>
      </c>
      <c r="S2812" s="8" t="s">
        <v>8318</v>
      </c>
      <c r="T2812" s="8" t="s">
        <v>8319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1"/>
        <v>42058.496562500004</v>
      </c>
      <c r="K2813">
        <v>1422100503</v>
      </c>
      <c r="L2813" s="11">
        <f t="shared" si="172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0">
        <f t="shared" si="173"/>
        <v>1.0026999999999999</v>
      </c>
      <c r="R2813" s="9">
        <f t="shared" si="174"/>
        <v>92.842592592592595</v>
      </c>
      <c r="S2813" s="8" t="s">
        <v>8318</v>
      </c>
      <c r="T2813" s="8" t="s">
        <v>8319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1"/>
        <v>42100.166666666672</v>
      </c>
      <c r="K2814">
        <v>1424368298</v>
      </c>
      <c r="L2814" s="11">
        <f t="shared" si="172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0">
        <f t="shared" si="173"/>
        <v>1.133</v>
      </c>
      <c r="R2814" s="9">
        <f t="shared" si="174"/>
        <v>68.253012048192772</v>
      </c>
      <c r="S2814" s="8" t="s">
        <v>8318</v>
      </c>
      <c r="T2814" s="8" t="s">
        <v>8319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1"/>
        <v>42718.742604166662</v>
      </c>
      <c r="K2815">
        <v>1479577761</v>
      </c>
      <c r="L2815" s="11">
        <f t="shared" si="172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0">
        <f t="shared" si="173"/>
        <v>1.2757571428571428</v>
      </c>
      <c r="R2815" s="9">
        <f t="shared" si="174"/>
        <v>37.209583333333335</v>
      </c>
      <c r="S2815" s="8" t="s">
        <v>8318</v>
      </c>
      <c r="T2815" s="8" t="s">
        <v>8319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1"/>
        <v>42133.399479166663</v>
      </c>
      <c r="K2816">
        <v>1428572115</v>
      </c>
      <c r="L2816" s="11">
        <f t="shared" si="172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0">
        <f t="shared" si="173"/>
        <v>1.0773333333333333</v>
      </c>
      <c r="R2816" s="9">
        <f t="shared" si="174"/>
        <v>25.25</v>
      </c>
      <c r="S2816" s="8" t="s">
        <v>8318</v>
      </c>
      <c r="T2816" s="8" t="s">
        <v>8319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1"/>
        <v>42589.776724537034</v>
      </c>
      <c r="K2817">
        <v>1468003109</v>
      </c>
      <c r="L2817" s="11">
        <f t="shared" si="172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0">
        <f t="shared" si="173"/>
        <v>2.42</v>
      </c>
      <c r="R2817" s="9">
        <f t="shared" si="174"/>
        <v>43.214285714285715</v>
      </c>
      <c r="S2817" s="8" t="s">
        <v>8318</v>
      </c>
      <c r="T2817" s="8" t="s">
        <v>8319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1"/>
        <v>42218.666666666672</v>
      </c>
      <c r="K2818">
        <v>1435921992</v>
      </c>
      <c r="L2818" s="11">
        <f t="shared" si="172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0">
        <f t="shared" si="173"/>
        <v>1.4156666666666666</v>
      </c>
      <c r="R2818" s="9">
        <f t="shared" si="174"/>
        <v>25.130177514792898</v>
      </c>
      <c r="S2818" s="8" t="s">
        <v>8318</v>
      </c>
      <c r="T2818" s="8" t="s">
        <v>8319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5">(((I2819/60)/60)/24)+DATE(1970,1,1)</f>
        <v>42063.634976851856</v>
      </c>
      <c r="K2819">
        <v>1421680462</v>
      </c>
      <c r="L2819" s="11">
        <f t="shared" ref="L2819:L2882" si="17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0">
        <f t="shared" ref="Q2819:Q2882" si="177">E2819/D2819</f>
        <v>1.3</v>
      </c>
      <c r="R2819" s="9">
        <f t="shared" ref="R2819:R2882" si="178">IF(N2819&gt;0,E2819/N2819,0)</f>
        <v>23.636363636363637</v>
      </c>
      <c r="S2819" s="8" t="s">
        <v>8318</v>
      </c>
      <c r="T2819" s="8" t="s">
        <v>8319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5"/>
        <v>42270.598217592589</v>
      </c>
      <c r="K2820">
        <v>1441290086</v>
      </c>
      <c r="L2820" s="11">
        <f t="shared" si="17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0">
        <f t="shared" si="177"/>
        <v>1.0603</v>
      </c>
      <c r="R2820" s="9">
        <f t="shared" si="178"/>
        <v>103.95098039215686</v>
      </c>
      <c r="S2820" s="8" t="s">
        <v>8318</v>
      </c>
      <c r="T2820" s="8" t="s">
        <v>8319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5"/>
        <v>42169.525567129633</v>
      </c>
      <c r="K2821">
        <v>1431693409</v>
      </c>
      <c r="L2821" s="11">
        <f t="shared" si="17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0">
        <f t="shared" si="177"/>
        <v>1.048</v>
      </c>
      <c r="R2821" s="9">
        <f t="shared" si="178"/>
        <v>50.384615384615387</v>
      </c>
      <c r="S2821" s="8" t="s">
        <v>8318</v>
      </c>
      <c r="T2821" s="8" t="s">
        <v>8319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5"/>
        <v>42426</v>
      </c>
      <c r="K2822">
        <v>1454337589</v>
      </c>
      <c r="L2822" s="11">
        <f t="shared" si="17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0">
        <f t="shared" si="177"/>
        <v>1.36</v>
      </c>
      <c r="R2822" s="9">
        <f t="shared" si="178"/>
        <v>13.6</v>
      </c>
      <c r="S2822" s="8" t="s">
        <v>8318</v>
      </c>
      <c r="T2822" s="8" t="s">
        <v>8319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5"/>
        <v>41905.922858796301</v>
      </c>
      <c r="K2823">
        <v>1408918135</v>
      </c>
      <c r="L2823" s="11">
        <f t="shared" si="17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0">
        <f t="shared" si="177"/>
        <v>1</v>
      </c>
      <c r="R2823" s="9">
        <f t="shared" si="178"/>
        <v>28.571428571428573</v>
      </c>
      <c r="S2823" s="8" t="s">
        <v>8318</v>
      </c>
      <c r="T2823" s="8" t="s">
        <v>8319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5"/>
        <v>42090.642268518524</v>
      </c>
      <c r="K2824">
        <v>1424881492</v>
      </c>
      <c r="L2824" s="11">
        <f t="shared" si="17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0">
        <f t="shared" si="177"/>
        <v>1</v>
      </c>
      <c r="R2824" s="9">
        <f t="shared" si="178"/>
        <v>63.829787234042556</v>
      </c>
      <c r="S2824" s="8" t="s">
        <v>8318</v>
      </c>
      <c r="T2824" s="8" t="s">
        <v>8319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5"/>
        <v>42094.957638888889</v>
      </c>
      <c r="K2825">
        <v>1425428206</v>
      </c>
      <c r="L2825" s="11">
        <f t="shared" si="17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0">
        <f t="shared" si="177"/>
        <v>1.24</v>
      </c>
      <c r="R2825" s="9">
        <f t="shared" si="178"/>
        <v>8.8571428571428577</v>
      </c>
      <c r="S2825" s="8" t="s">
        <v>8318</v>
      </c>
      <c r="T2825" s="8" t="s">
        <v>8319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5"/>
        <v>42168.071527777778</v>
      </c>
      <c r="K2826">
        <v>1431412196</v>
      </c>
      <c r="L2826" s="11">
        <f t="shared" si="17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0">
        <f t="shared" si="177"/>
        <v>1.1692307692307693</v>
      </c>
      <c r="R2826" s="9">
        <f t="shared" si="178"/>
        <v>50.666666666666664</v>
      </c>
      <c r="S2826" s="8" t="s">
        <v>8318</v>
      </c>
      <c r="T2826" s="8" t="s">
        <v>8319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5"/>
        <v>42342.792662037042</v>
      </c>
      <c r="K2827">
        <v>1446663686</v>
      </c>
      <c r="L2827" s="11">
        <f t="shared" si="17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0">
        <f t="shared" si="177"/>
        <v>1.0333333333333334</v>
      </c>
      <c r="R2827" s="9">
        <f t="shared" si="178"/>
        <v>60.784313725490193</v>
      </c>
      <c r="S2827" s="8" t="s">
        <v>8318</v>
      </c>
      <c r="T2827" s="8" t="s">
        <v>8319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5"/>
        <v>42195.291666666672</v>
      </c>
      <c r="K2828">
        <v>1434415812</v>
      </c>
      <c r="L2828" s="11">
        <f t="shared" si="17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0">
        <f t="shared" si="177"/>
        <v>1.0774999999999999</v>
      </c>
      <c r="R2828" s="9">
        <f t="shared" si="178"/>
        <v>113.42105263157895</v>
      </c>
      <c r="S2828" s="8" t="s">
        <v>8318</v>
      </c>
      <c r="T2828" s="8" t="s">
        <v>8319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5"/>
        <v>42524.6875</v>
      </c>
      <c r="K2829">
        <v>1462379066</v>
      </c>
      <c r="L2829" s="11">
        <f t="shared" si="17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0">
        <f t="shared" si="177"/>
        <v>1.2024999999999999</v>
      </c>
      <c r="R2829" s="9">
        <f t="shared" si="178"/>
        <v>104.56521739130434</v>
      </c>
      <c r="S2829" s="8" t="s">
        <v>8318</v>
      </c>
      <c r="T2829" s="8" t="s">
        <v>8319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5"/>
        <v>42279.958333333328</v>
      </c>
      <c r="K2830">
        <v>1441606869</v>
      </c>
      <c r="L2830" s="11">
        <f t="shared" si="17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0">
        <f t="shared" si="177"/>
        <v>1.0037894736842106</v>
      </c>
      <c r="R2830" s="9">
        <f t="shared" si="178"/>
        <v>98.30927835051547</v>
      </c>
      <c r="S2830" s="8" t="s">
        <v>8318</v>
      </c>
      <c r="T2830" s="8" t="s">
        <v>8319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5"/>
        <v>42523.434236111112</v>
      </c>
      <c r="K2831">
        <v>1462443918</v>
      </c>
      <c r="L2831" s="11">
        <f t="shared" si="17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0">
        <f t="shared" si="177"/>
        <v>1.0651999999999999</v>
      </c>
      <c r="R2831" s="9">
        <f t="shared" si="178"/>
        <v>35.039473684210527</v>
      </c>
      <c r="S2831" s="8" t="s">
        <v>8318</v>
      </c>
      <c r="T2831" s="8" t="s">
        <v>8319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5"/>
        <v>41771.165972222225</v>
      </c>
      <c r="K2832">
        <v>1398802148</v>
      </c>
      <c r="L2832" s="11">
        <f t="shared" si="17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0">
        <f t="shared" si="177"/>
        <v>1</v>
      </c>
      <c r="R2832" s="9">
        <f t="shared" si="178"/>
        <v>272.72727272727275</v>
      </c>
      <c r="S2832" s="8" t="s">
        <v>8318</v>
      </c>
      <c r="T2832" s="8" t="s">
        <v>8319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5"/>
        <v>42201.824884259258</v>
      </c>
      <c r="K2833">
        <v>1434484070</v>
      </c>
      <c r="L2833" s="11">
        <f t="shared" si="17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0">
        <f t="shared" si="177"/>
        <v>1.1066666666666667</v>
      </c>
      <c r="R2833" s="9">
        <f t="shared" si="178"/>
        <v>63.846153846153847</v>
      </c>
      <c r="S2833" s="8" t="s">
        <v>8318</v>
      </c>
      <c r="T2833" s="8" t="s">
        <v>8319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5"/>
        <v>41966.916666666672</v>
      </c>
      <c r="K2834">
        <v>1414342894</v>
      </c>
      <c r="L2834" s="11">
        <f t="shared" si="17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0">
        <f t="shared" si="177"/>
        <v>1.1471959999999999</v>
      </c>
      <c r="R2834" s="9">
        <f t="shared" si="178"/>
        <v>30.189368421052631</v>
      </c>
      <c r="S2834" s="8" t="s">
        <v>8318</v>
      </c>
      <c r="T2834" s="8" t="s">
        <v>8319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5"/>
        <v>42288.083333333328</v>
      </c>
      <c r="K2835">
        <v>1442804633</v>
      </c>
      <c r="L2835" s="11">
        <f t="shared" si="17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0">
        <f t="shared" si="177"/>
        <v>1.0825925925925926</v>
      </c>
      <c r="R2835" s="9">
        <f t="shared" si="178"/>
        <v>83.51428571428572</v>
      </c>
      <c r="S2835" s="8" t="s">
        <v>8318</v>
      </c>
      <c r="T2835" s="8" t="s">
        <v>8319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5"/>
        <v>42034.959837962961</v>
      </c>
      <c r="K2836">
        <v>1421362930</v>
      </c>
      <c r="L2836" s="11">
        <f t="shared" si="17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0">
        <f t="shared" si="177"/>
        <v>1.7</v>
      </c>
      <c r="R2836" s="9">
        <f t="shared" si="178"/>
        <v>64.761904761904759</v>
      </c>
      <c r="S2836" s="8" t="s">
        <v>8318</v>
      </c>
      <c r="T2836" s="8" t="s">
        <v>8319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5"/>
        <v>42343</v>
      </c>
      <c r="K2837">
        <v>1446742417</v>
      </c>
      <c r="L2837" s="11">
        <f t="shared" si="17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0">
        <f t="shared" si="177"/>
        <v>1.8709899999999999</v>
      </c>
      <c r="R2837" s="9">
        <f t="shared" si="178"/>
        <v>20.118172043010752</v>
      </c>
      <c r="S2837" s="8" t="s">
        <v>8318</v>
      </c>
      <c r="T2837" s="8" t="s">
        <v>8319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5"/>
        <v>42784.207638888889</v>
      </c>
      <c r="K2838">
        <v>1484115418</v>
      </c>
      <c r="L2838" s="11">
        <f t="shared" si="17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0">
        <f t="shared" si="177"/>
        <v>1.0777777777777777</v>
      </c>
      <c r="R2838" s="9">
        <f t="shared" si="178"/>
        <v>44.090909090909093</v>
      </c>
      <c r="S2838" s="8" t="s">
        <v>8318</v>
      </c>
      <c r="T2838" s="8" t="s">
        <v>8319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5"/>
        <v>42347.950046296297</v>
      </c>
      <c r="K2839">
        <v>1446241684</v>
      </c>
      <c r="L2839" s="11">
        <f t="shared" si="17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0">
        <f t="shared" si="177"/>
        <v>1</v>
      </c>
      <c r="R2839" s="9">
        <f t="shared" si="178"/>
        <v>40.476190476190474</v>
      </c>
      <c r="S2839" s="8" t="s">
        <v>8318</v>
      </c>
      <c r="T2839" s="8" t="s">
        <v>8319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5"/>
        <v>41864.916666666664</v>
      </c>
      <c r="K2840">
        <v>1406039696</v>
      </c>
      <c r="L2840" s="11">
        <f t="shared" si="17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0">
        <f t="shared" si="177"/>
        <v>1.2024999999999999</v>
      </c>
      <c r="R2840" s="9">
        <f t="shared" si="178"/>
        <v>44.537037037037038</v>
      </c>
      <c r="S2840" s="8" t="s">
        <v>8318</v>
      </c>
      <c r="T2840" s="8" t="s">
        <v>8319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5"/>
        <v>41876.207638888889</v>
      </c>
      <c r="K2841">
        <v>1406958354</v>
      </c>
      <c r="L2841" s="11">
        <f t="shared" si="17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0">
        <f t="shared" si="177"/>
        <v>1.1142857142857143</v>
      </c>
      <c r="R2841" s="9">
        <f t="shared" si="178"/>
        <v>125.80645161290323</v>
      </c>
      <c r="S2841" s="8" t="s">
        <v>8318</v>
      </c>
      <c r="T2841" s="8" t="s">
        <v>8319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5"/>
        <v>42081.708333333328</v>
      </c>
      <c r="K2842">
        <v>1424825479</v>
      </c>
      <c r="L2842" s="11">
        <f t="shared" si="17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0">
        <f t="shared" si="177"/>
        <v>1.04</v>
      </c>
      <c r="R2842" s="9">
        <f t="shared" si="178"/>
        <v>19.696969696969695</v>
      </c>
      <c r="S2842" s="8" t="s">
        <v>8318</v>
      </c>
      <c r="T2842" s="8" t="s">
        <v>8319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5"/>
        <v>42351.781215277777</v>
      </c>
      <c r="K2843">
        <v>1444844697</v>
      </c>
      <c r="L2843" s="11">
        <f t="shared" si="17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177"/>
        <v>0.01</v>
      </c>
      <c r="R2843" s="9">
        <f t="shared" si="178"/>
        <v>10</v>
      </c>
      <c r="S2843" s="8" t="s">
        <v>8318</v>
      </c>
      <c r="T2843" s="8" t="s">
        <v>8319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5"/>
        <v>41811.458333333336</v>
      </c>
      <c r="K2844">
        <v>1401058295</v>
      </c>
      <c r="L2844" s="11">
        <f t="shared" si="17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177"/>
        <v>0</v>
      </c>
      <c r="R2844" s="9">
        <f t="shared" si="178"/>
        <v>0</v>
      </c>
      <c r="S2844" s="8" t="s">
        <v>8318</v>
      </c>
      <c r="T2844" s="8" t="s">
        <v>8319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5"/>
        <v>42534.166666666672</v>
      </c>
      <c r="K2845">
        <v>1462210950</v>
      </c>
      <c r="L2845" s="11">
        <f t="shared" si="17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177"/>
        <v>0</v>
      </c>
      <c r="R2845" s="9">
        <f t="shared" si="178"/>
        <v>0</v>
      </c>
      <c r="S2845" s="8" t="s">
        <v>8318</v>
      </c>
      <c r="T2845" s="8" t="s">
        <v>8319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5"/>
        <v>42739.546064814815</v>
      </c>
      <c r="K2846">
        <v>1480943180</v>
      </c>
      <c r="L2846" s="11">
        <f t="shared" si="17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177"/>
        <v>5.4545454545454543E-2</v>
      </c>
      <c r="R2846" s="9">
        <f t="shared" si="178"/>
        <v>30</v>
      </c>
      <c r="S2846" s="8" t="s">
        <v>8318</v>
      </c>
      <c r="T2846" s="8" t="s">
        <v>8319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5"/>
        <v>42163.016585648147</v>
      </c>
      <c r="K2847">
        <v>1428539033</v>
      </c>
      <c r="L2847" s="11">
        <f t="shared" si="17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177"/>
        <v>0.31546666666666667</v>
      </c>
      <c r="R2847" s="9">
        <f t="shared" si="178"/>
        <v>60.666666666666664</v>
      </c>
      <c r="S2847" s="8" t="s">
        <v>8318</v>
      </c>
      <c r="T2847" s="8" t="s">
        <v>8319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5"/>
        <v>42153.692060185189</v>
      </c>
      <c r="K2848">
        <v>1429029394</v>
      </c>
      <c r="L2848" s="11">
        <f t="shared" si="17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177"/>
        <v>0</v>
      </c>
      <c r="R2848" s="9">
        <f t="shared" si="178"/>
        <v>0</v>
      </c>
      <c r="S2848" s="8" t="s">
        <v>8318</v>
      </c>
      <c r="T2848" s="8" t="s">
        <v>8319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5"/>
        <v>42513.806307870371</v>
      </c>
      <c r="K2849">
        <v>1458847265</v>
      </c>
      <c r="L2849" s="11">
        <f t="shared" si="17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177"/>
        <v>0</v>
      </c>
      <c r="R2849" s="9">
        <f t="shared" si="178"/>
        <v>0</v>
      </c>
      <c r="S2849" s="8" t="s">
        <v>8318</v>
      </c>
      <c r="T2849" s="8" t="s">
        <v>8319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5"/>
        <v>42153.648831018523</v>
      </c>
      <c r="K2850">
        <v>1430321659</v>
      </c>
      <c r="L2850" s="11">
        <f t="shared" si="17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177"/>
        <v>2E-3</v>
      </c>
      <c r="R2850" s="9">
        <f t="shared" si="178"/>
        <v>23.333333333333332</v>
      </c>
      <c r="S2850" s="8" t="s">
        <v>8318</v>
      </c>
      <c r="T2850" s="8" t="s">
        <v>8319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5"/>
        <v>42483.428240740745</v>
      </c>
      <c r="K2851">
        <v>1458814600</v>
      </c>
      <c r="L2851" s="11">
        <f t="shared" si="17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177"/>
        <v>0.01</v>
      </c>
      <c r="R2851" s="9">
        <f t="shared" si="178"/>
        <v>5</v>
      </c>
      <c r="S2851" s="8" t="s">
        <v>8318</v>
      </c>
      <c r="T2851" s="8" t="s">
        <v>8319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5"/>
        <v>41888.007071759261</v>
      </c>
      <c r="K2852">
        <v>1407370211</v>
      </c>
      <c r="L2852" s="11">
        <f t="shared" si="17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177"/>
        <v>3.8875E-2</v>
      </c>
      <c r="R2852" s="9">
        <f t="shared" si="178"/>
        <v>23.923076923076923</v>
      </c>
      <c r="S2852" s="8" t="s">
        <v>8318</v>
      </c>
      <c r="T2852" s="8" t="s">
        <v>8319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5"/>
        <v>42398.970138888893</v>
      </c>
      <c r="K2853">
        <v>1453334629</v>
      </c>
      <c r="L2853" s="11">
        <f t="shared" si="17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177"/>
        <v>0</v>
      </c>
      <c r="R2853" s="9">
        <f t="shared" si="178"/>
        <v>0</v>
      </c>
      <c r="S2853" s="8" t="s">
        <v>8318</v>
      </c>
      <c r="T2853" s="8" t="s">
        <v>8319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5"/>
        <v>41811.045173611114</v>
      </c>
      <c r="K2854">
        <v>1400720703</v>
      </c>
      <c r="L2854" s="11">
        <f t="shared" si="17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177"/>
        <v>1.9E-2</v>
      </c>
      <c r="R2854" s="9">
        <f t="shared" si="178"/>
        <v>15.833333333333334</v>
      </c>
      <c r="S2854" s="8" t="s">
        <v>8318</v>
      </c>
      <c r="T2854" s="8" t="s">
        <v>8319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5"/>
        <v>41896.190937499996</v>
      </c>
      <c r="K2855">
        <v>1405485297</v>
      </c>
      <c r="L2855" s="11">
        <f t="shared" si="17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177"/>
        <v>0</v>
      </c>
      <c r="R2855" s="9">
        <f t="shared" si="178"/>
        <v>0</v>
      </c>
      <c r="S2855" s="8" t="s">
        <v>8318</v>
      </c>
      <c r="T2855" s="8" t="s">
        <v>8319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5"/>
        <v>42131.71665509259</v>
      </c>
      <c r="K2856">
        <v>1429290719</v>
      </c>
      <c r="L2856" s="11">
        <f t="shared" si="17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177"/>
        <v>0.41699999999999998</v>
      </c>
      <c r="R2856" s="9">
        <f t="shared" si="178"/>
        <v>29.785714285714285</v>
      </c>
      <c r="S2856" s="8" t="s">
        <v>8318</v>
      </c>
      <c r="T2856" s="8" t="s">
        <v>8319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5"/>
        <v>42398.981944444444</v>
      </c>
      <c r="K2857">
        <v>1451607071</v>
      </c>
      <c r="L2857" s="11">
        <f t="shared" si="17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177"/>
        <v>0.5</v>
      </c>
      <c r="R2857" s="9">
        <f t="shared" si="178"/>
        <v>60</v>
      </c>
      <c r="S2857" s="8" t="s">
        <v>8318</v>
      </c>
      <c r="T2857" s="8" t="s">
        <v>8319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5"/>
        <v>42224.898611111115</v>
      </c>
      <c r="K2858">
        <v>1433897647</v>
      </c>
      <c r="L2858" s="11">
        <f t="shared" si="17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177"/>
        <v>4.8666666666666664E-2</v>
      </c>
      <c r="R2858" s="9">
        <f t="shared" si="178"/>
        <v>24.333333333333332</v>
      </c>
      <c r="S2858" s="8" t="s">
        <v>8318</v>
      </c>
      <c r="T2858" s="8" t="s">
        <v>8319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5"/>
        <v>42786.75</v>
      </c>
      <c r="K2859">
        <v>1482444295</v>
      </c>
      <c r="L2859" s="11">
        <f t="shared" si="17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177"/>
        <v>0.19736842105263158</v>
      </c>
      <c r="R2859" s="9">
        <f t="shared" si="178"/>
        <v>500</v>
      </c>
      <c r="S2859" s="8" t="s">
        <v>8318</v>
      </c>
      <c r="T2859" s="8" t="s">
        <v>8319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5"/>
        <v>41978.477777777778</v>
      </c>
      <c r="K2860">
        <v>1415711095</v>
      </c>
      <c r="L2860" s="11">
        <f t="shared" si="17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177"/>
        <v>0</v>
      </c>
      <c r="R2860" s="9">
        <f t="shared" si="178"/>
        <v>0</v>
      </c>
      <c r="S2860" s="8" t="s">
        <v>8318</v>
      </c>
      <c r="T2860" s="8" t="s">
        <v>8319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5"/>
        <v>42293.362314814818</v>
      </c>
      <c r="K2861">
        <v>1439800904</v>
      </c>
      <c r="L2861" s="11">
        <f t="shared" si="17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177"/>
        <v>1.7500000000000002E-2</v>
      </c>
      <c r="R2861" s="9">
        <f t="shared" si="178"/>
        <v>35</v>
      </c>
      <c r="S2861" s="8" t="s">
        <v>8318</v>
      </c>
      <c r="T2861" s="8" t="s">
        <v>8319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5"/>
        <v>42540.800648148142</v>
      </c>
      <c r="K2862">
        <v>1461179576</v>
      </c>
      <c r="L2862" s="11">
        <f t="shared" si="17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177"/>
        <v>6.6500000000000004E-2</v>
      </c>
      <c r="R2862" s="9">
        <f t="shared" si="178"/>
        <v>29.555555555555557</v>
      </c>
      <c r="S2862" s="8" t="s">
        <v>8318</v>
      </c>
      <c r="T2862" s="8" t="s">
        <v>8319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5"/>
        <v>42271.590833333335</v>
      </c>
      <c r="K2863">
        <v>1441894248</v>
      </c>
      <c r="L2863" s="11">
        <f t="shared" si="17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177"/>
        <v>0.32</v>
      </c>
      <c r="R2863" s="9">
        <f t="shared" si="178"/>
        <v>26.666666666666668</v>
      </c>
      <c r="S2863" s="8" t="s">
        <v>8318</v>
      </c>
      <c r="T2863" s="8" t="s">
        <v>8319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5"/>
        <v>41814.789687500001</v>
      </c>
      <c r="K2864">
        <v>1401044229</v>
      </c>
      <c r="L2864" s="11">
        <f t="shared" si="17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177"/>
        <v>4.3307086614173228E-3</v>
      </c>
      <c r="R2864" s="9">
        <f t="shared" si="178"/>
        <v>18.333333333333332</v>
      </c>
      <c r="S2864" s="8" t="s">
        <v>8318</v>
      </c>
      <c r="T2864" s="8" t="s">
        <v>8319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5"/>
        <v>41891.675034722226</v>
      </c>
      <c r="K2865">
        <v>1405095123</v>
      </c>
      <c r="L2865" s="11">
        <f t="shared" si="17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177"/>
        <v>4.0000000000000002E-4</v>
      </c>
      <c r="R2865" s="9">
        <f t="shared" si="178"/>
        <v>20</v>
      </c>
      <c r="S2865" s="8" t="s">
        <v>8318</v>
      </c>
      <c r="T2865" s="8" t="s">
        <v>8319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5"/>
        <v>42202.554166666669</v>
      </c>
      <c r="K2866">
        <v>1434552207</v>
      </c>
      <c r="L2866" s="11">
        <f t="shared" si="17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177"/>
        <v>1.6E-2</v>
      </c>
      <c r="R2866" s="9">
        <f t="shared" si="178"/>
        <v>13.333333333333334</v>
      </c>
      <c r="S2866" s="8" t="s">
        <v>8318</v>
      </c>
      <c r="T2866" s="8" t="s">
        <v>8319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5"/>
        <v>42010.114108796297</v>
      </c>
      <c r="K2867">
        <v>1415328259</v>
      </c>
      <c r="L2867" s="11">
        <f t="shared" si="17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177"/>
        <v>0</v>
      </c>
      <c r="R2867" s="9">
        <f t="shared" si="178"/>
        <v>0</v>
      </c>
      <c r="S2867" s="8" t="s">
        <v>8318</v>
      </c>
      <c r="T2867" s="8" t="s">
        <v>8319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5"/>
        <v>42657.916666666672</v>
      </c>
      <c r="K2868">
        <v>1473893721</v>
      </c>
      <c r="L2868" s="11">
        <f t="shared" si="17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177"/>
        <v>8.9999999999999993E-3</v>
      </c>
      <c r="R2868" s="9">
        <f t="shared" si="178"/>
        <v>22.5</v>
      </c>
      <c r="S2868" s="8" t="s">
        <v>8318</v>
      </c>
      <c r="T2868" s="8" t="s">
        <v>8319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5"/>
        <v>42555.166666666672</v>
      </c>
      <c r="K2869">
        <v>1465533672</v>
      </c>
      <c r="L2869" s="11">
        <f t="shared" si="17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177"/>
        <v>0.2016</v>
      </c>
      <c r="R2869" s="9">
        <f t="shared" si="178"/>
        <v>50.4</v>
      </c>
      <c r="S2869" s="8" t="s">
        <v>8318</v>
      </c>
      <c r="T2869" s="8" t="s">
        <v>8319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5"/>
        <v>42648.827013888891</v>
      </c>
      <c r="K2870">
        <v>1473105054</v>
      </c>
      <c r="L2870" s="11">
        <f t="shared" si="17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177"/>
        <v>0.42011733333333334</v>
      </c>
      <c r="R2870" s="9">
        <f t="shared" si="178"/>
        <v>105.02933333333334</v>
      </c>
      <c r="S2870" s="8" t="s">
        <v>8318</v>
      </c>
      <c r="T2870" s="8" t="s">
        <v>8319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5"/>
        <v>42570.593530092592</v>
      </c>
      <c r="K2871">
        <v>1466345681</v>
      </c>
      <c r="L2871" s="11">
        <f t="shared" si="17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177"/>
        <v>8.8500000000000002E-3</v>
      </c>
      <c r="R2871" s="9">
        <f t="shared" si="178"/>
        <v>35.4</v>
      </c>
      <c r="S2871" s="8" t="s">
        <v>8318</v>
      </c>
      <c r="T2871" s="8" t="s">
        <v>8319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5"/>
        <v>41776.189409722225</v>
      </c>
      <c r="K2872">
        <v>1397709165</v>
      </c>
      <c r="L2872" s="11">
        <f t="shared" si="17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177"/>
        <v>0.15</v>
      </c>
      <c r="R2872" s="9">
        <f t="shared" si="178"/>
        <v>83.333333333333329</v>
      </c>
      <c r="S2872" s="8" t="s">
        <v>8318</v>
      </c>
      <c r="T2872" s="8" t="s">
        <v>8319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5"/>
        <v>41994.738576388889</v>
      </c>
      <c r="K2873">
        <v>1417455813</v>
      </c>
      <c r="L2873" s="11">
        <f t="shared" si="17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177"/>
        <v>4.6699999999999998E-2</v>
      </c>
      <c r="R2873" s="9">
        <f t="shared" si="178"/>
        <v>35.92307692307692</v>
      </c>
      <c r="S2873" s="8" t="s">
        <v>8318</v>
      </c>
      <c r="T2873" s="8" t="s">
        <v>8319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5"/>
        <v>42175.11618055556</v>
      </c>
      <c r="K2874">
        <v>1429584438</v>
      </c>
      <c r="L2874" s="11">
        <f t="shared" si="17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177"/>
        <v>0</v>
      </c>
      <c r="R2874" s="9">
        <f t="shared" si="178"/>
        <v>0</v>
      </c>
      <c r="S2874" s="8" t="s">
        <v>8318</v>
      </c>
      <c r="T2874" s="8" t="s">
        <v>8319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5"/>
        <v>42032.817488425921</v>
      </c>
      <c r="K2875">
        <v>1419881831</v>
      </c>
      <c r="L2875" s="11">
        <f t="shared" si="17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177"/>
        <v>0.38119999999999998</v>
      </c>
      <c r="R2875" s="9">
        <f t="shared" si="178"/>
        <v>119.125</v>
      </c>
      <c r="S2875" s="8" t="s">
        <v>8318</v>
      </c>
      <c r="T2875" s="8" t="s">
        <v>8319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5"/>
        <v>42752.84474537037</v>
      </c>
      <c r="K2876">
        <v>1482092186</v>
      </c>
      <c r="L2876" s="11">
        <f t="shared" si="17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177"/>
        <v>5.4199999999999998E-2</v>
      </c>
      <c r="R2876" s="9">
        <f t="shared" si="178"/>
        <v>90.333333333333329</v>
      </c>
      <c r="S2876" s="8" t="s">
        <v>8318</v>
      </c>
      <c r="T2876" s="8" t="s">
        <v>8319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5"/>
        <v>42495.128391203703</v>
      </c>
      <c r="K2877">
        <v>1459825493</v>
      </c>
      <c r="L2877" s="11">
        <f t="shared" si="17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177"/>
        <v>3.5E-4</v>
      </c>
      <c r="R2877" s="9">
        <f t="shared" si="178"/>
        <v>2.3333333333333335</v>
      </c>
      <c r="S2877" s="8" t="s">
        <v>8318</v>
      </c>
      <c r="T2877" s="8" t="s">
        <v>8319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5"/>
        <v>42201.743969907402</v>
      </c>
      <c r="K2878">
        <v>1434477079</v>
      </c>
      <c r="L2878" s="11">
        <f t="shared" si="17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177"/>
        <v>0</v>
      </c>
      <c r="R2878" s="9">
        <f t="shared" si="178"/>
        <v>0</v>
      </c>
      <c r="S2878" s="8" t="s">
        <v>8318</v>
      </c>
      <c r="T2878" s="8" t="s">
        <v>8319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5"/>
        <v>42704.708333333328</v>
      </c>
      <c r="K2879">
        <v>1477781724</v>
      </c>
      <c r="L2879" s="11">
        <f t="shared" si="17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177"/>
        <v>0.10833333333333334</v>
      </c>
      <c r="R2879" s="9">
        <f t="shared" si="178"/>
        <v>108.33333333333333</v>
      </c>
      <c r="S2879" s="8" t="s">
        <v>8318</v>
      </c>
      <c r="T2879" s="8" t="s">
        <v>8319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5"/>
        <v>42188.615682870368</v>
      </c>
      <c r="K2880">
        <v>1430750795</v>
      </c>
      <c r="L2880" s="11">
        <f t="shared" si="17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177"/>
        <v>2.1000000000000001E-2</v>
      </c>
      <c r="R2880" s="9">
        <f t="shared" si="178"/>
        <v>15.75</v>
      </c>
      <c r="S2880" s="8" t="s">
        <v>8318</v>
      </c>
      <c r="T2880" s="8" t="s">
        <v>8319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5"/>
        <v>42389.725243055553</v>
      </c>
      <c r="K2881">
        <v>1450718661</v>
      </c>
      <c r="L2881" s="11">
        <f t="shared" si="17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177"/>
        <v>2.5892857142857141E-3</v>
      </c>
      <c r="R2881" s="9">
        <f t="shared" si="178"/>
        <v>29</v>
      </c>
      <c r="S2881" s="8" t="s">
        <v>8318</v>
      </c>
      <c r="T2881" s="8" t="s">
        <v>8319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5"/>
        <v>42236.711805555555</v>
      </c>
      <c r="K2882">
        <v>1436305452</v>
      </c>
      <c r="L2882" s="11">
        <f t="shared" si="17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si="177"/>
        <v>0.23333333333333334</v>
      </c>
      <c r="R2882" s="9">
        <f t="shared" si="178"/>
        <v>96.551724137931032</v>
      </c>
      <c r="S2882" s="8" t="s">
        <v>8318</v>
      </c>
      <c r="T2882" s="8" t="s">
        <v>8319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79">(((I2883/60)/60)/24)+DATE(1970,1,1)</f>
        <v>41976.639305555553</v>
      </c>
      <c r="K2883">
        <v>1412432436</v>
      </c>
      <c r="L2883" s="11">
        <f t="shared" ref="L2883:L2946" si="18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ref="Q2883:Q2946" si="181">E2883/D2883</f>
        <v>0</v>
      </c>
      <c r="R2883" s="9">
        <f t="shared" ref="R2883:R2946" si="182">IF(N2883&gt;0,E2883/N2883,0)</f>
        <v>0</v>
      </c>
      <c r="S2883" s="8" t="s">
        <v>8318</v>
      </c>
      <c r="T2883" s="8" t="s">
        <v>8319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79"/>
        <v>42491.596273148149</v>
      </c>
      <c r="K2884">
        <v>1459520318</v>
      </c>
      <c r="L2884" s="11">
        <f t="shared" si="18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181"/>
        <v>0.33600000000000002</v>
      </c>
      <c r="R2884" s="9">
        <f t="shared" si="182"/>
        <v>63</v>
      </c>
      <c r="S2884" s="8" t="s">
        <v>8318</v>
      </c>
      <c r="T2884" s="8" t="s">
        <v>8319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79"/>
        <v>42406.207638888889</v>
      </c>
      <c r="K2885">
        <v>1451684437</v>
      </c>
      <c r="L2885" s="11">
        <f t="shared" si="18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181"/>
        <v>0.1908</v>
      </c>
      <c r="R2885" s="9">
        <f t="shared" si="182"/>
        <v>381.6</v>
      </c>
      <c r="S2885" s="8" t="s">
        <v>8318</v>
      </c>
      <c r="T2885" s="8" t="s">
        <v>8319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79"/>
        <v>41978.727256944447</v>
      </c>
      <c r="K2886">
        <v>1415208435</v>
      </c>
      <c r="L2886" s="11">
        <f t="shared" si="18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181"/>
        <v>4.1111111111111114E-3</v>
      </c>
      <c r="R2886" s="9">
        <f t="shared" si="182"/>
        <v>46.25</v>
      </c>
      <c r="S2886" s="8" t="s">
        <v>8318</v>
      </c>
      <c r="T2886" s="8" t="s">
        <v>8319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79"/>
        <v>42077.034733796296</v>
      </c>
      <c r="K2887">
        <v>1423705801</v>
      </c>
      <c r="L2887" s="11">
        <f t="shared" si="18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181"/>
        <v>0.32500000000000001</v>
      </c>
      <c r="R2887" s="9">
        <f t="shared" si="182"/>
        <v>26</v>
      </c>
      <c r="S2887" s="8" t="s">
        <v>8318</v>
      </c>
      <c r="T2887" s="8" t="s">
        <v>8319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79"/>
        <v>42266.165972222225</v>
      </c>
      <c r="K2888">
        <v>1442243484</v>
      </c>
      <c r="L2888" s="11">
        <f t="shared" si="18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181"/>
        <v>0.05</v>
      </c>
      <c r="R2888" s="9">
        <f t="shared" si="182"/>
        <v>10</v>
      </c>
      <c r="S2888" s="8" t="s">
        <v>8318</v>
      </c>
      <c r="T2888" s="8" t="s">
        <v>8319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79"/>
        <v>42015.427361111113</v>
      </c>
      <c r="K2889">
        <v>1418379324</v>
      </c>
      <c r="L2889" s="11">
        <f t="shared" si="18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181"/>
        <v>1.6666666666666668E-3</v>
      </c>
      <c r="R2889" s="9">
        <f t="shared" si="182"/>
        <v>5</v>
      </c>
      <c r="S2889" s="8" t="s">
        <v>8318</v>
      </c>
      <c r="T2889" s="8" t="s">
        <v>8319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79"/>
        <v>41930.207638888889</v>
      </c>
      <c r="K2890">
        <v>1412945440</v>
      </c>
      <c r="L2890" s="11">
        <f t="shared" si="18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181"/>
        <v>0</v>
      </c>
      <c r="R2890" s="9">
        <f t="shared" si="182"/>
        <v>0</v>
      </c>
      <c r="S2890" s="8" t="s">
        <v>8318</v>
      </c>
      <c r="T2890" s="8" t="s">
        <v>8319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79"/>
        <v>41880.863252314812</v>
      </c>
      <c r="K2891">
        <v>1406752985</v>
      </c>
      <c r="L2891" s="11">
        <f t="shared" si="18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181"/>
        <v>0.38066666666666665</v>
      </c>
      <c r="R2891" s="9">
        <f t="shared" si="182"/>
        <v>81.571428571428569</v>
      </c>
      <c r="S2891" s="8" t="s">
        <v>8318</v>
      </c>
      <c r="T2891" s="8" t="s">
        <v>8319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79"/>
        <v>41860.125</v>
      </c>
      <c r="K2892">
        <v>1405100992</v>
      </c>
      <c r="L2892" s="11">
        <f t="shared" si="18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181"/>
        <v>1.0500000000000001E-2</v>
      </c>
      <c r="R2892" s="9">
        <f t="shared" si="182"/>
        <v>7</v>
      </c>
      <c r="S2892" s="8" t="s">
        <v>8318</v>
      </c>
      <c r="T2892" s="8" t="s">
        <v>8319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79"/>
        <v>42475.84175925926</v>
      </c>
      <c r="K2893">
        <v>1455570728</v>
      </c>
      <c r="L2893" s="11">
        <f t="shared" si="18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181"/>
        <v>2.7300000000000001E-2</v>
      </c>
      <c r="R2893" s="9">
        <f t="shared" si="182"/>
        <v>27.3</v>
      </c>
      <c r="S2893" s="8" t="s">
        <v>8318</v>
      </c>
      <c r="T2893" s="8" t="s">
        <v>8319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79"/>
        <v>41876.875</v>
      </c>
      <c r="K2894">
        <v>1408381704</v>
      </c>
      <c r="L2894" s="11">
        <f t="shared" si="18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181"/>
        <v>9.0909090909090912E-2</v>
      </c>
      <c r="R2894" s="9">
        <f t="shared" si="182"/>
        <v>29.411764705882351</v>
      </c>
      <c r="S2894" s="8" t="s">
        <v>8318</v>
      </c>
      <c r="T2894" s="8" t="s">
        <v>8319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79"/>
        <v>42013.083333333328</v>
      </c>
      <c r="K2895">
        <v>1415644395</v>
      </c>
      <c r="L2895" s="11">
        <f t="shared" si="18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181"/>
        <v>5.0000000000000001E-3</v>
      </c>
      <c r="R2895" s="9">
        <f t="shared" si="182"/>
        <v>12.5</v>
      </c>
      <c r="S2895" s="8" t="s">
        <v>8318</v>
      </c>
      <c r="T2895" s="8" t="s">
        <v>8319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79"/>
        <v>42097.944618055553</v>
      </c>
      <c r="K2896">
        <v>1422920415</v>
      </c>
      <c r="L2896" s="11">
        <f t="shared" si="18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181"/>
        <v>0</v>
      </c>
      <c r="R2896" s="9">
        <f t="shared" si="182"/>
        <v>0</v>
      </c>
      <c r="S2896" s="8" t="s">
        <v>8318</v>
      </c>
      <c r="T2896" s="8" t="s">
        <v>8319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79"/>
        <v>41812.875</v>
      </c>
      <c r="K2897">
        <v>1403356792</v>
      </c>
      <c r="L2897" s="11">
        <f t="shared" si="18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181"/>
        <v>4.5999999999999999E-2</v>
      </c>
      <c r="R2897" s="9">
        <f t="shared" si="182"/>
        <v>5.75</v>
      </c>
      <c r="S2897" s="8" t="s">
        <v>8318</v>
      </c>
      <c r="T2897" s="8" t="s">
        <v>8319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79"/>
        <v>42716.25</v>
      </c>
      <c r="K2898">
        <v>1480283321</v>
      </c>
      <c r="L2898" s="11">
        <f t="shared" si="18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181"/>
        <v>0.20833333333333334</v>
      </c>
      <c r="R2898" s="9">
        <f t="shared" si="182"/>
        <v>52.083333333333336</v>
      </c>
      <c r="S2898" s="8" t="s">
        <v>8318</v>
      </c>
      <c r="T2898" s="8" t="s">
        <v>8319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79"/>
        <v>42288.645196759258</v>
      </c>
      <c r="K2899">
        <v>1441985458</v>
      </c>
      <c r="L2899" s="11">
        <f t="shared" si="18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181"/>
        <v>4.583333333333333E-2</v>
      </c>
      <c r="R2899" s="9">
        <f t="shared" si="182"/>
        <v>183.33333333333334</v>
      </c>
      <c r="S2899" s="8" t="s">
        <v>8318</v>
      </c>
      <c r="T2899" s="8" t="s">
        <v>8319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79"/>
        <v>42308.664965277778</v>
      </c>
      <c r="K2900">
        <v>1443715053</v>
      </c>
      <c r="L2900" s="11">
        <f t="shared" si="18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181"/>
        <v>4.2133333333333335E-2</v>
      </c>
      <c r="R2900" s="9">
        <f t="shared" si="182"/>
        <v>26.333333333333332</v>
      </c>
      <c r="S2900" s="8" t="s">
        <v>8318</v>
      </c>
      <c r="T2900" s="8" t="s">
        <v>8319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79"/>
        <v>42575.078217592592</v>
      </c>
      <c r="K2901">
        <v>1464141158</v>
      </c>
      <c r="L2901" s="11">
        <f t="shared" si="18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181"/>
        <v>0</v>
      </c>
      <c r="R2901" s="9">
        <f t="shared" si="182"/>
        <v>0</v>
      </c>
      <c r="S2901" s="8" t="s">
        <v>8318</v>
      </c>
      <c r="T2901" s="8" t="s">
        <v>8319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79"/>
        <v>41860.234166666669</v>
      </c>
      <c r="K2902">
        <v>1404970632</v>
      </c>
      <c r="L2902" s="11">
        <f t="shared" si="18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181"/>
        <v>0.61909090909090914</v>
      </c>
      <c r="R2902" s="9">
        <f t="shared" si="182"/>
        <v>486.42857142857144</v>
      </c>
      <c r="S2902" s="8" t="s">
        <v>8318</v>
      </c>
      <c r="T2902" s="8" t="s">
        <v>8319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79"/>
        <v>42042.904386574075</v>
      </c>
      <c r="K2903">
        <v>1418161339</v>
      </c>
      <c r="L2903" s="11">
        <f t="shared" si="18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181"/>
        <v>8.0000000000000002E-3</v>
      </c>
      <c r="R2903" s="9">
        <f t="shared" si="182"/>
        <v>3</v>
      </c>
      <c r="S2903" s="8" t="s">
        <v>8318</v>
      </c>
      <c r="T2903" s="8" t="s">
        <v>8319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79"/>
        <v>42240.439768518518</v>
      </c>
      <c r="K2904">
        <v>1437820396</v>
      </c>
      <c r="L2904" s="11">
        <f t="shared" si="18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181"/>
        <v>1.6666666666666666E-4</v>
      </c>
      <c r="R2904" s="9">
        <f t="shared" si="182"/>
        <v>25</v>
      </c>
      <c r="S2904" s="8" t="s">
        <v>8318</v>
      </c>
      <c r="T2904" s="8" t="s">
        <v>8319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79"/>
        <v>42256.166874999995</v>
      </c>
      <c r="K2905">
        <v>1436587218</v>
      </c>
      <c r="L2905" s="11">
        <f t="shared" si="18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181"/>
        <v>7.7999999999999996E-3</v>
      </c>
      <c r="R2905" s="9">
        <f t="shared" si="182"/>
        <v>9.75</v>
      </c>
      <c r="S2905" s="8" t="s">
        <v>8318</v>
      </c>
      <c r="T2905" s="8" t="s">
        <v>8319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79"/>
        <v>41952.5</v>
      </c>
      <c r="K2906">
        <v>1414538031</v>
      </c>
      <c r="L2906" s="11">
        <f t="shared" si="18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181"/>
        <v>0.05</v>
      </c>
      <c r="R2906" s="9">
        <f t="shared" si="182"/>
        <v>18.75</v>
      </c>
      <c r="S2906" s="8" t="s">
        <v>8318</v>
      </c>
      <c r="T2906" s="8" t="s">
        <v>8319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79"/>
        <v>42620.056863425925</v>
      </c>
      <c r="K2907">
        <v>1472001713</v>
      </c>
      <c r="L2907" s="11">
        <f t="shared" si="18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181"/>
        <v>0.17771428571428571</v>
      </c>
      <c r="R2907" s="9">
        <f t="shared" si="182"/>
        <v>36.588235294117645</v>
      </c>
      <c r="S2907" s="8" t="s">
        <v>8318</v>
      </c>
      <c r="T2907" s="8" t="s">
        <v>8319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79"/>
        <v>42217.041666666672</v>
      </c>
      <c r="K2908">
        <v>1436888066</v>
      </c>
      <c r="L2908" s="11">
        <f t="shared" si="18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181"/>
        <v>9.4166666666666662E-2</v>
      </c>
      <c r="R2908" s="9">
        <f t="shared" si="182"/>
        <v>80.714285714285708</v>
      </c>
      <c r="S2908" s="8" t="s">
        <v>8318</v>
      </c>
      <c r="T2908" s="8" t="s">
        <v>8319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79"/>
        <v>42504.877743055549</v>
      </c>
      <c r="K2909">
        <v>1458075837</v>
      </c>
      <c r="L2909" s="11">
        <f t="shared" si="18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181"/>
        <v>8.0000000000000004E-4</v>
      </c>
      <c r="R2909" s="9">
        <f t="shared" si="182"/>
        <v>1</v>
      </c>
      <c r="S2909" s="8" t="s">
        <v>8318</v>
      </c>
      <c r="T2909" s="8" t="s">
        <v>8319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79"/>
        <v>42529.731701388882</v>
      </c>
      <c r="K2910">
        <v>1462815219</v>
      </c>
      <c r="L2910" s="11">
        <f t="shared" si="18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181"/>
        <v>2.75E-2</v>
      </c>
      <c r="R2910" s="9">
        <f t="shared" si="182"/>
        <v>52.8</v>
      </c>
      <c r="S2910" s="8" t="s">
        <v>8318</v>
      </c>
      <c r="T2910" s="8" t="s">
        <v>8319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79"/>
        <v>41968.823611111111</v>
      </c>
      <c r="K2911">
        <v>1413527001</v>
      </c>
      <c r="L2911" s="11">
        <f t="shared" si="18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181"/>
        <v>1.1111111111111112E-4</v>
      </c>
      <c r="R2911" s="9">
        <f t="shared" si="182"/>
        <v>20</v>
      </c>
      <c r="S2911" s="8" t="s">
        <v>8318</v>
      </c>
      <c r="T2911" s="8" t="s">
        <v>8319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79"/>
        <v>42167.841284722221</v>
      </c>
      <c r="K2912">
        <v>1428955887</v>
      </c>
      <c r="L2912" s="11">
        <f t="shared" si="18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181"/>
        <v>3.3333333333333335E-5</v>
      </c>
      <c r="R2912" s="9">
        <f t="shared" si="182"/>
        <v>1</v>
      </c>
      <c r="S2912" s="8" t="s">
        <v>8318</v>
      </c>
      <c r="T2912" s="8" t="s">
        <v>8319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79"/>
        <v>42182.768819444449</v>
      </c>
      <c r="K2913">
        <v>1431973626</v>
      </c>
      <c r="L2913" s="11">
        <f t="shared" si="18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181"/>
        <v>0.36499999999999999</v>
      </c>
      <c r="R2913" s="9">
        <f t="shared" si="182"/>
        <v>46.928571428571431</v>
      </c>
      <c r="S2913" s="8" t="s">
        <v>8318</v>
      </c>
      <c r="T2913" s="8" t="s">
        <v>8319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79"/>
        <v>42384.131643518514</v>
      </c>
      <c r="K2914">
        <v>1450235374</v>
      </c>
      <c r="L2914" s="11">
        <f t="shared" si="18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181"/>
        <v>0.14058171745152354</v>
      </c>
      <c r="R2914" s="9">
        <f t="shared" si="182"/>
        <v>78.07692307692308</v>
      </c>
      <c r="S2914" s="8" t="s">
        <v>8318</v>
      </c>
      <c r="T2914" s="8" t="s">
        <v>8319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79"/>
        <v>41888.922905092593</v>
      </c>
      <c r="K2915">
        <v>1404857339</v>
      </c>
      <c r="L2915" s="11">
        <f t="shared" si="18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181"/>
        <v>2.0000000000000001E-4</v>
      </c>
      <c r="R2915" s="9">
        <f t="shared" si="182"/>
        <v>1</v>
      </c>
      <c r="S2915" s="8" t="s">
        <v>8318</v>
      </c>
      <c r="T2915" s="8" t="s">
        <v>8319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79"/>
        <v>42077.865671296298</v>
      </c>
      <c r="K2916">
        <v>1421185594</v>
      </c>
      <c r="L2916" s="11">
        <f t="shared" si="18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181"/>
        <v>4.0000000000000003E-5</v>
      </c>
      <c r="R2916" s="9">
        <f t="shared" si="182"/>
        <v>1</v>
      </c>
      <c r="S2916" s="8" t="s">
        <v>8318</v>
      </c>
      <c r="T2916" s="8" t="s">
        <v>8319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79"/>
        <v>42445.356365740736</v>
      </c>
      <c r="K2917">
        <v>1455528790</v>
      </c>
      <c r="L2917" s="11">
        <f t="shared" si="18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181"/>
        <v>0.61099999999999999</v>
      </c>
      <c r="R2917" s="9">
        <f t="shared" si="182"/>
        <v>203.66666666666666</v>
      </c>
      <c r="S2917" s="8" t="s">
        <v>8318</v>
      </c>
      <c r="T2917" s="8" t="s">
        <v>8319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79"/>
        <v>41778.476724537039</v>
      </c>
      <c r="K2918">
        <v>1398511589</v>
      </c>
      <c r="L2918" s="11">
        <f t="shared" si="18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181"/>
        <v>7.8378378378378383E-2</v>
      </c>
      <c r="R2918" s="9">
        <f t="shared" si="182"/>
        <v>20.714285714285715</v>
      </c>
      <c r="S2918" s="8" t="s">
        <v>8318</v>
      </c>
      <c r="T2918" s="8" t="s">
        <v>8319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79"/>
        <v>42263.234340277777</v>
      </c>
      <c r="K2919">
        <v>1440826647</v>
      </c>
      <c r="L2919" s="11">
        <f t="shared" si="18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181"/>
        <v>0.2185</v>
      </c>
      <c r="R2919" s="9">
        <f t="shared" si="182"/>
        <v>48.555555555555557</v>
      </c>
      <c r="S2919" s="8" t="s">
        <v>8318</v>
      </c>
      <c r="T2919" s="8" t="s">
        <v>8319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79"/>
        <v>42306.629710648151</v>
      </c>
      <c r="K2920">
        <v>1443712007</v>
      </c>
      <c r="L2920" s="11">
        <f t="shared" si="18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181"/>
        <v>0.27239999999999998</v>
      </c>
      <c r="R2920" s="9">
        <f t="shared" si="182"/>
        <v>68.099999999999994</v>
      </c>
      <c r="S2920" s="8" t="s">
        <v>8318</v>
      </c>
      <c r="T2920" s="8" t="s">
        <v>8319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79"/>
        <v>41856.61954861111</v>
      </c>
      <c r="K2921">
        <v>1404658329</v>
      </c>
      <c r="L2921" s="11">
        <f t="shared" si="18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181"/>
        <v>8.5000000000000006E-2</v>
      </c>
      <c r="R2921" s="9">
        <f t="shared" si="182"/>
        <v>8.5</v>
      </c>
      <c r="S2921" s="8" t="s">
        <v>8318</v>
      </c>
      <c r="T2921" s="8" t="s">
        <v>8319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79"/>
        <v>42088.750810185185</v>
      </c>
      <c r="K2922">
        <v>1424718070</v>
      </c>
      <c r="L2922" s="11">
        <f t="shared" si="18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181"/>
        <v>0.26840000000000003</v>
      </c>
      <c r="R2922" s="9">
        <f t="shared" si="182"/>
        <v>51.615384615384613</v>
      </c>
      <c r="S2922" s="8" t="s">
        <v>8318</v>
      </c>
      <c r="T2922" s="8" t="s">
        <v>8319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79"/>
        <v>41907.886620370373</v>
      </c>
      <c r="K2923">
        <v>1409087804</v>
      </c>
      <c r="L2923" s="11">
        <f t="shared" si="18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0">
        <f t="shared" si="181"/>
        <v>1.29</v>
      </c>
      <c r="R2923" s="9">
        <f t="shared" si="182"/>
        <v>43</v>
      </c>
      <c r="S2923" s="8" t="s">
        <v>8318</v>
      </c>
      <c r="T2923" s="8" t="s">
        <v>8360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79"/>
        <v>42142.874155092592</v>
      </c>
      <c r="K2924">
        <v>1428094727</v>
      </c>
      <c r="L2924" s="11">
        <f t="shared" si="18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0">
        <f t="shared" si="181"/>
        <v>1</v>
      </c>
      <c r="R2924" s="9">
        <f t="shared" si="182"/>
        <v>83.333333333333329</v>
      </c>
      <c r="S2924" s="8" t="s">
        <v>8318</v>
      </c>
      <c r="T2924" s="8" t="s">
        <v>8360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79"/>
        <v>42028.125</v>
      </c>
      <c r="K2925">
        <v>1420774779</v>
      </c>
      <c r="L2925" s="11">
        <f t="shared" si="18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0">
        <f t="shared" si="181"/>
        <v>1</v>
      </c>
      <c r="R2925" s="9">
        <f t="shared" si="182"/>
        <v>30</v>
      </c>
      <c r="S2925" s="8" t="s">
        <v>8318</v>
      </c>
      <c r="T2925" s="8" t="s">
        <v>8360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79"/>
        <v>42133.165972222225</v>
      </c>
      <c r="K2926">
        <v>1428585710</v>
      </c>
      <c r="L2926" s="11">
        <f t="shared" si="18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0">
        <f t="shared" si="181"/>
        <v>1.032</v>
      </c>
      <c r="R2926" s="9">
        <f t="shared" si="182"/>
        <v>175.51020408163265</v>
      </c>
      <c r="S2926" s="8" t="s">
        <v>8318</v>
      </c>
      <c r="T2926" s="8" t="s">
        <v>8360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79"/>
        <v>41893.584120370368</v>
      </c>
      <c r="K2927">
        <v>1407852068</v>
      </c>
      <c r="L2927" s="11">
        <f t="shared" si="18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0">
        <f t="shared" si="181"/>
        <v>1.0244597777777777</v>
      </c>
      <c r="R2927" s="9">
        <f t="shared" si="182"/>
        <v>231.66175879396985</v>
      </c>
      <c r="S2927" s="8" t="s">
        <v>8318</v>
      </c>
      <c r="T2927" s="8" t="s">
        <v>8360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79"/>
        <v>42058.765960648147</v>
      </c>
      <c r="K2928">
        <v>1423506179</v>
      </c>
      <c r="L2928" s="11">
        <f t="shared" si="18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0">
        <f t="shared" si="181"/>
        <v>1.25</v>
      </c>
      <c r="R2928" s="9">
        <f t="shared" si="182"/>
        <v>75</v>
      </c>
      <c r="S2928" s="8" t="s">
        <v>8318</v>
      </c>
      <c r="T2928" s="8" t="s">
        <v>8360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79"/>
        <v>41835.208333333336</v>
      </c>
      <c r="K2929">
        <v>1402934629</v>
      </c>
      <c r="L2929" s="11">
        <f t="shared" si="18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0">
        <f t="shared" si="181"/>
        <v>1.3083333333333333</v>
      </c>
      <c r="R2929" s="9">
        <f t="shared" si="182"/>
        <v>112.14285714285714</v>
      </c>
      <c r="S2929" s="8" t="s">
        <v>8318</v>
      </c>
      <c r="T2929" s="8" t="s">
        <v>8360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79"/>
        <v>42433.998217592598</v>
      </c>
      <c r="K2930">
        <v>1454543846</v>
      </c>
      <c r="L2930" s="11">
        <f t="shared" si="18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0">
        <f t="shared" si="181"/>
        <v>1</v>
      </c>
      <c r="R2930" s="9">
        <f t="shared" si="182"/>
        <v>41.666666666666664</v>
      </c>
      <c r="S2930" s="8" t="s">
        <v>8318</v>
      </c>
      <c r="T2930" s="8" t="s">
        <v>8360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79"/>
        <v>41784.564328703702</v>
      </c>
      <c r="K2931">
        <v>1398432758</v>
      </c>
      <c r="L2931" s="11">
        <f t="shared" si="18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0">
        <f t="shared" si="181"/>
        <v>1.02069375</v>
      </c>
      <c r="R2931" s="9">
        <f t="shared" si="182"/>
        <v>255.17343750000001</v>
      </c>
      <c r="S2931" s="8" t="s">
        <v>8318</v>
      </c>
      <c r="T2931" s="8" t="s">
        <v>8360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79"/>
        <v>42131.584074074075</v>
      </c>
      <c r="K2932">
        <v>1428415264</v>
      </c>
      <c r="L2932" s="11">
        <f t="shared" si="18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0">
        <f t="shared" si="181"/>
        <v>1.0092000000000001</v>
      </c>
      <c r="R2932" s="9">
        <f t="shared" si="182"/>
        <v>162.7741935483871</v>
      </c>
      <c r="S2932" s="8" t="s">
        <v>8318</v>
      </c>
      <c r="T2932" s="8" t="s">
        <v>8360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79"/>
        <v>41897.255555555559</v>
      </c>
      <c r="K2933">
        <v>1408604363</v>
      </c>
      <c r="L2933" s="11">
        <f t="shared" si="18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0">
        <f t="shared" si="181"/>
        <v>1.06</v>
      </c>
      <c r="R2933" s="9">
        <f t="shared" si="182"/>
        <v>88.333333333333329</v>
      </c>
      <c r="S2933" s="8" t="s">
        <v>8318</v>
      </c>
      <c r="T2933" s="8" t="s">
        <v>8360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79"/>
        <v>42056.458333333328</v>
      </c>
      <c r="K2934">
        <v>1421812637</v>
      </c>
      <c r="L2934" s="11">
        <f t="shared" si="18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0">
        <f t="shared" si="181"/>
        <v>1.0509677419354839</v>
      </c>
      <c r="R2934" s="9">
        <f t="shared" si="182"/>
        <v>85.736842105263165</v>
      </c>
      <c r="S2934" s="8" t="s">
        <v>8318</v>
      </c>
      <c r="T2934" s="8" t="s">
        <v>8360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79"/>
        <v>42525.956631944442</v>
      </c>
      <c r="K2935">
        <v>1462489053</v>
      </c>
      <c r="L2935" s="11">
        <f t="shared" si="18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0">
        <f t="shared" si="181"/>
        <v>1.0276000000000001</v>
      </c>
      <c r="R2935" s="9">
        <f t="shared" si="182"/>
        <v>47.574074074074076</v>
      </c>
      <c r="S2935" s="8" t="s">
        <v>8318</v>
      </c>
      <c r="T2935" s="8" t="s">
        <v>8360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79"/>
        <v>41805.636157407411</v>
      </c>
      <c r="K2936">
        <v>1400253364</v>
      </c>
      <c r="L2936" s="11">
        <f t="shared" si="18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0">
        <f t="shared" si="181"/>
        <v>1.08</v>
      </c>
      <c r="R2936" s="9">
        <f t="shared" si="182"/>
        <v>72.972972972972968</v>
      </c>
      <c r="S2936" s="8" t="s">
        <v>8318</v>
      </c>
      <c r="T2936" s="8" t="s">
        <v>8360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79"/>
        <v>42611.708333333328</v>
      </c>
      <c r="K2937">
        <v>1467468008</v>
      </c>
      <c r="L2937" s="11">
        <f t="shared" si="18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0">
        <f t="shared" si="181"/>
        <v>1.0088571428571429</v>
      </c>
      <c r="R2937" s="9">
        <f t="shared" si="182"/>
        <v>90.538461538461533</v>
      </c>
      <c r="S2937" s="8" t="s">
        <v>8318</v>
      </c>
      <c r="T2937" s="8" t="s">
        <v>8360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79"/>
        <v>41925.207638888889</v>
      </c>
      <c r="K2938">
        <v>1412091423</v>
      </c>
      <c r="L2938" s="11">
        <f t="shared" si="18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0">
        <f t="shared" si="181"/>
        <v>1.28</v>
      </c>
      <c r="R2938" s="9">
        <f t="shared" si="182"/>
        <v>37.647058823529413</v>
      </c>
      <c r="S2938" s="8" t="s">
        <v>8318</v>
      </c>
      <c r="T2938" s="8" t="s">
        <v>8360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79"/>
        <v>41833.457326388889</v>
      </c>
      <c r="K2939">
        <v>1402657113</v>
      </c>
      <c r="L2939" s="11">
        <f t="shared" si="18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0">
        <f t="shared" si="181"/>
        <v>1.3333333333333333</v>
      </c>
      <c r="R2939" s="9">
        <f t="shared" si="182"/>
        <v>36.363636363636367</v>
      </c>
      <c r="S2939" s="8" t="s">
        <v>8318</v>
      </c>
      <c r="T2939" s="8" t="s">
        <v>8360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79"/>
        <v>42034.703865740739</v>
      </c>
      <c r="K2940">
        <v>1420044814</v>
      </c>
      <c r="L2940" s="11">
        <f t="shared" si="18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0">
        <f t="shared" si="181"/>
        <v>1.0137499999999999</v>
      </c>
      <c r="R2940" s="9">
        <f t="shared" si="182"/>
        <v>126.71875</v>
      </c>
      <c r="S2940" s="8" t="s">
        <v>8318</v>
      </c>
      <c r="T2940" s="8" t="s">
        <v>8360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79"/>
        <v>41879.041666666664</v>
      </c>
      <c r="K2941">
        <v>1406316312</v>
      </c>
      <c r="L2941" s="11">
        <f t="shared" si="18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0">
        <f t="shared" si="181"/>
        <v>1.0287500000000001</v>
      </c>
      <c r="R2941" s="9">
        <f t="shared" si="182"/>
        <v>329.2</v>
      </c>
      <c r="S2941" s="8" t="s">
        <v>8318</v>
      </c>
      <c r="T2941" s="8" t="s">
        <v>8360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79"/>
        <v>42022.773356481484</v>
      </c>
      <c r="K2942">
        <v>1418150018</v>
      </c>
      <c r="L2942" s="11">
        <f t="shared" si="18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0">
        <f t="shared" si="181"/>
        <v>1.0724</v>
      </c>
      <c r="R2942" s="9">
        <f t="shared" si="182"/>
        <v>81.242424242424249</v>
      </c>
      <c r="S2942" s="8" t="s">
        <v>8318</v>
      </c>
      <c r="T2942" s="8" t="s">
        <v>8360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79"/>
        <v>42064.960127314815</v>
      </c>
      <c r="K2943">
        <v>1422658955</v>
      </c>
      <c r="L2943" s="11">
        <f t="shared" si="18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181"/>
        <v>4.0000000000000003E-5</v>
      </c>
      <c r="R2943" s="9">
        <f t="shared" si="182"/>
        <v>1</v>
      </c>
      <c r="S2943" s="8" t="s">
        <v>8318</v>
      </c>
      <c r="T2943" s="8" t="s">
        <v>8358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79"/>
        <v>42354.845833333333</v>
      </c>
      <c r="K2944">
        <v>1448565459</v>
      </c>
      <c r="L2944" s="11">
        <f t="shared" si="18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181"/>
        <v>0.20424999999999999</v>
      </c>
      <c r="R2944" s="9">
        <f t="shared" si="182"/>
        <v>202.22772277227722</v>
      </c>
      <c r="S2944" s="8" t="s">
        <v>8318</v>
      </c>
      <c r="T2944" s="8" t="s">
        <v>8358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79"/>
        <v>42107.129398148143</v>
      </c>
      <c r="K2945">
        <v>1426302380</v>
      </c>
      <c r="L2945" s="11">
        <f t="shared" si="18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181"/>
        <v>0</v>
      </c>
      <c r="R2945" s="9">
        <f t="shared" si="182"/>
        <v>0</v>
      </c>
      <c r="S2945" s="8" t="s">
        <v>8318</v>
      </c>
      <c r="T2945" s="8" t="s">
        <v>8358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79"/>
        <v>42162.9143287037</v>
      </c>
      <c r="K2946">
        <v>1431122198</v>
      </c>
      <c r="L2946" s="11">
        <f t="shared" si="18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si="181"/>
        <v>0.01</v>
      </c>
      <c r="R2946" s="9">
        <f t="shared" si="182"/>
        <v>100</v>
      </c>
      <c r="S2946" s="8" t="s">
        <v>8318</v>
      </c>
      <c r="T2946" s="8" t="s">
        <v>8358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3">(((I2947/60)/60)/24)+DATE(1970,1,1)</f>
        <v>42148.139583333337</v>
      </c>
      <c r="K2947">
        <v>1429845660</v>
      </c>
      <c r="L2947" s="11">
        <f t="shared" ref="L2947:L3010" si="18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ref="Q2947:Q3010" si="185">E2947/D2947</f>
        <v>0</v>
      </c>
      <c r="R2947" s="9">
        <f t="shared" ref="R2947:R3010" si="186">IF(N2947&gt;0,E2947/N2947,0)</f>
        <v>0</v>
      </c>
      <c r="S2947" s="8" t="s">
        <v>8318</v>
      </c>
      <c r="T2947" s="8" t="s">
        <v>8358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3"/>
        <v>42597.531157407408</v>
      </c>
      <c r="K2948">
        <v>1468673092</v>
      </c>
      <c r="L2948" s="11">
        <f t="shared" si="18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185"/>
        <v>1E-3</v>
      </c>
      <c r="R2948" s="9">
        <f t="shared" si="186"/>
        <v>1</v>
      </c>
      <c r="S2948" s="8" t="s">
        <v>8318</v>
      </c>
      <c r="T2948" s="8" t="s">
        <v>8358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3"/>
        <v>42698.715972222228</v>
      </c>
      <c r="K2949">
        <v>1475760567</v>
      </c>
      <c r="L2949" s="11">
        <f t="shared" si="18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185"/>
        <v>4.2880000000000001E-2</v>
      </c>
      <c r="R2949" s="9">
        <f t="shared" si="186"/>
        <v>82.461538461538467</v>
      </c>
      <c r="S2949" s="8" t="s">
        <v>8318</v>
      </c>
      <c r="T2949" s="8" t="s">
        <v>8358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3"/>
        <v>42157.649224537032</v>
      </c>
      <c r="K2950">
        <v>1428075293</v>
      </c>
      <c r="L2950" s="11">
        <f t="shared" si="18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185"/>
        <v>4.8000000000000001E-5</v>
      </c>
      <c r="R2950" s="9">
        <f t="shared" si="186"/>
        <v>2.6666666666666665</v>
      </c>
      <c r="S2950" s="8" t="s">
        <v>8318</v>
      </c>
      <c r="T2950" s="8" t="s">
        <v>8358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3"/>
        <v>42327.864780092597</v>
      </c>
      <c r="K2951">
        <v>1445370317</v>
      </c>
      <c r="L2951" s="11">
        <f t="shared" si="18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185"/>
        <v>2.5000000000000001E-2</v>
      </c>
      <c r="R2951" s="9">
        <f t="shared" si="186"/>
        <v>12.5</v>
      </c>
      <c r="S2951" s="8" t="s">
        <v>8318</v>
      </c>
      <c r="T2951" s="8" t="s">
        <v>8358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3"/>
        <v>42392.36518518519</v>
      </c>
      <c r="K2952">
        <v>1450946752</v>
      </c>
      <c r="L2952" s="11">
        <f t="shared" si="18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185"/>
        <v>0</v>
      </c>
      <c r="R2952" s="9">
        <f t="shared" si="186"/>
        <v>0</v>
      </c>
      <c r="S2952" s="8" t="s">
        <v>8318</v>
      </c>
      <c r="T2952" s="8" t="s">
        <v>8358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3"/>
        <v>41917.802928240737</v>
      </c>
      <c r="K2953">
        <v>1408648573</v>
      </c>
      <c r="L2953" s="11">
        <f t="shared" si="18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185"/>
        <v>2.1919999999999999E-2</v>
      </c>
      <c r="R2953" s="9">
        <f t="shared" si="186"/>
        <v>18.896551724137932</v>
      </c>
      <c r="S2953" s="8" t="s">
        <v>8318</v>
      </c>
      <c r="T2953" s="8" t="s">
        <v>8358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3"/>
        <v>42660.166666666672</v>
      </c>
      <c r="K2954">
        <v>1473957239</v>
      </c>
      <c r="L2954" s="11">
        <f t="shared" si="18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185"/>
        <v>8.0250000000000002E-2</v>
      </c>
      <c r="R2954" s="9">
        <f t="shared" si="186"/>
        <v>200.625</v>
      </c>
      <c r="S2954" s="8" t="s">
        <v>8318</v>
      </c>
      <c r="T2954" s="8" t="s">
        <v>8358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3"/>
        <v>42285.791909722218</v>
      </c>
      <c r="K2955">
        <v>1441738821</v>
      </c>
      <c r="L2955" s="11">
        <f t="shared" si="18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185"/>
        <v>1.5125E-3</v>
      </c>
      <c r="R2955" s="9">
        <f t="shared" si="186"/>
        <v>201.66666666666666</v>
      </c>
      <c r="S2955" s="8" t="s">
        <v>8318</v>
      </c>
      <c r="T2955" s="8" t="s">
        <v>8358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3"/>
        <v>42810.541701388895</v>
      </c>
      <c r="K2956">
        <v>1487944803</v>
      </c>
      <c r="L2956" s="11">
        <f t="shared" si="18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185"/>
        <v>0</v>
      </c>
      <c r="R2956" s="9">
        <f t="shared" si="186"/>
        <v>0</v>
      </c>
      <c r="S2956" s="8" t="s">
        <v>8318</v>
      </c>
      <c r="T2956" s="8" t="s">
        <v>8358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3"/>
        <v>42171.741307870368</v>
      </c>
      <c r="K2957">
        <v>1431884849</v>
      </c>
      <c r="L2957" s="11">
        <f t="shared" si="18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185"/>
        <v>0.59583333333333333</v>
      </c>
      <c r="R2957" s="9">
        <f t="shared" si="186"/>
        <v>65</v>
      </c>
      <c r="S2957" s="8" t="s">
        <v>8318</v>
      </c>
      <c r="T2957" s="8" t="s">
        <v>8358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3"/>
        <v>42494.958912037036</v>
      </c>
      <c r="K2958">
        <v>1459810850</v>
      </c>
      <c r="L2958" s="11">
        <f t="shared" si="18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185"/>
        <v>0.16734177215189874</v>
      </c>
      <c r="R2958" s="9">
        <f t="shared" si="186"/>
        <v>66.099999999999994</v>
      </c>
      <c r="S2958" s="8" t="s">
        <v>8318</v>
      </c>
      <c r="T2958" s="8" t="s">
        <v>8358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3"/>
        <v>42090.969583333332</v>
      </c>
      <c r="K2959">
        <v>1422317772</v>
      </c>
      <c r="L2959" s="11">
        <f t="shared" si="18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185"/>
        <v>1.8666666666666668E-2</v>
      </c>
      <c r="R2959" s="9">
        <f t="shared" si="186"/>
        <v>93.333333333333329</v>
      </c>
      <c r="S2959" s="8" t="s">
        <v>8318</v>
      </c>
      <c r="T2959" s="8" t="s">
        <v>8358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3"/>
        <v>42498.73746527778</v>
      </c>
      <c r="K2960">
        <v>1457548917</v>
      </c>
      <c r="L2960" s="11">
        <f t="shared" si="18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185"/>
        <v>0</v>
      </c>
      <c r="R2960" s="9">
        <f t="shared" si="186"/>
        <v>0</v>
      </c>
      <c r="S2960" s="8" t="s">
        <v>8318</v>
      </c>
      <c r="T2960" s="8" t="s">
        <v>8358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3"/>
        <v>42528.008391203708</v>
      </c>
      <c r="K2961">
        <v>1462666325</v>
      </c>
      <c r="L2961" s="11">
        <f t="shared" si="18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185"/>
        <v>0</v>
      </c>
      <c r="R2961" s="9">
        <f t="shared" si="186"/>
        <v>0</v>
      </c>
      <c r="S2961" s="8" t="s">
        <v>8318</v>
      </c>
      <c r="T2961" s="8" t="s">
        <v>8358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3"/>
        <v>41893.757210648146</v>
      </c>
      <c r="K2962">
        <v>1407867023</v>
      </c>
      <c r="L2962" s="11">
        <f t="shared" si="18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185"/>
        <v>0</v>
      </c>
      <c r="R2962" s="9">
        <f t="shared" si="186"/>
        <v>0</v>
      </c>
      <c r="S2962" s="8" t="s">
        <v>8318</v>
      </c>
      <c r="T2962" s="8" t="s">
        <v>8358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3"/>
        <v>42089.166666666672</v>
      </c>
      <c r="K2963">
        <v>1424927159</v>
      </c>
      <c r="L2963" s="11">
        <f t="shared" si="18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0">
        <f t="shared" si="185"/>
        <v>1.0962000000000001</v>
      </c>
      <c r="R2963" s="9">
        <f t="shared" si="186"/>
        <v>50.75</v>
      </c>
      <c r="S2963" s="8" t="s">
        <v>8318</v>
      </c>
      <c r="T2963" s="8" t="s">
        <v>8319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3"/>
        <v>42064.290972222225</v>
      </c>
      <c r="K2964">
        <v>1422769906</v>
      </c>
      <c r="L2964" s="11">
        <f t="shared" si="18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0">
        <f t="shared" si="185"/>
        <v>1.218</v>
      </c>
      <c r="R2964" s="9">
        <f t="shared" si="186"/>
        <v>60.9</v>
      </c>
      <c r="S2964" s="8" t="s">
        <v>8318</v>
      </c>
      <c r="T2964" s="8" t="s">
        <v>8319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3"/>
        <v>42187.470185185186</v>
      </c>
      <c r="K2965">
        <v>1433243824</v>
      </c>
      <c r="L2965" s="11">
        <f t="shared" si="18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0">
        <f t="shared" si="185"/>
        <v>1.0685</v>
      </c>
      <c r="R2965" s="9">
        <f t="shared" si="186"/>
        <v>109.03061224489795</v>
      </c>
      <c r="S2965" s="8" t="s">
        <v>8318</v>
      </c>
      <c r="T2965" s="8" t="s">
        <v>8319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3"/>
        <v>41857.897222222222</v>
      </c>
      <c r="K2966">
        <v>1404769819</v>
      </c>
      <c r="L2966" s="11">
        <f t="shared" si="18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0">
        <f t="shared" si="185"/>
        <v>1.0071379999999999</v>
      </c>
      <c r="R2966" s="9">
        <f t="shared" si="186"/>
        <v>25.692295918367346</v>
      </c>
      <c r="S2966" s="8" t="s">
        <v>8318</v>
      </c>
      <c r="T2966" s="8" t="s">
        <v>8319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3"/>
        <v>42192.729548611111</v>
      </c>
      <c r="K2967">
        <v>1433698233</v>
      </c>
      <c r="L2967" s="11">
        <f t="shared" si="18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0">
        <f t="shared" si="185"/>
        <v>1.0900000000000001</v>
      </c>
      <c r="R2967" s="9">
        <f t="shared" si="186"/>
        <v>41.92307692307692</v>
      </c>
      <c r="S2967" s="8" t="s">
        <v>8318</v>
      </c>
      <c r="T2967" s="8" t="s">
        <v>8319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3"/>
        <v>42263.738564814819</v>
      </c>
      <c r="K2968">
        <v>1439833412</v>
      </c>
      <c r="L2968" s="11">
        <f t="shared" si="18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0">
        <f t="shared" si="185"/>
        <v>1.1363000000000001</v>
      </c>
      <c r="R2968" s="9">
        <f t="shared" si="186"/>
        <v>88.7734375</v>
      </c>
      <c r="S2968" s="8" t="s">
        <v>8318</v>
      </c>
      <c r="T2968" s="8" t="s">
        <v>8319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3"/>
        <v>42072.156157407408</v>
      </c>
      <c r="K2969">
        <v>1423284292</v>
      </c>
      <c r="L2969" s="11">
        <f t="shared" si="18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0">
        <f t="shared" si="185"/>
        <v>1.1392</v>
      </c>
      <c r="R2969" s="9">
        <f t="shared" si="186"/>
        <v>80.225352112676063</v>
      </c>
      <c r="S2969" s="8" t="s">
        <v>8318</v>
      </c>
      <c r="T2969" s="8" t="s">
        <v>8319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3"/>
        <v>42599.165972222225</v>
      </c>
      <c r="K2970">
        <v>1470227660</v>
      </c>
      <c r="L2970" s="11">
        <f t="shared" si="18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0">
        <f t="shared" si="185"/>
        <v>1.06</v>
      </c>
      <c r="R2970" s="9">
        <f t="shared" si="186"/>
        <v>78.936170212765958</v>
      </c>
      <c r="S2970" s="8" t="s">
        <v>8318</v>
      </c>
      <c r="T2970" s="8" t="s">
        <v>8319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3"/>
        <v>42127.952083333337</v>
      </c>
      <c r="K2971">
        <v>1428087153</v>
      </c>
      <c r="L2971" s="11">
        <f t="shared" si="18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0">
        <f t="shared" si="185"/>
        <v>1.625</v>
      </c>
      <c r="R2971" s="9">
        <f t="shared" si="186"/>
        <v>95.588235294117652</v>
      </c>
      <c r="S2971" s="8" t="s">
        <v>8318</v>
      </c>
      <c r="T2971" s="8" t="s">
        <v>8319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3"/>
        <v>41838.669571759259</v>
      </c>
      <c r="K2972">
        <v>1403107451</v>
      </c>
      <c r="L2972" s="11">
        <f t="shared" si="18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0">
        <f t="shared" si="185"/>
        <v>1.06</v>
      </c>
      <c r="R2972" s="9">
        <f t="shared" si="186"/>
        <v>69.890109890109883</v>
      </c>
      <c r="S2972" s="8" t="s">
        <v>8318</v>
      </c>
      <c r="T2972" s="8" t="s">
        <v>8319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3"/>
        <v>41882.658310185187</v>
      </c>
      <c r="K2973">
        <v>1406908078</v>
      </c>
      <c r="L2973" s="11">
        <f t="shared" si="18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0">
        <f t="shared" si="185"/>
        <v>1.0015624999999999</v>
      </c>
      <c r="R2973" s="9">
        <f t="shared" si="186"/>
        <v>74.534883720930239</v>
      </c>
      <c r="S2973" s="8" t="s">
        <v>8318</v>
      </c>
      <c r="T2973" s="8" t="s">
        <v>8319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3"/>
        <v>42709.041666666672</v>
      </c>
      <c r="K2974">
        <v>1479609520</v>
      </c>
      <c r="L2974" s="11">
        <f t="shared" si="18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0">
        <f t="shared" si="185"/>
        <v>1.0535000000000001</v>
      </c>
      <c r="R2974" s="9">
        <f t="shared" si="186"/>
        <v>123.94117647058823</v>
      </c>
      <c r="S2974" s="8" t="s">
        <v>8318</v>
      </c>
      <c r="T2974" s="8" t="s">
        <v>8319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3"/>
        <v>42370.166666666672</v>
      </c>
      <c r="K2975">
        <v>1449171508</v>
      </c>
      <c r="L2975" s="11">
        <f t="shared" si="18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0">
        <f t="shared" si="185"/>
        <v>1.748</v>
      </c>
      <c r="R2975" s="9">
        <f t="shared" si="186"/>
        <v>264.84848484848487</v>
      </c>
      <c r="S2975" s="8" t="s">
        <v>8318</v>
      </c>
      <c r="T2975" s="8" t="s">
        <v>8319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3"/>
        <v>41908.065972222219</v>
      </c>
      <c r="K2976">
        <v>1409275671</v>
      </c>
      <c r="L2976" s="11">
        <f t="shared" si="18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0">
        <f t="shared" si="185"/>
        <v>1.02</v>
      </c>
      <c r="R2976" s="9">
        <f t="shared" si="186"/>
        <v>58.620689655172413</v>
      </c>
      <c r="S2976" s="8" t="s">
        <v>8318</v>
      </c>
      <c r="T2976" s="8" t="s">
        <v>8319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3"/>
        <v>41970.125</v>
      </c>
      <c r="K2977">
        <v>1414599886</v>
      </c>
      <c r="L2977" s="11">
        <f t="shared" si="18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0">
        <f t="shared" si="185"/>
        <v>1.00125</v>
      </c>
      <c r="R2977" s="9">
        <f t="shared" si="186"/>
        <v>70.884955752212392</v>
      </c>
      <c r="S2977" s="8" t="s">
        <v>8318</v>
      </c>
      <c r="T2977" s="8" t="s">
        <v>8319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3"/>
        <v>42442.5</v>
      </c>
      <c r="K2978">
        <v>1456421530</v>
      </c>
      <c r="L2978" s="11">
        <f t="shared" si="18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0">
        <f t="shared" si="185"/>
        <v>1.7142857142857142</v>
      </c>
      <c r="R2978" s="9">
        <f t="shared" si="186"/>
        <v>8.5714285714285712</v>
      </c>
      <c r="S2978" s="8" t="s">
        <v>8318</v>
      </c>
      <c r="T2978" s="8" t="s">
        <v>8319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3"/>
        <v>42086.093055555553</v>
      </c>
      <c r="K2979">
        <v>1421960934</v>
      </c>
      <c r="L2979" s="11">
        <f t="shared" si="18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0">
        <f t="shared" si="185"/>
        <v>1.1356666666666666</v>
      </c>
      <c r="R2979" s="9">
        <f t="shared" si="186"/>
        <v>113.56666666666666</v>
      </c>
      <c r="S2979" s="8" t="s">
        <v>8318</v>
      </c>
      <c r="T2979" s="8" t="s">
        <v>8319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3"/>
        <v>41932.249305555553</v>
      </c>
      <c r="K2980">
        <v>1412954547</v>
      </c>
      <c r="L2980" s="11">
        <f t="shared" si="18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0">
        <f t="shared" si="185"/>
        <v>1.2946666666666666</v>
      </c>
      <c r="R2980" s="9">
        <f t="shared" si="186"/>
        <v>60.6875</v>
      </c>
      <c r="S2980" s="8" t="s">
        <v>8318</v>
      </c>
      <c r="T2980" s="8" t="s">
        <v>8319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3"/>
        <v>42010.25</v>
      </c>
      <c r="K2981">
        <v>1419104823</v>
      </c>
      <c r="L2981" s="11">
        <f t="shared" si="18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0">
        <f t="shared" si="185"/>
        <v>1.014</v>
      </c>
      <c r="R2981" s="9">
        <f t="shared" si="186"/>
        <v>110.21739130434783</v>
      </c>
      <c r="S2981" s="8" t="s">
        <v>8318</v>
      </c>
      <c r="T2981" s="8" t="s">
        <v>8319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3"/>
        <v>42240.083333333328</v>
      </c>
      <c r="K2982">
        <v>1438639130</v>
      </c>
      <c r="L2982" s="11">
        <f t="shared" si="18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0">
        <f t="shared" si="185"/>
        <v>1.0916666666666666</v>
      </c>
      <c r="R2982" s="9">
        <f t="shared" si="186"/>
        <v>136.45833333333334</v>
      </c>
      <c r="S2982" s="8" t="s">
        <v>8318</v>
      </c>
      <c r="T2982" s="8" t="s">
        <v>8319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3"/>
        <v>42270.559675925921</v>
      </c>
      <c r="K2983">
        <v>1439126756</v>
      </c>
      <c r="L2983" s="11">
        <f t="shared" si="18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0">
        <f t="shared" si="185"/>
        <v>1.28925</v>
      </c>
      <c r="R2983" s="9">
        <f t="shared" si="186"/>
        <v>53.164948453608247</v>
      </c>
      <c r="S2983" s="8" t="s">
        <v>8318</v>
      </c>
      <c r="T2983" s="8" t="s">
        <v>8358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3"/>
        <v>42411.686840277776</v>
      </c>
      <c r="K2984">
        <v>1452616143</v>
      </c>
      <c r="L2984" s="11">
        <f t="shared" si="18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0">
        <f t="shared" si="185"/>
        <v>1.0206</v>
      </c>
      <c r="R2984" s="9">
        <f t="shared" si="186"/>
        <v>86.491525423728817</v>
      </c>
      <c r="S2984" s="8" t="s">
        <v>8318</v>
      </c>
      <c r="T2984" s="8" t="s">
        <v>8358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3"/>
        <v>41954.674027777779</v>
      </c>
      <c r="K2985">
        <v>1410534636</v>
      </c>
      <c r="L2985" s="11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0">
        <f t="shared" si="185"/>
        <v>1.465395775862069</v>
      </c>
      <c r="R2985" s="9">
        <f t="shared" si="186"/>
        <v>155.23827397260274</v>
      </c>
      <c r="S2985" s="8" t="s">
        <v>8318</v>
      </c>
      <c r="T2985" s="8" t="s">
        <v>8358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3"/>
        <v>42606.278715277775</v>
      </c>
      <c r="K2986">
        <v>1469428881</v>
      </c>
      <c r="L2986" s="11">
        <f t="shared" si="18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0">
        <f t="shared" si="185"/>
        <v>1.00352</v>
      </c>
      <c r="R2986" s="9">
        <f t="shared" si="186"/>
        <v>115.08256880733946</v>
      </c>
      <c r="S2986" s="8" t="s">
        <v>8318</v>
      </c>
      <c r="T2986" s="8" t="s">
        <v>8358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3"/>
        <v>42674.166666666672</v>
      </c>
      <c r="K2987">
        <v>1476228128</v>
      </c>
      <c r="L2987" s="11">
        <f t="shared" si="18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0">
        <f t="shared" si="185"/>
        <v>1.2164999999999999</v>
      </c>
      <c r="R2987" s="9">
        <f t="shared" si="186"/>
        <v>109.5945945945946</v>
      </c>
      <c r="S2987" s="8" t="s">
        <v>8318</v>
      </c>
      <c r="T2987" s="8" t="s">
        <v>8358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3"/>
        <v>42491.458402777775</v>
      </c>
      <c r="K2988">
        <v>1456920006</v>
      </c>
      <c r="L2988" s="11">
        <f t="shared" si="18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0">
        <f t="shared" si="185"/>
        <v>1.0549999999999999</v>
      </c>
      <c r="R2988" s="9">
        <f t="shared" si="186"/>
        <v>45.214285714285715</v>
      </c>
      <c r="S2988" s="8" t="s">
        <v>8318</v>
      </c>
      <c r="T2988" s="8" t="s">
        <v>8358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3"/>
        <v>42656</v>
      </c>
      <c r="K2989">
        <v>1473837751</v>
      </c>
      <c r="L2989" s="11">
        <f t="shared" si="18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0">
        <f t="shared" si="185"/>
        <v>1.1040080000000001</v>
      </c>
      <c r="R2989" s="9">
        <f t="shared" si="186"/>
        <v>104.15169811320754</v>
      </c>
      <c r="S2989" s="8" t="s">
        <v>8318</v>
      </c>
      <c r="T2989" s="8" t="s">
        <v>8358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3"/>
        <v>42541.362048611118</v>
      </c>
      <c r="K2990">
        <v>1463820081</v>
      </c>
      <c r="L2990" s="11">
        <f t="shared" si="18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0">
        <f t="shared" si="185"/>
        <v>1</v>
      </c>
      <c r="R2990" s="9">
        <f t="shared" si="186"/>
        <v>35.714285714285715</v>
      </c>
      <c r="S2990" s="8" t="s">
        <v>8318</v>
      </c>
      <c r="T2990" s="8" t="s">
        <v>8358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3"/>
        <v>42359.207638888889</v>
      </c>
      <c r="K2991">
        <v>1448756962</v>
      </c>
      <c r="L2991" s="11">
        <f t="shared" si="18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0">
        <f t="shared" si="185"/>
        <v>1.76535</v>
      </c>
      <c r="R2991" s="9">
        <f t="shared" si="186"/>
        <v>96.997252747252745</v>
      </c>
      <c r="S2991" s="8" t="s">
        <v>8318</v>
      </c>
      <c r="T2991" s="8" t="s">
        <v>8358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3"/>
        <v>42376.57430555555</v>
      </c>
      <c r="K2992">
        <v>1449150420</v>
      </c>
      <c r="L2992" s="11">
        <f t="shared" si="18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0">
        <f t="shared" si="185"/>
        <v>1</v>
      </c>
      <c r="R2992" s="9">
        <f t="shared" si="186"/>
        <v>370.37037037037038</v>
      </c>
      <c r="S2992" s="8" t="s">
        <v>8318</v>
      </c>
      <c r="T2992" s="8" t="s">
        <v>8358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3"/>
        <v>42762.837152777778</v>
      </c>
      <c r="K2993">
        <v>1483646730</v>
      </c>
      <c r="L2993" s="11">
        <f t="shared" si="18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0">
        <f t="shared" si="185"/>
        <v>1.0329411764705883</v>
      </c>
      <c r="R2993" s="9">
        <f t="shared" si="186"/>
        <v>94.408602150537632</v>
      </c>
      <c r="S2993" s="8" t="s">
        <v>8318</v>
      </c>
      <c r="T2993" s="8" t="s">
        <v>8358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3"/>
        <v>42652.767476851848</v>
      </c>
      <c r="K2994">
        <v>1473445510</v>
      </c>
      <c r="L2994" s="11">
        <f t="shared" si="18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0">
        <f t="shared" si="185"/>
        <v>1.0449999999999999</v>
      </c>
      <c r="R2994" s="9">
        <f t="shared" si="186"/>
        <v>48.984375</v>
      </c>
      <c r="S2994" s="8" t="s">
        <v>8318</v>
      </c>
      <c r="T2994" s="8" t="s">
        <v>8358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3"/>
        <v>42420.838738425926</v>
      </c>
      <c r="K2995">
        <v>1453406867</v>
      </c>
      <c r="L2995" s="11">
        <f t="shared" si="18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0">
        <f t="shared" si="185"/>
        <v>1.0029999999999999</v>
      </c>
      <c r="R2995" s="9">
        <f t="shared" si="186"/>
        <v>45.590909090909093</v>
      </c>
      <c r="S2995" s="8" t="s">
        <v>8318</v>
      </c>
      <c r="T2995" s="8" t="s">
        <v>8358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3"/>
        <v>41915.478842592594</v>
      </c>
      <c r="K2996">
        <v>1409743772</v>
      </c>
      <c r="L2996" s="11">
        <f t="shared" si="18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0">
        <f t="shared" si="185"/>
        <v>4.577466666666667</v>
      </c>
      <c r="R2996" s="9">
        <f t="shared" si="186"/>
        <v>23.275254237288134</v>
      </c>
      <c r="S2996" s="8" t="s">
        <v>8318</v>
      </c>
      <c r="T2996" s="8" t="s">
        <v>8358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3"/>
        <v>42754.665173611109</v>
      </c>
      <c r="K2997">
        <v>1482249471</v>
      </c>
      <c r="L2997" s="11">
        <f t="shared" si="18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0">
        <f t="shared" si="185"/>
        <v>1.0496000000000001</v>
      </c>
      <c r="R2997" s="9">
        <f t="shared" si="186"/>
        <v>63.2289156626506</v>
      </c>
      <c r="S2997" s="8" t="s">
        <v>8318</v>
      </c>
      <c r="T2997" s="8" t="s">
        <v>8358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3"/>
        <v>42150.912500000006</v>
      </c>
      <c r="K2998">
        <v>1427493240</v>
      </c>
      <c r="L2998" s="11">
        <f t="shared" si="18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0">
        <f t="shared" si="185"/>
        <v>1.7194285714285715</v>
      </c>
      <c r="R2998" s="9">
        <f t="shared" si="186"/>
        <v>153.5204081632653</v>
      </c>
      <c r="S2998" s="8" t="s">
        <v>8318</v>
      </c>
      <c r="T2998" s="8" t="s">
        <v>8358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3"/>
        <v>42793.207638888889</v>
      </c>
      <c r="K2999">
        <v>1486661793</v>
      </c>
      <c r="L2999" s="11">
        <f t="shared" si="18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0">
        <f t="shared" si="185"/>
        <v>1.0373000000000001</v>
      </c>
      <c r="R2999" s="9">
        <f t="shared" si="186"/>
        <v>90.2</v>
      </c>
      <c r="S2999" s="8" t="s">
        <v>8318</v>
      </c>
      <c r="T2999" s="8" t="s">
        <v>8358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3"/>
        <v>41806.184027777781</v>
      </c>
      <c r="K3000">
        <v>1400474329</v>
      </c>
      <c r="L3000" s="11">
        <f t="shared" si="18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0">
        <f t="shared" si="185"/>
        <v>1.0302899999999999</v>
      </c>
      <c r="R3000" s="9">
        <f t="shared" si="186"/>
        <v>118.97113163972287</v>
      </c>
      <c r="S3000" s="8" t="s">
        <v>8318</v>
      </c>
      <c r="T3000" s="8" t="s">
        <v>8358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3"/>
        <v>42795.083333333328</v>
      </c>
      <c r="K3001">
        <v>1487094360</v>
      </c>
      <c r="L3001" s="11">
        <f t="shared" si="18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0">
        <f t="shared" si="185"/>
        <v>1.1888888888888889</v>
      </c>
      <c r="R3001" s="9">
        <f t="shared" si="186"/>
        <v>80.25</v>
      </c>
      <c r="S3001" s="8" t="s">
        <v>8318</v>
      </c>
      <c r="T3001" s="8" t="s">
        <v>8358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3"/>
        <v>42766.75</v>
      </c>
      <c r="K3002">
        <v>1484682670</v>
      </c>
      <c r="L3002" s="11">
        <f t="shared" si="18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0">
        <f t="shared" si="185"/>
        <v>1</v>
      </c>
      <c r="R3002" s="9">
        <f t="shared" si="186"/>
        <v>62.5</v>
      </c>
      <c r="S3002" s="8" t="s">
        <v>8318</v>
      </c>
      <c r="T3002" s="8" t="s">
        <v>8358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3"/>
        <v>42564.895625000005</v>
      </c>
      <c r="K3003">
        <v>1465853382</v>
      </c>
      <c r="L3003" s="11">
        <f t="shared" si="18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0">
        <f t="shared" si="185"/>
        <v>3.1869988910451896</v>
      </c>
      <c r="R3003" s="9">
        <f t="shared" si="186"/>
        <v>131.37719999999999</v>
      </c>
      <c r="S3003" s="8" t="s">
        <v>8318</v>
      </c>
      <c r="T3003" s="8" t="s">
        <v>8358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3"/>
        <v>41269.83625</v>
      </c>
      <c r="K3004">
        <v>1353960252</v>
      </c>
      <c r="L3004" s="11">
        <f t="shared" si="18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0">
        <f t="shared" si="185"/>
        <v>1.0850614285714286</v>
      </c>
      <c r="R3004" s="9">
        <f t="shared" si="186"/>
        <v>73.032980769230775</v>
      </c>
      <c r="S3004" s="8" t="s">
        <v>8318</v>
      </c>
      <c r="T3004" s="8" t="s">
        <v>8358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3"/>
        <v>42430.249305555553</v>
      </c>
      <c r="K3005">
        <v>1454098976</v>
      </c>
      <c r="L3005" s="11">
        <f t="shared" si="18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0">
        <f t="shared" si="185"/>
        <v>1.0116666666666667</v>
      </c>
      <c r="R3005" s="9">
        <f t="shared" si="186"/>
        <v>178.52941176470588</v>
      </c>
      <c r="S3005" s="8" t="s">
        <v>8318</v>
      </c>
      <c r="T3005" s="8" t="s">
        <v>8358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3"/>
        <v>41958.922731481478</v>
      </c>
      <c r="K3006">
        <v>1413493724</v>
      </c>
      <c r="L3006" s="11">
        <f t="shared" si="18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0">
        <f t="shared" si="185"/>
        <v>1.12815</v>
      </c>
      <c r="R3006" s="9">
        <f t="shared" si="186"/>
        <v>162.90974729241879</v>
      </c>
      <c r="S3006" s="8" t="s">
        <v>8318</v>
      </c>
      <c r="T3006" s="8" t="s">
        <v>8358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3"/>
        <v>41918.674826388888</v>
      </c>
      <c r="K3007">
        <v>1410019905</v>
      </c>
      <c r="L3007" s="11">
        <f t="shared" si="18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0">
        <f t="shared" si="185"/>
        <v>1.2049622641509434</v>
      </c>
      <c r="R3007" s="9">
        <f t="shared" si="186"/>
        <v>108.24237288135593</v>
      </c>
      <c r="S3007" s="8" t="s">
        <v>8318</v>
      </c>
      <c r="T3007" s="8" t="s">
        <v>8358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3"/>
        <v>41987.756840277783</v>
      </c>
      <c r="K3008">
        <v>1415988591</v>
      </c>
      <c r="L3008" s="11">
        <f t="shared" si="18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0">
        <f t="shared" si="185"/>
        <v>1.0774999999999999</v>
      </c>
      <c r="R3008" s="9">
        <f t="shared" si="186"/>
        <v>88.865979381443296</v>
      </c>
      <c r="S3008" s="8" t="s">
        <v>8318</v>
      </c>
      <c r="T3008" s="8" t="s">
        <v>8358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3"/>
        <v>42119.216238425928</v>
      </c>
      <c r="K3009">
        <v>1428124283</v>
      </c>
      <c r="L3009" s="11">
        <f t="shared" si="18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0">
        <f t="shared" si="185"/>
        <v>1.8</v>
      </c>
      <c r="R3009" s="9">
        <f t="shared" si="186"/>
        <v>54</v>
      </c>
      <c r="S3009" s="8" t="s">
        <v>8318</v>
      </c>
      <c r="T3009" s="8" t="s">
        <v>8358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3"/>
        <v>42390.212025462963</v>
      </c>
      <c r="K3010">
        <v>1450760719</v>
      </c>
      <c r="L3010" s="11">
        <f t="shared" si="18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0">
        <f t="shared" si="185"/>
        <v>1.0116666666666667</v>
      </c>
      <c r="R3010" s="9">
        <f t="shared" si="186"/>
        <v>116.73076923076923</v>
      </c>
      <c r="S3010" s="8" t="s">
        <v>8318</v>
      </c>
      <c r="T3010" s="8" t="s">
        <v>8358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7">(((I3011/60)/60)/24)+DATE(1970,1,1)</f>
        <v>41969.611574074079</v>
      </c>
      <c r="K3011">
        <v>1414417240</v>
      </c>
      <c r="L3011" s="11">
        <f t="shared" ref="L3011:L3074" si="188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0">
        <f t="shared" ref="Q3011:Q3074" si="189">E3011/D3011</f>
        <v>1.19756</v>
      </c>
      <c r="R3011" s="9">
        <f t="shared" ref="R3011:R3074" si="190">IF(N3011&gt;0,E3011/N3011,0)</f>
        <v>233.8984375</v>
      </c>
      <c r="S3011" s="8" t="s">
        <v>8318</v>
      </c>
      <c r="T3011" s="8" t="s">
        <v>8358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7"/>
        <v>42056.832395833335</v>
      </c>
      <c r="K3012">
        <v>1419364719</v>
      </c>
      <c r="L3012" s="11">
        <f t="shared" si="18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0">
        <f t="shared" si="189"/>
        <v>1.58</v>
      </c>
      <c r="R3012" s="9">
        <f t="shared" si="190"/>
        <v>158</v>
      </c>
      <c r="S3012" s="8" t="s">
        <v>8318</v>
      </c>
      <c r="T3012" s="8" t="s">
        <v>8358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7"/>
        <v>42361.957638888889</v>
      </c>
      <c r="K3013">
        <v>1448536516</v>
      </c>
      <c r="L3013" s="11">
        <f t="shared" si="18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0">
        <f t="shared" si="189"/>
        <v>1.2366666666666666</v>
      </c>
      <c r="R3013" s="9">
        <f t="shared" si="190"/>
        <v>14.84</v>
      </c>
      <c r="S3013" s="8" t="s">
        <v>8318</v>
      </c>
      <c r="T3013" s="8" t="s">
        <v>8358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7"/>
        <v>42045.702893518523</v>
      </c>
      <c r="K3014">
        <v>1421772730</v>
      </c>
      <c r="L3014" s="11">
        <f t="shared" si="18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0">
        <f t="shared" si="189"/>
        <v>1.1712499999999999</v>
      </c>
      <c r="R3014" s="9">
        <f t="shared" si="190"/>
        <v>85.181818181818187</v>
      </c>
      <c r="S3014" s="8" t="s">
        <v>8318</v>
      </c>
      <c r="T3014" s="8" t="s">
        <v>8358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7"/>
        <v>42176.836215277777</v>
      </c>
      <c r="K3015">
        <v>1432325049</v>
      </c>
      <c r="L3015" s="11">
        <f t="shared" si="18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0">
        <f t="shared" si="189"/>
        <v>1.5696000000000001</v>
      </c>
      <c r="R3015" s="9">
        <f t="shared" si="190"/>
        <v>146.69158878504672</v>
      </c>
      <c r="S3015" s="8" t="s">
        <v>8318</v>
      </c>
      <c r="T3015" s="8" t="s">
        <v>8358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7"/>
        <v>41948.208333333336</v>
      </c>
      <c r="K3016">
        <v>1412737080</v>
      </c>
      <c r="L3016" s="11">
        <f t="shared" si="188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0">
        <f t="shared" si="189"/>
        <v>1.13104</v>
      </c>
      <c r="R3016" s="9">
        <f t="shared" si="190"/>
        <v>50.764811490125673</v>
      </c>
      <c r="S3016" s="8" t="s">
        <v>8318</v>
      </c>
      <c r="T3016" s="8" t="s">
        <v>8358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7"/>
        <v>41801.166666666664</v>
      </c>
      <c r="K3017">
        <v>1401125238</v>
      </c>
      <c r="L3017" s="11">
        <f t="shared" si="188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0">
        <f t="shared" si="189"/>
        <v>1.0317647058823529</v>
      </c>
      <c r="R3017" s="9">
        <f t="shared" si="190"/>
        <v>87.7</v>
      </c>
      <c r="S3017" s="8" t="s">
        <v>8318</v>
      </c>
      <c r="T3017" s="8" t="s">
        <v>8358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7"/>
        <v>41838.548055555555</v>
      </c>
      <c r="K3018">
        <v>1400504952</v>
      </c>
      <c r="L3018" s="11">
        <f t="shared" si="188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0">
        <f t="shared" si="189"/>
        <v>1.0261176470588236</v>
      </c>
      <c r="R3018" s="9">
        <f t="shared" si="190"/>
        <v>242.27777777777777</v>
      </c>
      <c r="S3018" s="8" t="s">
        <v>8318</v>
      </c>
      <c r="T3018" s="8" t="s">
        <v>8358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7"/>
        <v>41871.850034722222</v>
      </c>
      <c r="K3019">
        <v>1405974243</v>
      </c>
      <c r="L3019" s="11">
        <f t="shared" si="188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0">
        <f t="shared" si="189"/>
        <v>1.0584090909090909</v>
      </c>
      <c r="R3019" s="9">
        <f t="shared" si="190"/>
        <v>146.44654088050314</v>
      </c>
      <c r="S3019" s="8" t="s">
        <v>8318</v>
      </c>
      <c r="T3019" s="8" t="s">
        <v>8358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7"/>
        <v>42205.916666666672</v>
      </c>
      <c r="K3020">
        <v>1433747376</v>
      </c>
      <c r="L3020" s="11">
        <f t="shared" si="188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0">
        <f t="shared" si="189"/>
        <v>1.0071428571428571</v>
      </c>
      <c r="R3020" s="9">
        <f t="shared" si="190"/>
        <v>103.17073170731707</v>
      </c>
      <c r="S3020" s="8" t="s">
        <v>8318</v>
      </c>
      <c r="T3020" s="8" t="s">
        <v>8358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7"/>
        <v>41786.125</v>
      </c>
      <c r="K3021">
        <v>1398801620</v>
      </c>
      <c r="L3021" s="11">
        <f t="shared" si="188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0">
        <f t="shared" si="189"/>
        <v>1.2123333333333333</v>
      </c>
      <c r="R3021" s="9">
        <f t="shared" si="190"/>
        <v>80.464601769911511</v>
      </c>
      <c r="S3021" s="8" t="s">
        <v>8318</v>
      </c>
      <c r="T3021" s="8" t="s">
        <v>8358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7"/>
        <v>42230.846446759257</v>
      </c>
      <c r="K3022">
        <v>1434399533</v>
      </c>
      <c r="L3022" s="11">
        <f t="shared" si="188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0">
        <f t="shared" si="189"/>
        <v>1.0057142857142858</v>
      </c>
      <c r="R3022" s="9">
        <f t="shared" si="190"/>
        <v>234.66666666666666</v>
      </c>
      <c r="S3022" s="8" t="s">
        <v>8318</v>
      </c>
      <c r="T3022" s="8" t="s">
        <v>8358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7"/>
        <v>42696.249305555553</v>
      </c>
      <c r="K3023">
        <v>1476715869</v>
      </c>
      <c r="L3023" s="11">
        <f t="shared" si="188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0">
        <f t="shared" si="189"/>
        <v>1.1602222222222223</v>
      </c>
      <c r="R3023" s="9">
        <f t="shared" si="190"/>
        <v>50.689320388349515</v>
      </c>
      <c r="S3023" s="8" t="s">
        <v>8318</v>
      </c>
      <c r="T3023" s="8" t="s">
        <v>8358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7"/>
        <v>42609.95380787037</v>
      </c>
      <c r="K3024">
        <v>1468450409</v>
      </c>
      <c r="L3024" s="11">
        <f t="shared" si="188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0">
        <f t="shared" si="189"/>
        <v>1.0087999999999999</v>
      </c>
      <c r="R3024" s="9">
        <f t="shared" si="190"/>
        <v>162.70967741935485</v>
      </c>
      <c r="S3024" s="8" t="s">
        <v>8318</v>
      </c>
      <c r="T3024" s="8" t="s">
        <v>8358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7"/>
        <v>42166.675763888896</v>
      </c>
      <c r="K3025">
        <v>1430151186</v>
      </c>
      <c r="L3025" s="11">
        <f t="shared" si="188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0">
        <f t="shared" si="189"/>
        <v>1.03</v>
      </c>
      <c r="R3025" s="9">
        <f t="shared" si="190"/>
        <v>120.16666666666667</v>
      </c>
      <c r="S3025" s="8" t="s">
        <v>8318</v>
      </c>
      <c r="T3025" s="8" t="s">
        <v>8358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7"/>
        <v>41188.993923611109</v>
      </c>
      <c r="K3026">
        <v>1346975475</v>
      </c>
      <c r="L3026" s="11">
        <f t="shared" si="188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0">
        <f t="shared" si="189"/>
        <v>2.4641999999999999</v>
      </c>
      <c r="R3026" s="9">
        <f t="shared" si="190"/>
        <v>67.697802197802204</v>
      </c>
      <c r="S3026" s="8" t="s">
        <v>8318</v>
      </c>
      <c r="T3026" s="8" t="s">
        <v>8358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7"/>
        <v>41789.666666666664</v>
      </c>
      <c r="K3027">
        <v>1399032813</v>
      </c>
      <c r="L3027" s="11">
        <f t="shared" si="188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0">
        <f t="shared" si="189"/>
        <v>3.0219999999999998</v>
      </c>
      <c r="R3027" s="9">
        <f t="shared" si="190"/>
        <v>52.103448275862071</v>
      </c>
      <c r="S3027" s="8" t="s">
        <v>8318</v>
      </c>
      <c r="T3027" s="8" t="s">
        <v>8358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7"/>
        <v>42797.459398148145</v>
      </c>
      <c r="K3028">
        <v>1487329292</v>
      </c>
      <c r="L3028" s="11">
        <f t="shared" si="188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0">
        <f t="shared" si="189"/>
        <v>1.4333333333333333</v>
      </c>
      <c r="R3028" s="9">
        <f t="shared" si="190"/>
        <v>51.6</v>
      </c>
      <c r="S3028" s="8" t="s">
        <v>8318</v>
      </c>
      <c r="T3028" s="8" t="s">
        <v>8358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7"/>
        <v>42083.662627314814</v>
      </c>
      <c r="K3029">
        <v>1424278451</v>
      </c>
      <c r="L3029" s="11">
        <f t="shared" si="188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0">
        <f t="shared" si="189"/>
        <v>1.3144</v>
      </c>
      <c r="R3029" s="9">
        <f t="shared" si="190"/>
        <v>164.3</v>
      </c>
      <c r="S3029" s="8" t="s">
        <v>8318</v>
      </c>
      <c r="T3029" s="8" t="s">
        <v>8358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7"/>
        <v>42597.264178240745</v>
      </c>
      <c r="K3030">
        <v>1468650025</v>
      </c>
      <c r="L3030" s="11">
        <f t="shared" si="188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0">
        <f t="shared" si="189"/>
        <v>1.6801999999999999</v>
      </c>
      <c r="R3030" s="9">
        <f t="shared" si="190"/>
        <v>84.858585858585855</v>
      </c>
      <c r="S3030" s="8" t="s">
        <v>8318</v>
      </c>
      <c r="T3030" s="8" t="s">
        <v>8358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7"/>
        <v>41961.190972222219</v>
      </c>
      <c r="K3031">
        <v>1413824447</v>
      </c>
      <c r="L3031" s="11">
        <f t="shared" si="188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0">
        <f t="shared" si="189"/>
        <v>1.0967666666666667</v>
      </c>
      <c r="R3031" s="9">
        <f t="shared" si="190"/>
        <v>94.548850574712645</v>
      </c>
      <c r="S3031" s="8" t="s">
        <v>8318</v>
      </c>
      <c r="T3031" s="8" t="s">
        <v>8358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7"/>
        <v>42263.747349537036</v>
      </c>
      <c r="K3032">
        <v>1439834171</v>
      </c>
      <c r="L3032" s="11">
        <f t="shared" si="188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0">
        <f t="shared" si="189"/>
        <v>1.0668571428571429</v>
      </c>
      <c r="R3032" s="9">
        <f t="shared" si="190"/>
        <v>45.536585365853661</v>
      </c>
      <c r="S3032" s="8" t="s">
        <v>8318</v>
      </c>
      <c r="T3032" s="8" t="s">
        <v>8358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7"/>
        <v>42657.882488425923</v>
      </c>
      <c r="K3033">
        <v>1471295447</v>
      </c>
      <c r="L3033" s="11">
        <f t="shared" si="188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0">
        <f t="shared" si="189"/>
        <v>1</v>
      </c>
      <c r="R3033" s="9">
        <f t="shared" si="190"/>
        <v>51.724137931034484</v>
      </c>
      <c r="S3033" s="8" t="s">
        <v>8318</v>
      </c>
      <c r="T3033" s="8" t="s">
        <v>8358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7"/>
        <v>42258.044664351852</v>
      </c>
      <c r="K3034">
        <v>1439341459</v>
      </c>
      <c r="L3034" s="11">
        <f t="shared" si="188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0">
        <f t="shared" si="189"/>
        <v>1.272</v>
      </c>
      <c r="R3034" s="9">
        <f t="shared" si="190"/>
        <v>50.88</v>
      </c>
      <c r="S3034" s="8" t="s">
        <v>8318</v>
      </c>
      <c r="T3034" s="8" t="s">
        <v>8358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7"/>
        <v>42600.110243055555</v>
      </c>
      <c r="K3035">
        <v>1468895925</v>
      </c>
      <c r="L3035" s="11">
        <f t="shared" si="188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0">
        <f t="shared" si="189"/>
        <v>1.4653333333333334</v>
      </c>
      <c r="R3035" s="9">
        <f t="shared" si="190"/>
        <v>191.13043478260869</v>
      </c>
      <c r="S3035" s="8" t="s">
        <v>8318</v>
      </c>
      <c r="T3035" s="8" t="s">
        <v>8358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7"/>
        <v>42675.165972222225</v>
      </c>
      <c r="K3036">
        <v>1475326255</v>
      </c>
      <c r="L3036" s="11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0">
        <f t="shared" si="189"/>
        <v>1.1253599999999999</v>
      </c>
      <c r="R3036" s="9">
        <f t="shared" si="190"/>
        <v>89.314285714285717</v>
      </c>
      <c r="S3036" s="8" t="s">
        <v>8318</v>
      </c>
      <c r="T3036" s="8" t="s">
        <v>8358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7"/>
        <v>41398.560289351852</v>
      </c>
      <c r="K3037">
        <v>1365082009</v>
      </c>
      <c r="L3037" s="11">
        <f t="shared" si="188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0">
        <f t="shared" si="189"/>
        <v>1.0878684000000001</v>
      </c>
      <c r="R3037" s="9">
        <f t="shared" si="190"/>
        <v>88.588631921824103</v>
      </c>
      <c r="S3037" s="8" t="s">
        <v>8318</v>
      </c>
      <c r="T3037" s="8" t="s">
        <v>8358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7"/>
        <v>41502.499305555553</v>
      </c>
      <c r="K3038">
        <v>1373568644</v>
      </c>
      <c r="L3038" s="11">
        <f t="shared" si="188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0">
        <f t="shared" si="189"/>
        <v>1.26732</v>
      </c>
      <c r="R3038" s="9">
        <f t="shared" si="190"/>
        <v>96.300911854103347</v>
      </c>
      <c r="S3038" s="8" t="s">
        <v>8318</v>
      </c>
      <c r="T3038" s="8" t="s">
        <v>8358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7"/>
        <v>40453.207638888889</v>
      </c>
      <c r="K3039">
        <v>1279574773</v>
      </c>
      <c r="L3039" s="11">
        <f t="shared" si="188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0">
        <f t="shared" si="189"/>
        <v>2.1320000000000001</v>
      </c>
      <c r="R3039" s="9">
        <f t="shared" si="190"/>
        <v>33.3125</v>
      </c>
      <c r="S3039" s="8" t="s">
        <v>8318</v>
      </c>
      <c r="T3039" s="8" t="s">
        <v>8358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7"/>
        <v>42433.252280092594</v>
      </c>
      <c r="K3040">
        <v>1451887397</v>
      </c>
      <c r="L3040" s="11">
        <f t="shared" si="188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0">
        <f t="shared" si="189"/>
        <v>1.0049999999999999</v>
      </c>
      <c r="R3040" s="9">
        <f t="shared" si="190"/>
        <v>37.222222222222221</v>
      </c>
      <c r="S3040" s="8" t="s">
        <v>8318</v>
      </c>
      <c r="T3040" s="8" t="s">
        <v>8358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7"/>
        <v>41637.332638888889</v>
      </c>
      <c r="K3041">
        <v>1386011038</v>
      </c>
      <c r="L3041" s="11">
        <f t="shared" si="188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0">
        <f t="shared" si="189"/>
        <v>1.0871389999999999</v>
      </c>
      <c r="R3041" s="9">
        <f t="shared" si="190"/>
        <v>92.130423728813554</v>
      </c>
      <c r="S3041" s="8" t="s">
        <v>8318</v>
      </c>
      <c r="T3041" s="8" t="s">
        <v>8358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7"/>
        <v>42181.958333333328</v>
      </c>
      <c r="K3042">
        <v>1434999621</v>
      </c>
      <c r="L3042" s="11">
        <f t="shared" si="188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0">
        <f t="shared" si="189"/>
        <v>1.075</v>
      </c>
      <c r="R3042" s="9">
        <f t="shared" si="190"/>
        <v>76.785714285714292</v>
      </c>
      <c r="S3042" s="8" t="s">
        <v>8318</v>
      </c>
      <c r="T3042" s="8" t="s">
        <v>8358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7"/>
        <v>42389.868611111116</v>
      </c>
      <c r="K3043">
        <v>1450731048</v>
      </c>
      <c r="L3043" s="11">
        <f t="shared" si="188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0">
        <f t="shared" si="189"/>
        <v>1.1048192771084338</v>
      </c>
      <c r="R3043" s="9">
        <f t="shared" si="190"/>
        <v>96.526315789473685</v>
      </c>
      <c r="S3043" s="8" t="s">
        <v>8318</v>
      </c>
      <c r="T3043" s="8" t="s">
        <v>8358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7"/>
        <v>42283.688043981485</v>
      </c>
      <c r="K3044">
        <v>1441557047</v>
      </c>
      <c r="L3044" s="11">
        <f t="shared" si="188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0">
        <f t="shared" si="189"/>
        <v>1.28</v>
      </c>
      <c r="R3044" s="9">
        <f t="shared" si="190"/>
        <v>51.891891891891895</v>
      </c>
      <c r="S3044" s="8" t="s">
        <v>8318</v>
      </c>
      <c r="T3044" s="8" t="s">
        <v>8358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7"/>
        <v>42110.118055555555</v>
      </c>
      <c r="K3045">
        <v>1426815699</v>
      </c>
      <c r="L3045" s="11">
        <f t="shared" si="188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0">
        <f t="shared" si="189"/>
        <v>1.1000666666666667</v>
      </c>
      <c r="R3045" s="9">
        <f t="shared" si="190"/>
        <v>128.9140625</v>
      </c>
      <c r="S3045" s="8" t="s">
        <v>8318</v>
      </c>
      <c r="T3045" s="8" t="s">
        <v>8358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7"/>
        <v>42402.7268287037</v>
      </c>
      <c r="K3046">
        <v>1453137998</v>
      </c>
      <c r="L3046" s="11">
        <f t="shared" si="188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0">
        <f t="shared" si="189"/>
        <v>1.0934166666666667</v>
      </c>
      <c r="R3046" s="9">
        <f t="shared" si="190"/>
        <v>84.108974358974365</v>
      </c>
      <c r="S3046" s="8" t="s">
        <v>8318</v>
      </c>
      <c r="T3046" s="8" t="s">
        <v>8358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7"/>
        <v>41873.155729166669</v>
      </c>
      <c r="K3047">
        <v>1406087055</v>
      </c>
      <c r="L3047" s="11">
        <f t="shared" si="188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0">
        <f t="shared" si="189"/>
        <v>1.3270650000000002</v>
      </c>
      <c r="R3047" s="9">
        <f t="shared" si="190"/>
        <v>82.941562500000003</v>
      </c>
      <c r="S3047" s="8" t="s">
        <v>8318</v>
      </c>
      <c r="T3047" s="8" t="s">
        <v>8358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7"/>
        <v>41892.202777777777</v>
      </c>
      <c r="K3048">
        <v>1407784586</v>
      </c>
      <c r="L3048" s="11">
        <f t="shared" si="188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0">
        <f t="shared" si="189"/>
        <v>1.9084810126582279</v>
      </c>
      <c r="R3048" s="9">
        <f t="shared" si="190"/>
        <v>259.94827586206895</v>
      </c>
      <c r="S3048" s="8" t="s">
        <v>8318</v>
      </c>
      <c r="T3048" s="8" t="s">
        <v>8358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7"/>
        <v>42487.552777777775</v>
      </c>
      <c r="K3049">
        <v>1457999054</v>
      </c>
      <c r="L3049" s="11">
        <f t="shared" si="188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0">
        <f t="shared" si="189"/>
        <v>1.49</v>
      </c>
      <c r="R3049" s="9">
        <f t="shared" si="190"/>
        <v>37.25</v>
      </c>
      <c r="S3049" s="8" t="s">
        <v>8318</v>
      </c>
      <c r="T3049" s="8" t="s">
        <v>8358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7"/>
        <v>42004.890277777777</v>
      </c>
      <c r="K3050">
        <v>1417556262</v>
      </c>
      <c r="L3050" s="11">
        <f t="shared" si="188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0">
        <f t="shared" si="189"/>
        <v>1.6639999999999999</v>
      </c>
      <c r="R3050" s="9">
        <f t="shared" si="190"/>
        <v>177.02127659574469</v>
      </c>
      <c r="S3050" s="8" t="s">
        <v>8318</v>
      </c>
      <c r="T3050" s="8" t="s">
        <v>8358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7"/>
        <v>42169.014525462961</v>
      </c>
      <c r="K3051">
        <v>1431649255</v>
      </c>
      <c r="L3051" s="11">
        <f t="shared" si="188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0">
        <f t="shared" si="189"/>
        <v>1.0666666666666667</v>
      </c>
      <c r="R3051" s="9">
        <f t="shared" si="190"/>
        <v>74.074074074074076</v>
      </c>
      <c r="S3051" s="8" t="s">
        <v>8318</v>
      </c>
      <c r="T3051" s="8" t="s">
        <v>8358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7"/>
        <v>42495.16851851852</v>
      </c>
      <c r="K3052">
        <v>1459828960</v>
      </c>
      <c r="L3052" s="11">
        <f t="shared" si="188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0">
        <f t="shared" si="189"/>
        <v>1.06</v>
      </c>
      <c r="R3052" s="9">
        <f t="shared" si="190"/>
        <v>70.666666666666671</v>
      </c>
      <c r="S3052" s="8" t="s">
        <v>8318</v>
      </c>
      <c r="T3052" s="8" t="s">
        <v>8358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7"/>
        <v>42774.416030092587</v>
      </c>
      <c r="K3053">
        <v>1483955945</v>
      </c>
      <c r="L3053" s="11">
        <f t="shared" si="188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189"/>
        <v>0.23628571428571429</v>
      </c>
      <c r="R3053" s="9">
        <f t="shared" si="190"/>
        <v>23.62857142857143</v>
      </c>
      <c r="S3053" s="8" t="s">
        <v>8318</v>
      </c>
      <c r="T3053" s="8" t="s">
        <v>8358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7"/>
        <v>42152.665972222225</v>
      </c>
      <c r="K3054">
        <v>1430237094</v>
      </c>
      <c r="L3054" s="11">
        <f t="shared" si="188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189"/>
        <v>1.5E-3</v>
      </c>
      <c r="R3054" s="9">
        <f t="shared" si="190"/>
        <v>37.5</v>
      </c>
      <c r="S3054" s="8" t="s">
        <v>8318</v>
      </c>
      <c r="T3054" s="8" t="s">
        <v>8358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7"/>
        <v>41914.165972222225</v>
      </c>
      <c r="K3055">
        <v>1407781013</v>
      </c>
      <c r="L3055" s="11">
        <f t="shared" si="188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189"/>
        <v>4.0000000000000001E-3</v>
      </c>
      <c r="R3055" s="9">
        <f t="shared" si="190"/>
        <v>13.333333333333334</v>
      </c>
      <c r="S3055" s="8" t="s">
        <v>8318</v>
      </c>
      <c r="T3055" s="8" t="s">
        <v>8358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7"/>
        <v>42065.044444444444</v>
      </c>
      <c r="K3056">
        <v>1422043154</v>
      </c>
      <c r="L3056" s="11">
        <f t="shared" si="188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189"/>
        <v>0</v>
      </c>
      <c r="R3056" s="9">
        <f t="shared" si="190"/>
        <v>0</v>
      </c>
      <c r="S3056" s="8" t="s">
        <v>8318</v>
      </c>
      <c r="T3056" s="8" t="s">
        <v>8358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7"/>
        <v>42013.95821759259</v>
      </c>
      <c r="K3057">
        <v>1415660390</v>
      </c>
      <c r="L3057" s="11">
        <f t="shared" si="188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189"/>
        <v>5.0000000000000002E-5</v>
      </c>
      <c r="R3057" s="9">
        <f t="shared" si="190"/>
        <v>1</v>
      </c>
      <c r="S3057" s="8" t="s">
        <v>8318</v>
      </c>
      <c r="T3057" s="8" t="s">
        <v>8358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7"/>
        <v>41911.636388888888</v>
      </c>
      <c r="K3058">
        <v>1406819784</v>
      </c>
      <c r="L3058" s="11">
        <f t="shared" si="188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189"/>
        <v>0</v>
      </c>
      <c r="R3058" s="9">
        <f t="shared" si="190"/>
        <v>0</v>
      </c>
      <c r="S3058" s="8" t="s">
        <v>8318</v>
      </c>
      <c r="T3058" s="8" t="s">
        <v>8358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7"/>
        <v>42463.608923611115</v>
      </c>
      <c r="K3059">
        <v>1457105811</v>
      </c>
      <c r="L3059" s="11">
        <f t="shared" si="188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189"/>
        <v>0</v>
      </c>
      <c r="R3059" s="9">
        <f t="shared" si="190"/>
        <v>0</v>
      </c>
      <c r="S3059" s="8" t="s">
        <v>8318</v>
      </c>
      <c r="T3059" s="8" t="s">
        <v>8358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7"/>
        <v>42510.374305555553</v>
      </c>
      <c r="K3060">
        <v>1459414740</v>
      </c>
      <c r="L3060" s="11">
        <f t="shared" si="188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189"/>
        <v>1.6666666666666666E-4</v>
      </c>
      <c r="R3060" s="9">
        <f t="shared" si="190"/>
        <v>1</v>
      </c>
      <c r="S3060" s="8" t="s">
        <v>8318</v>
      </c>
      <c r="T3060" s="8" t="s">
        <v>8358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7"/>
        <v>41859.935717592591</v>
      </c>
      <c r="K3061">
        <v>1404944846</v>
      </c>
      <c r="L3061" s="11">
        <f t="shared" si="188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189"/>
        <v>3.0066666666666665E-2</v>
      </c>
      <c r="R3061" s="9">
        <f t="shared" si="190"/>
        <v>41</v>
      </c>
      <c r="S3061" s="8" t="s">
        <v>8318</v>
      </c>
      <c r="T3061" s="8" t="s">
        <v>8358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7"/>
        <v>42275.274699074071</v>
      </c>
      <c r="K3062">
        <v>1440830134</v>
      </c>
      <c r="L3062" s="11">
        <f t="shared" si="188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189"/>
        <v>1.5227272727272728E-3</v>
      </c>
      <c r="R3062" s="9">
        <f t="shared" si="190"/>
        <v>55.833333333333336</v>
      </c>
      <c r="S3062" s="8" t="s">
        <v>8318</v>
      </c>
      <c r="T3062" s="8" t="s">
        <v>8358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7"/>
        <v>41864.784120370372</v>
      </c>
      <c r="K3063">
        <v>1405363748</v>
      </c>
      <c r="L3063" s="11">
        <f t="shared" si="188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189"/>
        <v>0</v>
      </c>
      <c r="R3063" s="9">
        <f t="shared" si="190"/>
        <v>0</v>
      </c>
      <c r="S3063" s="8" t="s">
        <v>8318</v>
      </c>
      <c r="T3063" s="8" t="s">
        <v>8358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7"/>
        <v>42277.75</v>
      </c>
      <c r="K3064">
        <v>1441111892</v>
      </c>
      <c r="L3064" s="11">
        <f t="shared" si="188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189"/>
        <v>0.66839999999999999</v>
      </c>
      <c r="R3064" s="9">
        <f t="shared" si="190"/>
        <v>99.761194029850742</v>
      </c>
      <c r="S3064" s="8" t="s">
        <v>8318</v>
      </c>
      <c r="T3064" s="8" t="s">
        <v>8358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7"/>
        <v>42665.922893518517</v>
      </c>
      <c r="K3065">
        <v>1474150138</v>
      </c>
      <c r="L3065" s="11">
        <f t="shared" si="188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189"/>
        <v>0.19566666666666666</v>
      </c>
      <c r="R3065" s="9">
        <f t="shared" si="190"/>
        <v>25.521739130434781</v>
      </c>
      <c r="S3065" s="8" t="s">
        <v>8318</v>
      </c>
      <c r="T3065" s="8" t="s">
        <v>8358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7"/>
        <v>42330.290972222225</v>
      </c>
      <c r="K3066">
        <v>1445483246</v>
      </c>
      <c r="L3066" s="11">
        <f t="shared" si="188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189"/>
        <v>0.11294666666666667</v>
      </c>
      <c r="R3066" s="9">
        <f t="shared" si="190"/>
        <v>117.65277777777777</v>
      </c>
      <c r="S3066" s="8" t="s">
        <v>8318</v>
      </c>
      <c r="T3066" s="8" t="s">
        <v>8358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7"/>
        <v>41850.055231481485</v>
      </c>
      <c r="K3067">
        <v>1404523172</v>
      </c>
      <c r="L3067" s="11">
        <f t="shared" si="188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189"/>
        <v>4.0000000000000002E-4</v>
      </c>
      <c r="R3067" s="9">
        <f t="shared" si="190"/>
        <v>5</v>
      </c>
      <c r="S3067" s="8" t="s">
        <v>8318</v>
      </c>
      <c r="T3067" s="8" t="s">
        <v>8358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7"/>
        <v>42561.228437500002</v>
      </c>
      <c r="K3068">
        <v>1465536537</v>
      </c>
      <c r="L3068" s="11">
        <f t="shared" si="188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189"/>
        <v>0.11985714285714286</v>
      </c>
      <c r="R3068" s="9">
        <f t="shared" si="190"/>
        <v>2796.6666666666665</v>
      </c>
      <c r="S3068" s="8" t="s">
        <v>8318</v>
      </c>
      <c r="T3068" s="8" t="s">
        <v>8358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7"/>
        <v>42256.938414351855</v>
      </c>
      <c r="K3069">
        <v>1439245879</v>
      </c>
      <c r="L3069" s="11">
        <f t="shared" si="188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189"/>
        <v>2.5000000000000001E-2</v>
      </c>
      <c r="R3069" s="9">
        <f t="shared" si="190"/>
        <v>200</v>
      </c>
      <c r="S3069" s="8" t="s">
        <v>8318</v>
      </c>
      <c r="T3069" s="8" t="s">
        <v>8358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7"/>
        <v>42293.691574074073</v>
      </c>
      <c r="K3070">
        <v>1442421352</v>
      </c>
      <c r="L3070" s="11">
        <f t="shared" si="188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189"/>
        <v>6.9999999999999999E-4</v>
      </c>
      <c r="R3070" s="9">
        <f t="shared" si="190"/>
        <v>87.5</v>
      </c>
      <c r="S3070" s="8" t="s">
        <v>8318</v>
      </c>
      <c r="T3070" s="8" t="s">
        <v>8358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7"/>
        <v>41987.833726851852</v>
      </c>
      <c r="K3071">
        <v>1415995234</v>
      </c>
      <c r="L3071" s="11">
        <f t="shared" si="188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189"/>
        <v>0.14099999999999999</v>
      </c>
      <c r="R3071" s="9">
        <f t="shared" si="190"/>
        <v>20.142857142857142</v>
      </c>
      <c r="S3071" s="8" t="s">
        <v>8318</v>
      </c>
      <c r="T3071" s="8" t="s">
        <v>8358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7"/>
        <v>42711.733437499999</v>
      </c>
      <c r="K3072">
        <v>1479317769</v>
      </c>
      <c r="L3072" s="11">
        <f t="shared" si="188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189"/>
        <v>3.3399999999999999E-2</v>
      </c>
      <c r="R3072" s="9">
        <f t="shared" si="190"/>
        <v>20.875</v>
      </c>
      <c r="S3072" s="8" t="s">
        <v>8318</v>
      </c>
      <c r="T3072" s="8" t="s">
        <v>8358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7"/>
        <v>42115.249305555553</v>
      </c>
      <c r="K3073">
        <v>1428082481</v>
      </c>
      <c r="L3073" s="11">
        <f t="shared" si="188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189"/>
        <v>0.59775</v>
      </c>
      <c r="R3073" s="9">
        <f t="shared" si="190"/>
        <v>61.307692307692307</v>
      </c>
      <c r="S3073" s="8" t="s">
        <v>8318</v>
      </c>
      <c r="T3073" s="8" t="s">
        <v>8358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7"/>
        <v>42673.073611111111</v>
      </c>
      <c r="K3074">
        <v>1476549262</v>
      </c>
      <c r="L3074" s="11">
        <f t="shared" si="188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si="189"/>
        <v>1.6666666666666666E-4</v>
      </c>
      <c r="R3074" s="9">
        <f t="shared" si="190"/>
        <v>1</v>
      </c>
      <c r="S3074" s="8" t="s">
        <v>8318</v>
      </c>
      <c r="T3074" s="8" t="s">
        <v>8358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1">(((I3075/60)/60)/24)+DATE(1970,1,1)</f>
        <v>42169.804861111115</v>
      </c>
      <c r="K3075">
        <v>1429287900</v>
      </c>
      <c r="L3075" s="11">
        <f t="shared" ref="L3075:L3138" si="192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ref="Q3075:Q3138" si="193">E3075/D3075</f>
        <v>2.3035714285714285E-4</v>
      </c>
      <c r="R3075" s="9">
        <f t="shared" ref="R3075:R3138" si="194">IF(N3075&gt;0,E3075/N3075,0)</f>
        <v>92.142857142857139</v>
      </c>
      <c r="S3075" s="8" t="s">
        <v>8318</v>
      </c>
      <c r="T3075" s="8" t="s">
        <v>8358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1"/>
        <v>42439.571284722217</v>
      </c>
      <c r="K3076">
        <v>1455025359</v>
      </c>
      <c r="L3076" s="11">
        <f t="shared" si="19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193"/>
        <v>8.8000000000000003E-4</v>
      </c>
      <c r="R3076" s="9">
        <f t="shared" si="194"/>
        <v>7.333333333333333</v>
      </c>
      <c r="S3076" s="8" t="s">
        <v>8318</v>
      </c>
      <c r="T3076" s="8" t="s">
        <v>8358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1"/>
        <v>42601.102314814809</v>
      </c>
      <c r="K3077">
        <v>1467253640</v>
      </c>
      <c r="L3077" s="11">
        <f t="shared" si="19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193"/>
        <v>8.6400000000000005E-2</v>
      </c>
      <c r="R3077" s="9">
        <f t="shared" si="194"/>
        <v>64.8</v>
      </c>
      <c r="S3077" s="8" t="s">
        <v>8318</v>
      </c>
      <c r="T3077" s="8" t="s">
        <v>8358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1"/>
        <v>42286.651886574073</v>
      </c>
      <c r="K3078">
        <v>1439221123</v>
      </c>
      <c r="L3078" s="11">
        <f t="shared" si="19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193"/>
        <v>0.15060000000000001</v>
      </c>
      <c r="R3078" s="9">
        <f t="shared" si="194"/>
        <v>30.12</v>
      </c>
      <c r="S3078" s="8" t="s">
        <v>8318</v>
      </c>
      <c r="T3078" s="8" t="s">
        <v>8358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1"/>
        <v>42796.956921296296</v>
      </c>
      <c r="K3079">
        <v>1485903478</v>
      </c>
      <c r="L3079" s="11">
        <f t="shared" si="19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193"/>
        <v>4.7727272727272731E-3</v>
      </c>
      <c r="R3079" s="9">
        <f t="shared" si="194"/>
        <v>52.5</v>
      </c>
      <c r="S3079" s="8" t="s">
        <v>8318</v>
      </c>
      <c r="T3079" s="8" t="s">
        <v>8358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1"/>
        <v>42061.138831018514</v>
      </c>
      <c r="K3080">
        <v>1422328795</v>
      </c>
      <c r="L3080" s="11">
        <f t="shared" si="19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193"/>
        <v>1.1833333333333333E-3</v>
      </c>
      <c r="R3080" s="9">
        <f t="shared" si="194"/>
        <v>23.666666666666668</v>
      </c>
      <c r="S3080" s="8" t="s">
        <v>8318</v>
      </c>
      <c r="T3080" s="8" t="s">
        <v>8358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1"/>
        <v>42085.671701388885</v>
      </c>
      <c r="K3081">
        <v>1424452035</v>
      </c>
      <c r="L3081" s="11">
        <f t="shared" si="19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193"/>
        <v>8.4173998587352451E-3</v>
      </c>
      <c r="R3081" s="9">
        <f t="shared" si="194"/>
        <v>415.77777777777777</v>
      </c>
      <c r="S3081" s="8" t="s">
        <v>8318</v>
      </c>
      <c r="T3081" s="8" t="s">
        <v>8358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1"/>
        <v>42000.0699537037</v>
      </c>
      <c r="K3082">
        <v>1414456844</v>
      </c>
      <c r="L3082" s="11">
        <f t="shared" si="19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193"/>
        <v>1.8799999999999999E-4</v>
      </c>
      <c r="R3082" s="9">
        <f t="shared" si="194"/>
        <v>53.714285714285715</v>
      </c>
      <c r="S3082" s="8" t="s">
        <v>8318</v>
      </c>
      <c r="T3082" s="8" t="s">
        <v>8358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1"/>
        <v>42267.181608796294</v>
      </c>
      <c r="K3083">
        <v>1440130891</v>
      </c>
      <c r="L3083" s="11">
        <f t="shared" si="19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193"/>
        <v>2.1029999999999998E-3</v>
      </c>
      <c r="R3083" s="9">
        <f t="shared" si="194"/>
        <v>420.6</v>
      </c>
      <c r="S3083" s="8" t="s">
        <v>8318</v>
      </c>
      <c r="T3083" s="8" t="s">
        <v>8358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1"/>
        <v>42323.96465277778</v>
      </c>
      <c r="K3084">
        <v>1445033346</v>
      </c>
      <c r="L3084" s="11">
        <f t="shared" si="19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193"/>
        <v>0</v>
      </c>
      <c r="R3084" s="9">
        <f t="shared" si="194"/>
        <v>0</v>
      </c>
      <c r="S3084" s="8" t="s">
        <v>8318</v>
      </c>
      <c r="T3084" s="8" t="s">
        <v>8358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1"/>
        <v>41883.208333333336</v>
      </c>
      <c r="K3085">
        <v>1406986278</v>
      </c>
      <c r="L3085" s="11">
        <f t="shared" si="19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193"/>
        <v>2.8E-3</v>
      </c>
      <c r="R3085" s="9">
        <f t="shared" si="194"/>
        <v>18.666666666666668</v>
      </c>
      <c r="S3085" s="8" t="s">
        <v>8318</v>
      </c>
      <c r="T3085" s="8" t="s">
        <v>8358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1"/>
        <v>42129.783333333333</v>
      </c>
      <c r="K3086">
        <v>1428340931</v>
      </c>
      <c r="L3086" s="11">
        <f t="shared" si="19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193"/>
        <v>0.11579206701157921</v>
      </c>
      <c r="R3086" s="9">
        <f t="shared" si="194"/>
        <v>78.333333333333329</v>
      </c>
      <c r="S3086" s="8" t="s">
        <v>8318</v>
      </c>
      <c r="T3086" s="8" t="s">
        <v>8358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1"/>
        <v>42276.883784722217</v>
      </c>
      <c r="K3087">
        <v>1440969159</v>
      </c>
      <c r="L3087" s="11">
        <f t="shared" si="19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193"/>
        <v>2.4400000000000002E-2</v>
      </c>
      <c r="R3087" s="9">
        <f t="shared" si="194"/>
        <v>67.777777777777771</v>
      </c>
      <c r="S3087" s="8" t="s">
        <v>8318</v>
      </c>
      <c r="T3087" s="8" t="s">
        <v>8358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1"/>
        <v>42233.67082175926</v>
      </c>
      <c r="K3088">
        <v>1434643559</v>
      </c>
      <c r="L3088" s="11">
        <f t="shared" si="19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193"/>
        <v>2.5000000000000001E-3</v>
      </c>
      <c r="R3088" s="9">
        <f t="shared" si="194"/>
        <v>16.666666666666668</v>
      </c>
      <c r="S3088" s="8" t="s">
        <v>8318</v>
      </c>
      <c r="T3088" s="8" t="s">
        <v>8358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1"/>
        <v>42725.192013888889</v>
      </c>
      <c r="K3089">
        <v>1477107390</v>
      </c>
      <c r="L3089" s="11">
        <f t="shared" si="19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193"/>
        <v>6.2500000000000003E-3</v>
      </c>
      <c r="R3089" s="9">
        <f t="shared" si="194"/>
        <v>62.5</v>
      </c>
      <c r="S3089" s="8" t="s">
        <v>8318</v>
      </c>
      <c r="T3089" s="8" t="s">
        <v>8358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1"/>
        <v>42012.570138888885</v>
      </c>
      <c r="K3090">
        <v>1418046247</v>
      </c>
      <c r="L3090" s="11">
        <f t="shared" si="19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193"/>
        <v>1.9384615384615384E-3</v>
      </c>
      <c r="R3090" s="9">
        <f t="shared" si="194"/>
        <v>42</v>
      </c>
      <c r="S3090" s="8" t="s">
        <v>8318</v>
      </c>
      <c r="T3090" s="8" t="s">
        <v>8358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1"/>
        <v>42560.082638888889</v>
      </c>
      <c r="K3091">
        <v>1465304483</v>
      </c>
      <c r="L3091" s="11">
        <f t="shared" si="19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193"/>
        <v>0.23416000000000001</v>
      </c>
      <c r="R3091" s="9">
        <f t="shared" si="194"/>
        <v>130.0888888888889</v>
      </c>
      <c r="S3091" s="8" t="s">
        <v>8318</v>
      </c>
      <c r="T3091" s="8" t="s">
        <v>8358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1"/>
        <v>42125.777141203704</v>
      </c>
      <c r="K3092">
        <v>1425325145</v>
      </c>
      <c r="L3092" s="11">
        <f t="shared" si="19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193"/>
        <v>5.080888888888889E-2</v>
      </c>
      <c r="R3092" s="9">
        <f t="shared" si="194"/>
        <v>1270.2222222222222</v>
      </c>
      <c r="S3092" s="8" t="s">
        <v>8318</v>
      </c>
      <c r="T3092" s="8" t="s">
        <v>8358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1"/>
        <v>42596.948414351849</v>
      </c>
      <c r="K3093">
        <v>1468622743</v>
      </c>
      <c r="L3093" s="11">
        <f t="shared" si="19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193"/>
        <v>0.15920000000000001</v>
      </c>
      <c r="R3093" s="9">
        <f t="shared" si="194"/>
        <v>88.444444444444443</v>
      </c>
      <c r="S3093" s="8" t="s">
        <v>8318</v>
      </c>
      <c r="T3093" s="8" t="s">
        <v>8358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1"/>
        <v>42292.916666666672</v>
      </c>
      <c r="K3094">
        <v>1441723912</v>
      </c>
      <c r="L3094" s="11">
        <f t="shared" si="19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193"/>
        <v>1.1831900000000001E-2</v>
      </c>
      <c r="R3094" s="9">
        <f t="shared" si="194"/>
        <v>56.342380952380957</v>
      </c>
      <c r="S3094" s="8" t="s">
        <v>8318</v>
      </c>
      <c r="T3094" s="8" t="s">
        <v>8358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1"/>
        <v>41791.165972222225</v>
      </c>
      <c r="K3095">
        <v>1398980941</v>
      </c>
      <c r="L3095" s="11">
        <f t="shared" si="192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193"/>
        <v>0.22750000000000001</v>
      </c>
      <c r="R3095" s="9">
        <f t="shared" si="194"/>
        <v>53.529411764705884</v>
      </c>
      <c r="S3095" s="8" t="s">
        <v>8318</v>
      </c>
      <c r="T3095" s="8" t="s">
        <v>8358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1"/>
        <v>42267.795787037037</v>
      </c>
      <c r="K3096">
        <v>1437591956</v>
      </c>
      <c r="L3096" s="11">
        <f t="shared" si="19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193"/>
        <v>2.5000000000000001E-4</v>
      </c>
      <c r="R3096" s="9">
        <f t="shared" si="194"/>
        <v>25</v>
      </c>
      <c r="S3096" s="8" t="s">
        <v>8318</v>
      </c>
      <c r="T3096" s="8" t="s">
        <v>8358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1"/>
        <v>42583.025231481486</v>
      </c>
      <c r="K3097">
        <v>1464827780</v>
      </c>
      <c r="L3097" s="11">
        <f t="shared" si="19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193"/>
        <v>3.351206434316354E-3</v>
      </c>
      <c r="R3097" s="9">
        <f t="shared" si="194"/>
        <v>50</v>
      </c>
      <c r="S3097" s="8" t="s">
        <v>8318</v>
      </c>
      <c r="T3097" s="8" t="s">
        <v>8358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1"/>
        <v>42144.825532407413</v>
      </c>
      <c r="K3098">
        <v>1429559326</v>
      </c>
      <c r="L3098" s="11">
        <f t="shared" si="19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193"/>
        <v>3.9750000000000001E-2</v>
      </c>
      <c r="R3098" s="9">
        <f t="shared" si="194"/>
        <v>56.785714285714285</v>
      </c>
      <c r="S3098" s="8" t="s">
        <v>8318</v>
      </c>
      <c r="T3098" s="8" t="s">
        <v>8358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1"/>
        <v>42650.583333333328</v>
      </c>
      <c r="K3099">
        <v>1474027501</v>
      </c>
      <c r="L3099" s="11">
        <f t="shared" si="19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193"/>
        <v>0.17150000000000001</v>
      </c>
      <c r="R3099" s="9">
        <f t="shared" si="194"/>
        <v>40.833333333333336</v>
      </c>
      <c r="S3099" s="8" t="s">
        <v>8318</v>
      </c>
      <c r="T3099" s="8" t="s">
        <v>8358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1"/>
        <v>42408.01180555555</v>
      </c>
      <c r="K3100">
        <v>1450724449</v>
      </c>
      <c r="L3100" s="11">
        <f t="shared" si="19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193"/>
        <v>3.608004104669061E-2</v>
      </c>
      <c r="R3100" s="9">
        <f t="shared" si="194"/>
        <v>65.111111111111114</v>
      </c>
      <c r="S3100" s="8" t="s">
        <v>8318</v>
      </c>
      <c r="T3100" s="8" t="s">
        <v>8358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1"/>
        <v>42412.189710648148</v>
      </c>
      <c r="K3101">
        <v>1452659591</v>
      </c>
      <c r="L3101" s="11">
        <f t="shared" si="19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193"/>
        <v>0.13900000000000001</v>
      </c>
      <c r="R3101" s="9">
        <f t="shared" si="194"/>
        <v>55.6</v>
      </c>
      <c r="S3101" s="8" t="s">
        <v>8318</v>
      </c>
      <c r="T3101" s="8" t="s">
        <v>8358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1"/>
        <v>41932.622395833336</v>
      </c>
      <c r="K3102">
        <v>1411224975</v>
      </c>
      <c r="L3102" s="11">
        <f t="shared" si="19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193"/>
        <v>0.15225</v>
      </c>
      <c r="R3102" s="9">
        <f t="shared" si="194"/>
        <v>140.53846153846155</v>
      </c>
      <c r="S3102" s="8" t="s">
        <v>8318</v>
      </c>
      <c r="T3102" s="8" t="s">
        <v>8358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1"/>
        <v>42201.330555555556</v>
      </c>
      <c r="K3103">
        <v>1434445937</v>
      </c>
      <c r="L3103" s="11">
        <f t="shared" si="19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193"/>
        <v>0.12</v>
      </c>
      <c r="R3103" s="9">
        <f t="shared" si="194"/>
        <v>25</v>
      </c>
      <c r="S3103" s="8" t="s">
        <v>8318</v>
      </c>
      <c r="T3103" s="8" t="s">
        <v>8358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1"/>
        <v>42605.340486111112</v>
      </c>
      <c r="K3104">
        <v>1467619818</v>
      </c>
      <c r="L3104" s="11">
        <f t="shared" si="19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193"/>
        <v>0.391125</v>
      </c>
      <c r="R3104" s="9">
        <f t="shared" si="194"/>
        <v>69.533333333333331</v>
      </c>
      <c r="S3104" s="8" t="s">
        <v>8318</v>
      </c>
      <c r="T3104" s="8" t="s">
        <v>8358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1"/>
        <v>42167.156319444446</v>
      </c>
      <c r="K3105">
        <v>1428896706</v>
      </c>
      <c r="L3105" s="11">
        <f t="shared" si="19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193"/>
        <v>2.6829268292682929E-3</v>
      </c>
      <c r="R3105" s="9">
        <f t="shared" si="194"/>
        <v>5.5</v>
      </c>
      <c r="S3105" s="8" t="s">
        <v>8318</v>
      </c>
      <c r="T3105" s="8" t="s">
        <v>8358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1"/>
        <v>42038.083333333328</v>
      </c>
      <c r="K3106">
        <v>1420235311</v>
      </c>
      <c r="L3106" s="11">
        <f t="shared" si="19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193"/>
        <v>0.29625000000000001</v>
      </c>
      <c r="R3106" s="9">
        <f t="shared" si="194"/>
        <v>237</v>
      </c>
      <c r="S3106" s="8" t="s">
        <v>8318</v>
      </c>
      <c r="T3106" s="8" t="s">
        <v>8358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1"/>
        <v>41931.208333333336</v>
      </c>
      <c r="K3107">
        <v>1408986916</v>
      </c>
      <c r="L3107" s="11">
        <f t="shared" si="19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193"/>
        <v>0.4236099230111206</v>
      </c>
      <c r="R3107" s="9">
        <f t="shared" si="194"/>
        <v>79.870967741935488</v>
      </c>
      <c r="S3107" s="8" t="s">
        <v>8318</v>
      </c>
      <c r="T3107" s="8" t="s">
        <v>8358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1"/>
        <v>42263.916666666672</v>
      </c>
      <c r="K3108">
        <v>1440497876</v>
      </c>
      <c r="L3108" s="11">
        <f t="shared" si="192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193"/>
        <v>4.1000000000000002E-2</v>
      </c>
      <c r="R3108" s="9">
        <f t="shared" si="194"/>
        <v>10.25</v>
      </c>
      <c r="S3108" s="8" t="s">
        <v>8318</v>
      </c>
      <c r="T3108" s="8" t="s">
        <v>8358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1"/>
        <v>42135.814247685179</v>
      </c>
      <c r="K3109">
        <v>1430767951</v>
      </c>
      <c r="L3109" s="11">
        <f t="shared" si="192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193"/>
        <v>0.197625</v>
      </c>
      <c r="R3109" s="9">
        <f t="shared" si="194"/>
        <v>272.58620689655174</v>
      </c>
      <c r="S3109" s="8" t="s">
        <v>8318</v>
      </c>
      <c r="T3109" s="8" t="s">
        <v>8358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1"/>
        <v>42122.638819444444</v>
      </c>
      <c r="K3110">
        <v>1425053994</v>
      </c>
      <c r="L3110" s="11">
        <f t="shared" si="19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193"/>
        <v>5.1999999999999995E-4</v>
      </c>
      <c r="R3110" s="9">
        <f t="shared" si="194"/>
        <v>13</v>
      </c>
      <c r="S3110" s="8" t="s">
        <v>8318</v>
      </c>
      <c r="T3110" s="8" t="s">
        <v>8358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1"/>
        <v>41879.125115740739</v>
      </c>
      <c r="K3111">
        <v>1406170810</v>
      </c>
      <c r="L3111" s="11">
        <f t="shared" si="19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193"/>
        <v>0.25030188679245285</v>
      </c>
      <c r="R3111" s="9">
        <f t="shared" si="194"/>
        <v>58.184210526315788</v>
      </c>
      <c r="S3111" s="8" t="s">
        <v>8318</v>
      </c>
      <c r="T3111" s="8" t="s">
        <v>8358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1"/>
        <v>42785.031469907408</v>
      </c>
      <c r="K3112">
        <v>1484009119</v>
      </c>
      <c r="L3112" s="11">
        <f t="shared" si="19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193"/>
        <v>4.0000000000000002E-4</v>
      </c>
      <c r="R3112" s="9">
        <f t="shared" si="194"/>
        <v>10</v>
      </c>
      <c r="S3112" s="8" t="s">
        <v>8318</v>
      </c>
      <c r="T3112" s="8" t="s">
        <v>8358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1"/>
        <v>41916.595138888886</v>
      </c>
      <c r="K3113">
        <v>1409753820</v>
      </c>
      <c r="L3113" s="11">
        <f t="shared" si="192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193"/>
        <v>0.26640000000000003</v>
      </c>
      <c r="R3113" s="9">
        <f t="shared" si="194"/>
        <v>70.10526315789474</v>
      </c>
      <c r="S3113" s="8" t="s">
        <v>8318</v>
      </c>
      <c r="T3113" s="8" t="s">
        <v>8358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1"/>
        <v>42675.121921296297</v>
      </c>
      <c r="K3114">
        <v>1472784934</v>
      </c>
      <c r="L3114" s="11">
        <f t="shared" si="19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193"/>
        <v>4.7363636363636365E-2</v>
      </c>
      <c r="R3114" s="9">
        <f t="shared" si="194"/>
        <v>57.888888888888886</v>
      </c>
      <c r="S3114" s="8" t="s">
        <v>8318</v>
      </c>
      <c r="T3114" s="8" t="s">
        <v>8358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1"/>
        <v>42111.731273148151</v>
      </c>
      <c r="K3115">
        <v>1426699982</v>
      </c>
      <c r="L3115" s="11">
        <f t="shared" si="19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193"/>
        <v>4.2435339894712751E-2</v>
      </c>
      <c r="R3115" s="9">
        <f t="shared" si="194"/>
        <v>125.27027027027027</v>
      </c>
      <c r="S3115" s="8" t="s">
        <v>8318</v>
      </c>
      <c r="T3115" s="8" t="s">
        <v>8358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1"/>
        <v>41903.632523148146</v>
      </c>
      <c r="K3116">
        <v>1406128250</v>
      </c>
      <c r="L3116" s="11">
        <f t="shared" si="19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193"/>
        <v>0</v>
      </c>
      <c r="R3116" s="9">
        <f t="shared" si="194"/>
        <v>0</v>
      </c>
      <c r="S3116" s="8" t="s">
        <v>8318</v>
      </c>
      <c r="T3116" s="8" t="s">
        <v>8358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1"/>
        <v>42526.447071759263</v>
      </c>
      <c r="K3117">
        <v>1462531427</v>
      </c>
      <c r="L3117" s="11">
        <f t="shared" si="19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193"/>
        <v>0.03</v>
      </c>
      <c r="R3117" s="9">
        <f t="shared" si="194"/>
        <v>300</v>
      </c>
      <c r="S3117" s="8" t="s">
        <v>8318</v>
      </c>
      <c r="T3117" s="8" t="s">
        <v>8358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1"/>
        <v>42095.515335648146</v>
      </c>
      <c r="K3118">
        <v>1426681325</v>
      </c>
      <c r="L3118" s="11">
        <f t="shared" si="19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193"/>
        <v>0.57333333333333336</v>
      </c>
      <c r="R3118" s="9">
        <f t="shared" si="194"/>
        <v>43</v>
      </c>
      <c r="S3118" s="8" t="s">
        <v>8318</v>
      </c>
      <c r="T3118" s="8" t="s">
        <v>8358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1"/>
        <v>42517.55</v>
      </c>
      <c r="K3119">
        <v>1463648360</v>
      </c>
      <c r="L3119" s="11">
        <f t="shared" si="192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193"/>
        <v>1E-3</v>
      </c>
      <c r="R3119" s="9">
        <f t="shared" si="194"/>
        <v>1</v>
      </c>
      <c r="S3119" s="8" t="s">
        <v>8318</v>
      </c>
      <c r="T3119" s="8" t="s">
        <v>8358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1"/>
        <v>42553.649571759262</v>
      </c>
      <c r="K3120">
        <v>1465832123</v>
      </c>
      <c r="L3120" s="11">
        <f t="shared" si="19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193"/>
        <v>3.0999999999999999E-3</v>
      </c>
      <c r="R3120" s="9">
        <f t="shared" si="194"/>
        <v>775</v>
      </c>
      <c r="S3120" s="8" t="s">
        <v>8318</v>
      </c>
      <c r="T3120" s="8" t="s">
        <v>8358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1"/>
        <v>42090.003842592589</v>
      </c>
      <c r="K3121">
        <v>1424826332</v>
      </c>
      <c r="L3121" s="11">
        <f t="shared" si="19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193"/>
        <v>5.0000000000000001E-4</v>
      </c>
      <c r="R3121" s="9">
        <f t="shared" si="194"/>
        <v>5</v>
      </c>
      <c r="S3121" s="8" t="s">
        <v>8318</v>
      </c>
      <c r="T3121" s="8" t="s">
        <v>8358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1"/>
        <v>42495.900416666671</v>
      </c>
      <c r="K3122">
        <v>1457303796</v>
      </c>
      <c r="L3122" s="11">
        <f t="shared" si="192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193"/>
        <v>9.8461538461538464E-5</v>
      </c>
      <c r="R3122" s="9">
        <f t="shared" si="194"/>
        <v>12.8</v>
      </c>
      <c r="S3122" s="8" t="s">
        <v>8318</v>
      </c>
      <c r="T3122" s="8" t="s">
        <v>8358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1"/>
        <v>41908.679803240739</v>
      </c>
      <c r="K3123">
        <v>1406564335</v>
      </c>
      <c r="L3123" s="11">
        <f t="shared" si="19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193"/>
        <v>6.6666666666666671E-3</v>
      </c>
      <c r="R3123" s="9">
        <f t="shared" si="194"/>
        <v>10</v>
      </c>
      <c r="S3123" s="8" t="s">
        <v>8318</v>
      </c>
      <c r="T3123" s="8" t="s">
        <v>8358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1"/>
        <v>42683.973750000005</v>
      </c>
      <c r="K3124">
        <v>1478298132</v>
      </c>
      <c r="L3124" s="11">
        <f t="shared" si="19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193"/>
        <v>0.58291457286432158</v>
      </c>
      <c r="R3124" s="9">
        <f t="shared" si="194"/>
        <v>58</v>
      </c>
      <c r="S3124" s="8" t="s">
        <v>8318</v>
      </c>
      <c r="T3124" s="8" t="s">
        <v>8358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1"/>
        <v>42560.993032407408</v>
      </c>
      <c r="K3125">
        <v>1465516198</v>
      </c>
      <c r="L3125" s="11">
        <f t="shared" si="19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193"/>
        <v>0.68153600000000003</v>
      </c>
      <c r="R3125" s="9">
        <f t="shared" si="194"/>
        <v>244.80459770114942</v>
      </c>
      <c r="S3125" s="8" t="s">
        <v>8318</v>
      </c>
      <c r="T3125" s="8" t="s">
        <v>8358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1"/>
        <v>42037.780104166668</v>
      </c>
      <c r="K3126">
        <v>1417718601</v>
      </c>
      <c r="L3126" s="11">
        <f t="shared" si="19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193"/>
        <v>3.2499999999999997E-5</v>
      </c>
      <c r="R3126" s="9">
        <f t="shared" si="194"/>
        <v>6.5</v>
      </c>
      <c r="S3126" s="8" t="s">
        <v>8318</v>
      </c>
      <c r="T3126" s="8" t="s">
        <v>8358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1"/>
        <v>42376.20685185185</v>
      </c>
      <c r="K3127">
        <v>1449550672</v>
      </c>
      <c r="L3127" s="11">
        <f t="shared" si="19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193"/>
        <v>0</v>
      </c>
      <c r="R3127" s="9">
        <f t="shared" si="194"/>
        <v>0</v>
      </c>
      <c r="S3127" s="8" t="s">
        <v>8318</v>
      </c>
      <c r="T3127" s="8" t="s">
        <v>8358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1"/>
        <v>42456.976412037038</v>
      </c>
      <c r="K3128">
        <v>1456532762</v>
      </c>
      <c r="L3128" s="11">
        <f t="shared" si="192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193"/>
        <v>4.1599999999999998E-2</v>
      </c>
      <c r="R3128" s="9">
        <f t="shared" si="194"/>
        <v>61.176470588235297</v>
      </c>
      <c r="S3128" s="8" t="s">
        <v>8318</v>
      </c>
      <c r="T3128" s="8" t="s">
        <v>8358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1"/>
        <v>42064.856817129628</v>
      </c>
      <c r="K3129">
        <v>1422650029</v>
      </c>
      <c r="L3129" s="11">
        <f t="shared" si="19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193"/>
        <v>0</v>
      </c>
      <c r="R3129" s="9">
        <f t="shared" si="194"/>
        <v>0</v>
      </c>
      <c r="S3129" s="8" t="s">
        <v>8318</v>
      </c>
      <c r="T3129" s="8" t="s">
        <v>8358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1"/>
        <v>42810.784039351856</v>
      </c>
      <c r="K3130">
        <v>1487101741</v>
      </c>
      <c r="L3130" s="11">
        <f t="shared" si="19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193"/>
        <v>1.0860666666666667</v>
      </c>
      <c r="R3130" s="9">
        <f t="shared" si="194"/>
        <v>139.23931623931625</v>
      </c>
      <c r="S3130" s="8" t="s">
        <v>8318</v>
      </c>
      <c r="T3130" s="8" t="s">
        <v>8319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1"/>
        <v>42843.801145833335</v>
      </c>
      <c r="K3131">
        <v>1489090419</v>
      </c>
      <c r="L3131" s="11">
        <f t="shared" si="19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193"/>
        <v>8.0000000000000002E-3</v>
      </c>
      <c r="R3131" s="9">
        <f t="shared" si="194"/>
        <v>10</v>
      </c>
      <c r="S3131" s="8" t="s">
        <v>8318</v>
      </c>
      <c r="T3131" s="8" t="s">
        <v>8319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1"/>
        <v>42839.207638888889</v>
      </c>
      <c r="K3132">
        <v>1489504916</v>
      </c>
      <c r="L3132" s="11">
        <f t="shared" si="19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193"/>
        <v>3.7499999999999999E-2</v>
      </c>
      <c r="R3132" s="9">
        <f t="shared" si="194"/>
        <v>93.75</v>
      </c>
      <c r="S3132" s="8" t="s">
        <v>8318</v>
      </c>
      <c r="T3132" s="8" t="s">
        <v>8319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1"/>
        <v>42833.537557870368</v>
      </c>
      <c r="K3133">
        <v>1489067645</v>
      </c>
      <c r="L3133" s="11">
        <f t="shared" si="19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193"/>
        <v>0.15731707317073171</v>
      </c>
      <c r="R3133" s="9">
        <f t="shared" si="194"/>
        <v>53.75</v>
      </c>
      <c r="S3133" s="8" t="s">
        <v>8318</v>
      </c>
      <c r="T3133" s="8" t="s">
        <v>8319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1"/>
        <v>42846.308564814812</v>
      </c>
      <c r="K3134">
        <v>1487579060</v>
      </c>
      <c r="L3134" s="11">
        <f t="shared" si="19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193"/>
        <v>3.3333333333333332E-4</v>
      </c>
      <c r="R3134" s="9">
        <f t="shared" si="194"/>
        <v>10</v>
      </c>
      <c r="S3134" s="8" t="s">
        <v>8318</v>
      </c>
      <c r="T3134" s="8" t="s">
        <v>8319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1"/>
        <v>42818.523541666669</v>
      </c>
      <c r="K3135">
        <v>1487770434</v>
      </c>
      <c r="L3135" s="11">
        <f t="shared" si="19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193"/>
        <v>1.08</v>
      </c>
      <c r="R3135" s="9">
        <f t="shared" si="194"/>
        <v>33.75</v>
      </c>
      <c r="S3135" s="8" t="s">
        <v>8318</v>
      </c>
      <c r="T3135" s="8" t="s">
        <v>8319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1"/>
        <v>42821.678460648152</v>
      </c>
      <c r="K3136">
        <v>1488820619</v>
      </c>
      <c r="L3136" s="11">
        <f t="shared" si="192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193"/>
        <v>0.22500000000000001</v>
      </c>
      <c r="R3136" s="9">
        <f t="shared" si="194"/>
        <v>18.75</v>
      </c>
      <c r="S3136" s="8" t="s">
        <v>8318</v>
      </c>
      <c r="T3136" s="8" t="s">
        <v>8319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1"/>
        <v>42829.151863425926</v>
      </c>
      <c r="K3137">
        <v>1489376321</v>
      </c>
      <c r="L3137" s="11">
        <f t="shared" si="19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193"/>
        <v>0.20849420849420849</v>
      </c>
      <c r="R3137" s="9">
        <f t="shared" si="194"/>
        <v>23.142857142857142</v>
      </c>
      <c r="S3137" s="8" t="s">
        <v>8318</v>
      </c>
      <c r="T3137" s="8" t="s">
        <v>8319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1"/>
        <v>42825.957638888889</v>
      </c>
      <c r="K3138">
        <v>1487847954</v>
      </c>
      <c r="L3138" s="11">
        <f t="shared" si="19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si="193"/>
        <v>1.278</v>
      </c>
      <c r="R3138" s="9">
        <f t="shared" si="194"/>
        <v>29.045454545454547</v>
      </c>
      <c r="S3138" s="8" t="s">
        <v>8318</v>
      </c>
      <c r="T3138" s="8" t="s">
        <v>8319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5">(((I3139/60)/60)/24)+DATE(1970,1,1)</f>
        <v>42858.8</v>
      </c>
      <c r="K3139">
        <v>1489439669</v>
      </c>
      <c r="L3139" s="11">
        <f t="shared" ref="L3139:L3202" si="1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ref="Q3139:Q3202" si="197">E3139/D3139</f>
        <v>3.3333333333333333E-2</v>
      </c>
      <c r="R3139" s="9">
        <f t="shared" ref="R3139:R3202" si="198">IF(N3139&gt;0,E3139/N3139,0)</f>
        <v>50</v>
      </c>
      <c r="S3139" s="8" t="s">
        <v>8318</v>
      </c>
      <c r="T3139" s="8" t="s">
        <v>8319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5"/>
        <v>42828.645914351851</v>
      </c>
      <c r="K3140">
        <v>1489591807</v>
      </c>
      <c r="L3140" s="11">
        <f t="shared" si="1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197"/>
        <v>0</v>
      </c>
      <c r="R3140" s="9">
        <f t="shared" si="198"/>
        <v>0</v>
      </c>
      <c r="S3140" s="8" t="s">
        <v>8318</v>
      </c>
      <c r="T3140" s="8" t="s">
        <v>8319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5"/>
        <v>42819.189583333333</v>
      </c>
      <c r="K3141">
        <v>1487485760</v>
      </c>
      <c r="L3141" s="11">
        <f t="shared" si="1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197"/>
        <v>5.3999999999999999E-2</v>
      </c>
      <c r="R3141" s="9">
        <f t="shared" si="198"/>
        <v>450</v>
      </c>
      <c r="S3141" s="8" t="s">
        <v>8318</v>
      </c>
      <c r="T3141" s="8" t="s">
        <v>8319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5"/>
        <v>42832.677118055552</v>
      </c>
      <c r="K3142">
        <v>1488993303</v>
      </c>
      <c r="L3142" s="11">
        <f t="shared" si="1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197"/>
        <v>9.5999999999999992E-3</v>
      </c>
      <c r="R3142" s="9">
        <f t="shared" si="198"/>
        <v>24</v>
      </c>
      <c r="S3142" s="8" t="s">
        <v>8318</v>
      </c>
      <c r="T3142" s="8" t="s">
        <v>8319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5"/>
        <v>42841.833333333328</v>
      </c>
      <c r="K3143">
        <v>1488823488</v>
      </c>
      <c r="L3143" s="11">
        <f t="shared" si="1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197"/>
        <v>0.51600000000000001</v>
      </c>
      <c r="R3143" s="9">
        <f t="shared" si="198"/>
        <v>32.25</v>
      </c>
      <c r="S3143" s="8" t="s">
        <v>8318</v>
      </c>
      <c r="T3143" s="8" t="s">
        <v>8319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5"/>
        <v>42813.471516203703</v>
      </c>
      <c r="K3144">
        <v>1487333939</v>
      </c>
      <c r="L3144" s="11">
        <f t="shared" si="1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197"/>
        <v>1.6363636363636365E-2</v>
      </c>
      <c r="R3144" s="9">
        <f t="shared" si="198"/>
        <v>15</v>
      </c>
      <c r="S3144" s="8" t="s">
        <v>8318</v>
      </c>
      <c r="T3144" s="8" t="s">
        <v>8319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5"/>
        <v>42834.358287037037</v>
      </c>
      <c r="K3145">
        <v>1489480556</v>
      </c>
      <c r="L3145" s="11">
        <f t="shared" si="1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197"/>
        <v>0</v>
      </c>
      <c r="R3145" s="9">
        <f t="shared" si="198"/>
        <v>0</v>
      </c>
      <c r="S3145" s="8" t="s">
        <v>8318</v>
      </c>
      <c r="T3145" s="8" t="s">
        <v>8319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5"/>
        <v>42813.25</v>
      </c>
      <c r="K3146">
        <v>1488459307</v>
      </c>
      <c r="L3146" s="11">
        <f t="shared" si="1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197"/>
        <v>0.754</v>
      </c>
      <c r="R3146" s="9">
        <f t="shared" si="198"/>
        <v>251.33333333333334</v>
      </c>
      <c r="S3146" s="8" t="s">
        <v>8318</v>
      </c>
      <c r="T3146" s="8" t="s">
        <v>8319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5"/>
        <v>42821.999236111107</v>
      </c>
      <c r="K3147">
        <v>1485478734</v>
      </c>
      <c r="L3147" s="11">
        <f t="shared" si="1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197"/>
        <v>0</v>
      </c>
      <c r="R3147" s="9">
        <f t="shared" si="198"/>
        <v>0</v>
      </c>
      <c r="S3147" s="8" t="s">
        <v>8318</v>
      </c>
      <c r="T3147" s="8" t="s">
        <v>8319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5"/>
        <v>42841.640810185185</v>
      </c>
      <c r="K3148">
        <v>1488471766</v>
      </c>
      <c r="L3148" s="11">
        <f t="shared" si="1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197"/>
        <v>0.105</v>
      </c>
      <c r="R3148" s="9">
        <f t="shared" si="198"/>
        <v>437.5</v>
      </c>
      <c r="S3148" s="8" t="s">
        <v>8318</v>
      </c>
      <c r="T3148" s="8" t="s">
        <v>8319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5"/>
        <v>41950.011053240742</v>
      </c>
      <c r="K3149">
        <v>1411859755</v>
      </c>
      <c r="L3149" s="11">
        <f t="shared" si="1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0">
        <f t="shared" si="197"/>
        <v>1.1752499999999999</v>
      </c>
      <c r="R3149" s="9">
        <f t="shared" si="198"/>
        <v>110.35211267605634</v>
      </c>
      <c r="S3149" s="8" t="s">
        <v>8318</v>
      </c>
      <c r="T3149" s="8" t="s">
        <v>8319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5"/>
        <v>41913.166666666664</v>
      </c>
      <c r="K3150">
        <v>1410278284</v>
      </c>
      <c r="L3150" s="11">
        <f t="shared" si="1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0">
        <f t="shared" si="197"/>
        <v>1.3116666666666668</v>
      </c>
      <c r="R3150" s="9">
        <f t="shared" si="198"/>
        <v>41.421052631578945</v>
      </c>
      <c r="S3150" s="8" t="s">
        <v>8318</v>
      </c>
      <c r="T3150" s="8" t="s">
        <v>8319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5"/>
        <v>41250.083333333336</v>
      </c>
      <c r="K3151">
        <v>1352766300</v>
      </c>
      <c r="L3151" s="11">
        <f t="shared" si="1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0">
        <f t="shared" si="197"/>
        <v>1.04</v>
      </c>
      <c r="R3151" s="9">
        <f t="shared" si="198"/>
        <v>52</v>
      </c>
      <c r="S3151" s="8" t="s">
        <v>8318</v>
      </c>
      <c r="T3151" s="8" t="s">
        <v>8319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5"/>
        <v>40568.166666666664</v>
      </c>
      <c r="K3152">
        <v>1288160403</v>
      </c>
      <c r="L3152" s="11">
        <f t="shared" si="1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0">
        <f t="shared" si="197"/>
        <v>1.01</v>
      </c>
      <c r="R3152" s="9">
        <f t="shared" si="198"/>
        <v>33.990384615384613</v>
      </c>
      <c r="S3152" s="8" t="s">
        <v>8318</v>
      </c>
      <c r="T3152" s="8" t="s">
        <v>8319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5"/>
        <v>41892.83997685185</v>
      </c>
      <c r="K3153">
        <v>1407787774</v>
      </c>
      <c r="L3153" s="11">
        <f t="shared" si="1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0">
        <f t="shared" si="197"/>
        <v>1.004</v>
      </c>
      <c r="R3153" s="9">
        <f t="shared" si="198"/>
        <v>103.35294117647059</v>
      </c>
      <c r="S3153" s="8" t="s">
        <v>8318</v>
      </c>
      <c r="T3153" s="8" t="s">
        <v>8319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5"/>
        <v>41580.867673611108</v>
      </c>
      <c r="K3154">
        <v>1380833367</v>
      </c>
      <c r="L3154" s="11">
        <f t="shared" si="1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0">
        <f t="shared" si="197"/>
        <v>1.0595454545454546</v>
      </c>
      <c r="R3154" s="9">
        <f t="shared" si="198"/>
        <v>34.791044776119406</v>
      </c>
      <c r="S3154" s="8" t="s">
        <v>8318</v>
      </c>
      <c r="T3154" s="8" t="s">
        <v>8319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5"/>
        <v>40664.207638888889</v>
      </c>
      <c r="K3155">
        <v>1301542937</v>
      </c>
      <c r="L3155" s="11">
        <f t="shared" si="1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0">
        <f t="shared" si="197"/>
        <v>3.3558333333333334</v>
      </c>
      <c r="R3155" s="9">
        <f t="shared" si="198"/>
        <v>41.773858921161825</v>
      </c>
      <c r="S3155" s="8" t="s">
        <v>8318</v>
      </c>
      <c r="T3155" s="8" t="s">
        <v>8319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5"/>
        <v>41000.834004629629</v>
      </c>
      <c r="K3156">
        <v>1330722058</v>
      </c>
      <c r="L3156" s="11">
        <f t="shared" si="1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0">
        <f t="shared" si="197"/>
        <v>1.1292857142857142</v>
      </c>
      <c r="R3156" s="9">
        <f t="shared" si="198"/>
        <v>64.268292682926827</v>
      </c>
      <c r="S3156" s="8" t="s">
        <v>8318</v>
      </c>
      <c r="T3156" s="8" t="s">
        <v>8319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5"/>
        <v>41263.499131944445</v>
      </c>
      <c r="K3157">
        <v>1353412725</v>
      </c>
      <c r="L3157" s="11">
        <f t="shared" si="1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0">
        <f t="shared" si="197"/>
        <v>1.885046</v>
      </c>
      <c r="R3157" s="9">
        <f t="shared" si="198"/>
        <v>31.209370860927152</v>
      </c>
      <c r="S3157" s="8" t="s">
        <v>8318</v>
      </c>
      <c r="T3157" s="8" t="s">
        <v>8319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5"/>
        <v>41061.953055555554</v>
      </c>
      <c r="K3158">
        <v>1335567144</v>
      </c>
      <c r="L3158" s="11">
        <f t="shared" si="1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0">
        <f t="shared" si="197"/>
        <v>1.0181818181818181</v>
      </c>
      <c r="R3158" s="9">
        <f t="shared" si="198"/>
        <v>62.921348314606739</v>
      </c>
      <c r="S3158" s="8" t="s">
        <v>8318</v>
      </c>
      <c r="T3158" s="8" t="s">
        <v>8319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5"/>
        <v>41839.208333333336</v>
      </c>
      <c r="K3159">
        <v>1404932105</v>
      </c>
      <c r="L3159" s="11">
        <f t="shared" si="1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0">
        <f t="shared" si="197"/>
        <v>1.01</v>
      </c>
      <c r="R3159" s="9">
        <f t="shared" si="198"/>
        <v>98.536585365853654</v>
      </c>
      <c r="S3159" s="8" t="s">
        <v>8318</v>
      </c>
      <c r="T3159" s="8" t="s">
        <v>8319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5"/>
        <v>41477.839722222219</v>
      </c>
      <c r="K3160">
        <v>1371931752</v>
      </c>
      <c r="L3160" s="11">
        <f t="shared" si="1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0">
        <f t="shared" si="197"/>
        <v>1.1399999999999999</v>
      </c>
      <c r="R3160" s="9">
        <f t="shared" si="198"/>
        <v>82.608695652173907</v>
      </c>
      <c r="S3160" s="8" t="s">
        <v>8318</v>
      </c>
      <c r="T3160" s="8" t="s">
        <v>8319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5"/>
        <v>40926.958333333336</v>
      </c>
      <c r="K3161">
        <v>1323221761</v>
      </c>
      <c r="L3161" s="11">
        <f t="shared" si="1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0">
        <f t="shared" si="197"/>
        <v>1.3348133333333334</v>
      </c>
      <c r="R3161" s="9">
        <f t="shared" si="198"/>
        <v>38.504230769230773</v>
      </c>
      <c r="S3161" s="8" t="s">
        <v>8318</v>
      </c>
      <c r="T3161" s="8" t="s">
        <v>8319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5"/>
        <v>41864.207638888889</v>
      </c>
      <c r="K3162">
        <v>1405923687</v>
      </c>
      <c r="L3162" s="11">
        <f t="shared" si="1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0">
        <f t="shared" si="197"/>
        <v>1.0153333333333334</v>
      </c>
      <c r="R3162" s="9">
        <f t="shared" si="198"/>
        <v>80.15789473684211</v>
      </c>
      <c r="S3162" s="8" t="s">
        <v>8318</v>
      </c>
      <c r="T3162" s="8" t="s">
        <v>8319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5"/>
        <v>41927.536134259259</v>
      </c>
      <c r="K3163">
        <v>1410785522</v>
      </c>
      <c r="L3163" s="11">
        <f t="shared" si="1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0">
        <f t="shared" si="197"/>
        <v>1.0509999999999999</v>
      </c>
      <c r="R3163" s="9">
        <f t="shared" si="198"/>
        <v>28.405405405405407</v>
      </c>
      <c r="S3163" s="8" t="s">
        <v>8318</v>
      </c>
      <c r="T3163" s="8" t="s">
        <v>8319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5"/>
        <v>41827.083333333336</v>
      </c>
      <c r="K3164">
        <v>1402331262</v>
      </c>
      <c r="L3164" s="11">
        <f t="shared" si="1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0">
        <f t="shared" si="197"/>
        <v>1.2715000000000001</v>
      </c>
      <c r="R3164" s="9">
        <f t="shared" si="198"/>
        <v>80.730158730158735</v>
      </c>
      <c r="S3164" s="8" t="s">
        <v>8318</v>
      </c>
      <c r="T3164" s="8" t="s">
        <v>8319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5"/>
        <v>41805.753761574073</v>
      </c>
      <c r="K3165">
        <v>1400263525</v>
      </c>
      <c r="L3165" s="11">
        <f t="shared" si="1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0">
        <f t="shared" si="197"/>
        <v>1.1115384615384616</v>
      </c>
      <c r="R3165" s="9">
        <f t="shared" si="198"/>
        <v>200.69444444444446</v>
      </c>
      <c r="S3165" s="8" t="s">
        <v>8318</v>
      </c>
      <c r="T3165" s="8" t="s">
        <v>8319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5"/>
        <v>41799.80572916667</v>
      </c>
      <c r="K3166">
        <v>1399490415</v>
      </c>
      <c r="L3166" s="11">
        <f t="shared" si="1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0">
        <f t="shared" si="197"/>
        <v>1.0676000000000001</v>
      </c>
      <c r="R3166" s="9">
        <f t="shared" si="198"/>
        <v>37.591549295774648</v>
      </c>
      <c r="S3166" s="8" t="s">
        <v>8318</v>
      </c>
      <c r="T3166" s="8" t="s">
        <v>8319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5"/>
        <v>40666.165972222225</v>
      </c>
      <c r="K3167">
        <v>1302493760</v>
      </c>
      <c r="L3167" s="11">
        <f t="shared" si="1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0">
        <f t="shared" si="197"/>
        <v>1.6266666666666667</v>
      </c>
      <c r="R3167" s="9">
        <f t="shared" si="198"/>
        <v>58.095238095238095</v>
      </c>
      <c r="S3167" s="8" t="s">
        <v>8318</v>
      </c>
      <c r="T3167" s="8" t="s">
        <v>8319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5"/>
        <v>41969.332638888889</v>
      </c>
      <c r="K3168">
        <v>1414514153</v>
      </c>
      <c r="L3168" s="11">
        <f t="shared" si="1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0">
        <f t="shared" si="197"/>
        <v>1.6022808571428573</v>
      </c>
      <c r="R3168" s="9">
        <f t="shared" si="198"/>
        <v>60.300892473118282</v>
      </c>
      <c r="S3168" s="8" t="s">
        <v>8318</v>
      </c>
      <c r="T3168" s="8" t="s">
        <v>8319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5"/>
        <v>41853.175706018519</v>
      </c>
      <c r="K3169">
        <v>1405743181</v>
      </c>
      <c r="L3169" s="11">
        <f t="shared" si="1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0">
        <f t="shared" si="197"/>
        <v>1.1616666666666666</v>
      </c>
      <c r="R3169" s="9">
        <f t="shared" si="198"/>
        <v>63.363636363636367</v>
      </c>
      <c r="S3169" s="8" t="s">
        <v>8318</v>
      </c>
      <c r="T3169" s="8" t="s">
        <v>8319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5"/>
        <v>41803.916666666664</v>
      </c>
      <c r="K3170">
        <v>1399948353</v>
      </c>
      <c r="L3170" s="11">
        <f t="shared" si="1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0">
        <f t="shared" si="197"/>
        <v>1.242</v>
      </c>
      <c r="R3170" s="9">
        <f t="shared" si="198"/>
        <v>50.901639344262293</v>
      </c>
      <c r="S3170" s="8" t="s">
        <v>8318</v>
      </c>
      <c r="T3170" s="8" t="s">
        <v>8319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5"/>
        <v>41621.207638888889</v>
      </c>
      <c r="K3171">
        <v>1384364561</v>
      </c>
      <c r="L3171" s="11">
        <f t="shared" si="1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0">
        <f t="shared" si="197"/>
        <v>1.030125</v>
      </c>
      <c r="R3171" s="9">
        <f t="shared" si="198"/>
        <v>100.5</v>
      </c>
      <c r="S3171" s="8" t="s">
        <v>8318</v>
      </c>
      <c r="T3171" s="8" t="s">
        <v>8319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5"/>
        <v>41822.166666666664</v>
      </c>
      <c r="K3172">
        <v>1401414944</v>
      </c>
      <c r="L3172" s="11">
        <f t="shared" si="1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0">
        <f t="shared" si="197"/>
        <v>1.1225000000000001</v>
      </c>
      <c r="R3172" s="9">
        <f t="shared" si="198"/>
        <v>31.619718309859156</v>
      </c>
      <c r="S3172" s="8" t="s">
        <v>8318</v>
      </c>
      <c r="T3172" s="8" t="s">
        <v>8319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5"/>
        <v>42496.608310185184</v>
      </c>
      <c r="K3173">
        <v>1459953358</v>
      </c>
      <c r="L3173" s="11">
        <f t="shared" si="1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0">
        <f t="shared" si="197"/>
        <v>1.0881428571428571</v>
      </c>
      <c r="R3173" s="9">
        <f t="shared" si="198"/>
        <v>65.102564102564102</v>
      </c>
      <c r="S3173" s="8" t="s">
        <v>8318</v>
      </c>
      <c r="T3173" s="8" t="s">
        <v>8319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5"/>
        <v>40953.729953703703</v>
      </c>
      <c r="K3174">
        <v>1326648668</v>
      </c>
      <c r="L3174" s="11">
        <f t="shared" si="1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0">
        <f t="shared" si="197"/>
        <v>1.1499999999999999</v>
      </c>
      <c r="R3174" s="9">
        <f t="shared" si="198"/>
        <v>79.310344827586206</v>
      </c>
      <c r="S3174" s="8" t="s">
        <v>8318</v>
      </c>
      <c r="T3174" s="8" t="s">
        <v>8319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5"/>
        <v>41908.878379629627</v>
      </c>
      <c r="K3175">
        <v>1409173492</v>
      </c>
      <c r="L3175" s="11">
        <f t="shared" si="1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0">
        <f t="shared" si="197"/>
        <v>1.03</v>
      </c>
      <c r="R3175" s="9">
        <f t="shared" si="198"/>
        <v>139.18918918918919</v>
      </c>
      <c r="S3175" s="8" t="s">
        <v>8318</v>
      </c>
      <c r="T3175" s="8" t="s">
        <v>8319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5"/>
        <v>41876.864675925928</v>
      </c>
      <c r="K3176">
        <v>1407789908</v>
      </c>
      <c r="L3176" s="11">
        <f t="shared" si="1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0">
        <f t="shared" si="197"/>
        <v>1.0113333333333334</v>
      </c>
      <c r="R3176" s="9">
        <f t="shared" si="198"/>
        <v>131.91304347826087</v>
      </c>
      <c r="S3176" s="8" t="s">
        <v>8318</v>
      </c>
      <c r="T3176" s="8" t="s">
        <v>8319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5"/>
        <v>40591.886886574073</v>
      </c>
      <c r="K3177">
        <v>1292793427</v>
      </c>
      <c r="L3177" s="11">
        <f t="shared" si="1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0">
        <f t="shared" si="197"/>
        <v>1.0955999999999999</v>
      </c>
      <c r="R3177" s="9">
        <f t="shared" si="198"/>
        <v>91.3</v>
      </c>
      <c r="S3177" s="8" t="s">
        <v>8318</v>
      </c>
      <c r="T3177" s="8" t="s">
        <v>8319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5"/>
        <v>41504.625</v>
      </c>
      <c r="K3178">
        <v>1374531631</v>
      </c>
      <c r="L3178" s="11">
        <f t="shared" si="1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0">
        <f t="shared" si="197"/>
        <v>1.148421052631579</v>
      </c>
      <c r="R3178" s="9">
        <f t="shared" si="198"/>
        <v>39.672727272727272</v>
      </c>
      <c r="S3178" s="8" t="s">
        <v>8318</v>
      </c>
      <c r="T3178" s="8" t="s">
        <v>8319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5"/>
        <v>41811.666770833333</v>
      </c>
      <c r="K3179">
        <v>1400774409</v>
      </c>
      <c r="L3179" s="11">
        <f t="shared" si="1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0">
        <f t="shared" si="197"/>
        <v>1.1739999999999999</v>
      </c>
      <c r="R3179" s="9">
        <f t="shared" si="198"/>
        <v>57.549019607843135</v>
      </c>
      <c r="S3179" s="8" t="s">
        <v>8318</v>
      </c>
      <c r="T3179" s="8" t="s">
        <v>8319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5"/>
        <v>41836.605034722219</v>
      </c>
      <c r="K3180">
        <v>1402929075</v>
      </c>
      <c r="L3180" s="11">
        <f t="shared" si="1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0">
        <f t="shared" si="197"/>
        <v>1.7173333333333334</v>
      </c>
      <c r="R3180" s="9">
        <f t="shared" si="198"/>
        <v>33.025641025641029</v>
      </c>
      <c r="S3180" s="8" t="s">
        <v>8318</v>
      </c>
      <c r="T3180" s="8" t="s">
        <v>8319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5"/>
        <v>41400.702210648145</v>
      </c>
      <c r="K3181">
        <v>1365699071</v>
      </c>
      <c r="L3181" s="11">
        <f t="shared" si="1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0">
        <f t="shared" si="197"/>
        <v>1.1416238095238094</v>
      </c>
      <c r="R3181" s="9">
        <f t="shared" si="198"/>
        <v>77.335806451612896</v>
      </c>
      <c r="S3181" s="8" t="s">
        <v>8318</v>
      </c>
      <c r="T3181" s="8" t="s">
        <v>8319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5"/>
        <v>41810.412604166668</v>
      </c>
      <c r="K3182">
        <v>1400666049</v>
      </c>
      <c r="L3182" s="11">
        <f t="shared" si="1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0">
        <f t="shared" si="197"/>
        <v>1.1975</v>
      </c>
      <c r="R3182" s="9">
        <f t="shared" si="198"/>
        <v>31.933333333333334</v>
      </c>
      <c r="S3182" s="8" t="s">
        <v>8318</v>
      </c>
      <c r="T3182" s="8" t="s">
        <v>8319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5"/>
        <v>41805.666666666664</v>
      </c>
      <c r="K3183">
        <v>1400570787</v>
      </c>
      <c r="L3183" s="11">
        <f t="shared" si="1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0">
        <f t="shared" si="197"/>
        <v>1.0900000000000001</v>
      </c>
      <c r="R3183" s="9">
        <f t="shared" si="198"/>
        <v>36.333333333333336</v>
      </c>
      <c r="S3183" s="8" t="s">
        <v>8318</v>
      </c>
      <c r="T3183" s="8" t="s">
        <v>8319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5"/>
        <v>40939.708333333336</v>
      </c>
      <c r="K3184">
        <v>1323211621</v>
      </c>
      <c r="L3184" s="11">
        <f t="shared" si="1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0">
        <f t="shared" si="197"/>
        <v>1.0088571428571429</v>
      </c>
      <c r="R3184" s="9">
        <f t="shared" si="198"/>
        <v>46.768211920529801</v>
      </c>
      <c r="S3184" s="8" t="s">
        <v>8318</v>
      </c>
      <c r="T3184" s="8" t="s">
        <v>8319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5"/>
        <v>41509.79478009259</v>
      </c>
      <c r="K3185">
        <v>1375729469</v>
      </c>
      <c r="L3185" s="11">
        <f t="shared" si="1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0">
        <f t="shared" si="197"/>
        <v>1.0900000000000001</v>
      </c>
      <c r="R3185" s="9">
        <f t="shared" si="198"/>
        <v>40.073529411764703</v>
      </c>
      <c r="S3185" s="8" t="s">
        <v>8318</v>
      </c>
      <c r="T3185" s="8" t="s">
        <v>8319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5"/>
        <v>41821.993414351848</v>
      </c>
      <c r="K3186">
        <v>1401666631</v>
      </c>
      <c r="L3186" s="11">
        <f t="shared" si="1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0">
        <f t="shared" si="197"/>
        <v>1.0720930232558139</v>
      </c>
      <c r="R3186" s="9">
        <f t="shared" si="198"/>
        <v>100.21739130434783</v>
      </c>
      <c r="S3186" s="8" t="s">
        <v>8318</v>
      </c>
      <c r="T3186" s="8" t="s">
        <v>8319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5"/>
        <v>41836.977326388893</v>
      </c>
      <c r="K3187">
        <v>1404948441</v>
      </c>
      <c r="L3187" s="11">
        <f t="shared" si="1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0">
        <f t="shared" si="197"/>
        <v>1</v>
      </c>
      <c r="R3187" s="9">
        <f t="shared" si="198"/>
        <v>41.666666666666664</v>
      </c>
      <c r="S3187" s="8" t="s">
        <v>8318</v>
      </c>
      <c r="T3187" s="8" t="s">
        <v>8319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5"/>
        <v>41898.875</v>
      </c>
      <c r="K3188">
        <v>1408313438</v>
      </c>
      <c r="L3188" s="11">
        <f t="shared" si="1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0">
        <f t="shared" si="197"/>
        <v>1.0218750000000001</v>
      </c>
      <c r="R3188" s="9">
        <f t="shared" si="198"/>
        <v>46.714285714285715</v>
      </c>
      <c r="S3188" s="8" t="s">
        <v>8318</v>
      </c>
      <c r="T3188" s="8" t="s">
        <v>8319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5"/>
        <v>41855.666354166664</v>
      </c>
      <c r="K3189">
        <v>1405439973</v>
      </c>
      <c r="L3189" s="11">
        <f t="shared" si="1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0">
        <f t="shared" si="197"/>
        <v>1.1629333333333334</v>
      </c>
      <c r="R3189" s="9">
        <f t="shared" si="198"/>
        <v>71.491803278688522</v>
      </c>
      <c r="S3189" s="8" t="s">
        <v>8318</v>
      </c>
      <c r="T3189" s="8" t="s">
        <v>8319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5"/>
        <v>42165.415532407409</v>
      </c>
      <c r="K3190">
        <v>1432115902</v>
      </c>
      <c r="L3190" s="11">
        <f t="shared" si="1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197"/>
        <v>0.65</v>
      </c>
      <c r="R3190" s="9">
        <f t="shared" si="198"/>
        <v>14.444444444444445</v>
      </c>
      <c r="S3190" s="8" t="s">
        <v>8318</v>
      </c>
      <c r="T3190" s="8" t="s">
        <v>8360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5"/>
        <v>42148.346435185187</v>
      </c>
      <c r="K3191">
        <v>1429863532</v>
      </c>
      <c r="L3191" s="11">
        <f t="shared" si="1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197"/>
        <v>0.12327272727272727</v>
      </c>
      <c r="R3191" s="9">
        <f t="shared" si="198"/>
        <v>356.84210526315792</v>
      </c>
      <c r="S3191" s="8" t="s">
        <v>8318</v>
      </c>
      <c r="T3191" s="8" t="s">
        <v>8360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5"/>
        <v>42713.192997685182</v>
      </c>
      <c r="K3192">
        <v>1478662675</v>
      </c>
      <c r="L3192" s="11">
        <f t="shared" si="1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197"/>
        <v>0</v>
      </c>
      <c r="R3192" s="9">
        <f t="shared" si="198"/>
        <v>0</v>
      </c>
      <c r="S3192" s="8" t="s">
        <v>8318</v>
      </c>
      <c r="T3192" s="8" t="s">
        <v>8360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5"/>
        <v>42598.755428240736</v>
      </c>
      <c r="K3193">
        <v>1466186869</v>
      </c>
      <c r="L3193" s="11">
        <f t="shared" si="1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197"/>
        <v>4.0266666666666666E-2</v>
      </c>
      <c r="R3193" s="9">
        <f t="shared" si="198"/>
        <v>37.75</v>
      </c>
      <c r="S3193" s="8" t="s">
        <v>8318</v>
      </c>
      <c r="T3193" s="8" t="s">
        <v>8360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5"/>
        <v>42063.916666666672</v>
      </c>
      <c r="K3194">
        <v>1421274859</v>
      </c>
      <c r="L3194" s="11">
        <f t="shared" si="1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197"/>
        <v>1.0200000000000001E-2</v>
      </c>
      <c r="R3194" s="9">
        <f t="shared" si="198"/>
        <v>12.75</v>
      </c>
      <c r="S3194" s="8" t="s">
        <v>8318</v>
      </c>
      <c r="T3194" s="8" t="s">
        <v>8360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5"/>
        <v>42055.968240740738</v>
      </c>
      <c r="K3195">
        <v>1420586056</v>
      </c>
      <c r="L3195" s="11">
        <f t="shared" si="1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197"/>
        <v>0.1174</v>
      </c>
      <c r="R3195" s="9">
        <f t="shared" si="198"/>
        <v>24.458333333333332</v>
      </c>
      <c r="S3195" s="8" t="s">
        <v>8318</v>
      </c>
      <c r="T3195" s="8" t="s">
        <v>8360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5"/>
        <v>42212.062476851846</v>
      </c>
      <c r="K3196">
        <v>1435368598</v>
      </c>
      <c r="L3196" s="11">
        <f t="shared" si="1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197"/>
        <v>0</v>
      </c>
      <c r="R3196" s="9">
        <f t="shared" si="198"/>
        <v>0</v>
      </c>
      <c r="S3196" s="8" t="s">
        <v>8318</v>
      </c>
      <c r="T3196" s="8" t="s">
        <v>8360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5"/>
        <v>42047.594236111108</v>
      </c>
      <c r="K3197">
        <v>1421158542</v>
      </c>
      <c r="L3197" s="11">
        <f t="shared" si="1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197"/>
        <v>0.59142857142857141</v>
      </c>
      <c r="R3197" s="9">
        <f t="shared" si="198"/>
        <v>53.07692307692308</v>
      </c>
      <c r="S3197" s="8" t="s">
        <v>8318</v>
      </c>
      <c r="T3197" s="8" t="s">
        <v>8360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5"/>
        <v>42217.583333333328</v>
      </c>
      <c r="K3198">
        <v>1433254875</v>
      </c>
      <c r="L3198" s="11">
        <f t="shared" si="1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197"/>
        <v>5.9999999999999995E-4</v>
      </c>
      <c r="R3198" s="9">
        <f t="shared" si="198"/>
        <v>300</v>
      </c>
      <c r="S3198" s="8" t="s">
        <v>8318</v>
      </c>
      <c r="T3198" s="8" t="s">
        <v>8360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5"/>
        <v>42039.493263888886</v>
      </c>
      <c r="K3199">
        <v>1420458618</v>
      </c>
      <c r="L3199" s="11">
        <f t="shared" si="1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197"/>
        <v>0.1145</v>
      </c>
      <c r="R3199" s="9">
        <f t="shared" si="198"/>
        <v>286.25</v>
      </c>
      <c r="S3199" s="8" t="s">
        <v>8318</v>
      </c>
      <c r="T3199" s="8" t="s">
        <v>8360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5"/>
        <v>42051.424502314811</v>
      </c>
      <c r="K3200">
        <v>1420798277</v>
      </c>
      <c r="L3200" s="11">
        <f t="shared" si="1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197"/>
        <v>3.6666666666666666E-3</v>
      </c>
      <c r="R3200" s="9">
        <f t="shared" si="198"/>
        <v>36.666666666666664</v>
      </c>
      <c r="S3200" s="8" t="s">
        <v>8318</v>
      </c>
      <c r="T3200" s="8" t="s">
        <v>8360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5"/>
        <v>41888.875</v>
      </c>
      <c r="K3201">
        <v>1407435418</v>
      </c>
      <c r="L3201" s="11">
        <f t="shared" si="1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197"/>
        <v>0.52159999999999995</v>
      </c>
      <c r="R3201" s="9">
        <f t="shared" si="198"/>
        <v>49.20754716981132</v>
      </c>
      <c r="S3201" s="8" t="s">
        <v>8318</v>
      </c>
      <c r="T3201" s="8" t="s">
        <v>8360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5"/>
        <v>42490.231944444444</v>
      </c>
      <c r="K3202">
        <v>1459410101</v>
      </c>
      <c r="L3202" s="11">
        <f t="shared" si="1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si="197"/>
        <v>2.0000000000000002E-5</v>
      </c>
      <c r="R3202" s="9">
        <f t="shared" si="198"/>
        <v>1</v>
      </c>
      <c r="S3202" s="8" t="s">
        <v>8318</v>
      </c>
      <c r="T3202" s="8" t="s">
        <v>8360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99">(((I3203/60)/60)/24)+DATE(1970,1,1)</f>
        <v>41882.767094907409</v>
      </c>
      <c r="K3203">
        <v>1407695077</v>
      </c>
      <c r="L3203" s="11">
        <f t="shared" ref="L3203:L3266" si="2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ref="Q3203:Q3266" si="201">E3203/D3203</f>
        <v>1.2500000000000001E-2</v>
      </c>
      <c r="R3203" s="9">
        <f t="shared" ref="R3203:R3266" si="202">IF(N3203&gt;0,E3203/N3203,0)</f>
        <v>12.5</v>
      </c>
      <c r="S3203" s="8" t="s">
        <v>8318</v>
      </c>
      <c r="T3203" s="8" t="s">
        <v>8360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99"/>
        <v>42352.249305555553</v>
      </c>
      <c r="K3204">
        <v>1445027346</v>
      </c>
      <c r="L3204" s="11">
        <f t="shared" si="2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201"/>
        <v>0.54520000000000002</v>
      </c>
      <c r="R3204" s="9">
        <f t="shared" si="202"/>
        <v>109.04</v>
      </c>
      <c r="S3204" s="8" t="s">
        <v>8318</v>
      </c>
      <c r="T3204" s="8" t="s">
        <v>8360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99"/>
        <v>42272.988680555558</v>
      </c>
      <c r="K3205">
        <v>1440632622</v>
      </c>
      <c r="L3205" s="11">
        <f t="shared" si="2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201"/>
        <v>0.25</v>
      </c>
      <c r="R3205" s="9">
        <f t="shared" si="202"/>
        <v>41.666666666666664</v>
      </c>
      <c r="S3205" s="8" t="s">
        <v>8318</v>
      </c>
      <c r="T3205" s="8" t="s">
        <v>8360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99"/>
        <v>42202.676388888889</v>
      </c>
      <c r="K3206">
        <v>1434558479</v>
      </c>
      <c r="L3206" s="11">
        <f t="shared" si="2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201"/>
        <v>0</v>
      </c>
      <c r="R3206" s="9">
        <f t="shared" si="202"/>
        <v>0</v>
      </c>
      <c r="S3206" s="8" t="s">
        <v>8318</v>
      </c>
      <c r="T3206" s="8" t="s">
        <v>8360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99"/>
        <v>42125.374675925923</v>
      </c>
      <c r="K3207">
        <v>1427878772</v>
      </c>
      <c r="L3207" s="11">
        <f t="shared" si="2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201"/>
        <v>3.4125000000000003E-2</v>
      </c>
      <c r="R3207" s="9">
        <f t="shared" si="202"/>
        <v>22.75</v>
      </c>
      <c r="S3207" s="8" t="s">
        <v>8318</v>
      </c>
      <c r="T3207" s="8" t="s">
        <v>8360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99"/>
        <v>42266.276053240741</v>
      </c>
      <c r="K3208">
        <v>1440052651</v>
      </c>
      <c r="L3208" s="11">
        <f t="shared" si="2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201"/>
        <v>0</v>
      </c>
      <c r="R3208" s="9">
        <f t="shared" si="202"/>
        <v>0</v>
      </c>
      <c r="S3208" s="8" t="s">
        <v>8318</v>
      </c>
      <c r="T3208" s="8" t="s">
        <v>8360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99"/>
        <v>42117.236192129625</v>
      </c>
      <c r="K3209">
        <v>1424587207</v>
      </c>
      <c r="L3209" s="11">
        <f t="shared" si="2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201"/>
        <v>0.46363636363636362</v>
      </c>
      <c r="R3209" s="9">
        <f t="shared" si="202"/>
        <v>70.833333333333329</v>
      </c>
      <c r="S3209" s="8" t="s">
        <v>8318</v>
      </c>
      <c r="T3209" s="8" t="s">
        <v>8360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99"/>
        <v>41848.605057870373</v>
      </c>
      <c r="K3210">
        <v>1404743477</v>
      </c>
      <c r="L3210" s="11">
        <f t="shared" si="2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0">
        <f t="shared" si="201"/>
        <v>1.0349999999999999</v>
      </c>
      <c r="R3210" s="9">
        <f t="shared" si="202"/>
        <v>63.109756097560975</v>
      </c>
      <c r="S3210" s="8" t="s">
        <v>8318</v>
      </c>
      <c r="T3210" s="8" t="s">
        <v>8319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99"/>
        <v>41810.958333333336</v>
      </c>
      <c r="K3211">
        <v>1400512658</v>
      </c>
      <c r="L3211" s="11">
        <f t="shared" si="2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0">
        <f t="shared" si="201"/>
        <v>1.1932315789473684</v>
      </c>
      <c r="R3211" s="9">
        <f t="shared" si="202"/>
        <v>50.157964601769912</v>
      </c>
      <c r="S3211" s="8" t="s">
        <v>8318</v>
      </c>
      <c r="T3211" s="8" t="s">
        <v>8319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99"/>
        <v>41061.165972222225</v>
      </c>
      <c r="K3212">
        <v>1334442519</v>
      </c>
      <c r="L3212" s="11">
        <f t="shared" si="2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0">
        <f t="shared" si="201"/>
        <v>1.2576666666666667</v>
      </c>
      <c r="R3212" s="9">
        <f t="shared" si="202"/>
        <v>62.883333333333333</v>
      </c>
      <c r="S3212" s="8" t="s">
        <v>8318</v>
      </c>
      <c r="T3212" s="8" t="s">
        <v>8319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99"/>
        <v>41866.083333333336</v>
      </c>
      <c r="K3213">
        <v>1405346680</v>
      </c>
      <c r="L3213" s="11">
        <f t="shared" si="2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0">
        <f t="shared" si="201"/>
        <v>1.1974347826086957</v>
      </c>
      <c r="R3213" s="9">
        <f t="shared" si="202"/>
        <v>85.531055900621112</v>
      </c>
      <c r="S3213" s="8" t="s">
        <v>8318</v>
      </c>
      <c r="T3213" s="8" t="s">
        <v>8319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99"/>
        <v>41859.795729166668</v>
      </c>
      <c r="K3214">
        <v>1404932751</v>
      </c>
      <c r="L3214" s="11">
        <f t="shared" si="2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0">
        <f t="shared" si="201"/>
        <v>1.2625</v>
      </c>
      <c r="R3214" s="9">
        <f t="shared" si="202"/>
        <v>53.723404255319146</v>
      </c>
      <c r="S3214" s="8" t="s">
        <v>8318</v>
      </c>
      <c r="T3214" s="8" t="s">
        <v>8319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99"/>
        <v>42211.763414351852</v>
      </c>
      <c r="K3215">
        <v>1434478759</v>
      </c>
      <c r="L3215" s="11">
        <f t="shared" si="2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0">
        <f t="shared" si="201"/>
        <v>1.0011666666666668</v>
      </c>
      <c r="R3215" s="9">
        <f t="shared" si="202"/>
        <v>127.80851063829788</v>
      </c>
      <c r="S3215" s="8" t="s">
        <v>8318</v>
      </c>
      <c r="T3215" s="8" t="s">
        <v>8319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99"/>
        <v>42374.996527777781</v>
      </c>
      <c r="K3216">
        <v>1448823673</v>
      </c>
      <c r="L3216" s="11">
        <f t="shared" si="2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0">
        <f t="shared" si="201"/>
        <v>1.0213333333333334</v>
      </c>
      <c r="R3216" s="9">
        <f t="shared" si="202"/>
        <v>106.57391304347826</v>
      </c>
      <c r="S3216" s="8" t="s">
        <v>8318</v>
      </c>
      <c r="T3216" s="8" t="s">
        <v>8319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99"/>
        <v>42257.165972222225</v>
      </c>
      <c r="K3217">
        <v>1438617471</v>
      </c>
      <c r="L3217" s="11">
        <f t="shared" si="2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0">
        <f t="shared" si="201"/>
        <v>1.0035142857142858</v>
      </c>
      <c r="R3217" s="9">
        <f t="shared" si="202"/>
        <v>262.11194029850748</v>
      </c>
      <c r="S3217" s="8" t="s">
        <v>8318</v>
      </c>
      <c r="T3217" s="8" t="s">
        <v>8319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99"/>
        <v>42196.604166666672</v>
      </c>
      <c r="K3218">
        <v>1433934371</v>
      </c>
      <c r="L3218" s="11">
        <f t="shared" si="2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0">
        <f t="shared" si="201"/>
        <v>1.0004999999999999</v>
      </c>
      <c r="R3218" s="9">
        <f t="shared" si="202"/>
        <v>57.171428571428571</v>
      </c>
      <c r="S3218" s="8" t="s">
        <v>8318</v>
      </c>
      <c r="T3218" s="8" t="s">
        <v>8319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99"/>
        <v>42678.546111111107</v>
      </c>
      <c r="K3219">
        <v>1475672784</v>
      </c>
      <c r="L3219" s="11">
        <f t="shared" si="2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0">
        <f t="shared" si="201"/>
        <v>1.1602222222222223</v>
      </c>
      <c r="R3219" s="9">
        <f t="shared" si="202"/>
        <v>50.20192307692308</v>
      </c>
      <c r="S3219" s="8" t="s">
        <v>8318</v>
      </c>
      <c r="T3219" s="8" t="s">
        <v>8319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99"/>
        <v>42004</v>
      </c>
      <c r="K3220">
        <v>1417132986</v>
      </c>
      <c r="L3220" s="11">
        <f t="shared" si="2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0">
        <f t="shared" si="201"/>
        <v>1.0209999999999999</v>
      </c>
      <c r="R3220" s="9">
        <f t="shared" si="202"/>
        <v>66.586956521739125</v>
      </c>
      <c r="S3220" s="8" t="s">
        <v>8318</v>
      </c>
      <c r="T3220" s="8" t="s">
        <v>8319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99"/>
        <v>42085.941516203704</v>
      </c>
      <c r="K3221">
        <v>1424043347</v>
      </c>
      <c r="L3221" s="11">
        <f t="shared" si="2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0">
        <f t="shared" si="201"/>
        <v>1.0011000000000001</v>
      </c>
      <c r="R3221" s="9">
        <f t="shared" si="202"/>
        <v>168.25210084033614</v>
      </c>
      <c r="S3221" s="8" t="s">
        <v>8318</v>
      </c>
      <c r="T3221" s="8" t="s">
        <v>8319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99"/>
        <v>42806.875</v>
      </c>
      <c r="K3222">
        <v>1486411204</v>
      </c>
      <c r="L3222" s="11">
        <f t="shared" si="2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0">
        <f t="shared" si="201"/>
        <v>1.0084</v>
      </c>
      <c r="R3222" s="9">
        <f t="shared" si="202"/>
        <v>256.37288135593218</v>
      </c>
      <c r="S3222" s="8" t="s">
        <v>8318</v>
      </c>
      <c r="T3222" s="8" t="s">
        <v>8319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99"/>
        <v>42190.696793981479</v>
      </c>
      <c r="K3223">
        <v>1433090603</v>
      </c>
      <c r="L3223" s="11">
        <f t="shared" si="2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0">
        <f t="shared" si="201"/>
        <v>1.0342499999999999</v>
      </c>
      <c r="R3223" s="9">
        <f t="shared" si="202"/>
        <v>36.610619469026545</v>
      </c>
      <c r="S3223" s="8" t="s">
        <v>8318</v>
      </c>
      <c r="T3223" s="8" t="s">
        <v>8319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99"/>
        <v>42301.895138888889</v>
      </c>
      <c r="K3224">
        <v>1443016697</v>
      </c>
      <c r="L3224" s="11">
        <f t="shared" si="2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0">
        <f t="shared" si="201"/>
        <v>1.248</v>
      </c>
      <c r="R3224" s="9">
        <f t="shared" si="202"/>
        <v>37.142857142857146</v>
      </c>
      <c r="S3224" s="8" t="s">
        <v>8318</v>
      </c>
      <c r="T3224" s="8" t="s">
        <v>8319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99"/>
        <v>42236.835370370376</v>
      </c>
      <c r="K3225">
        <v>1437508976</v>
      </c>
      <c r="L3225" s="11">
        <f t="shared" si="2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0">
        <f t="shared" si="201"/>
        <v>1.0951612903225807</v>
      </c>
      <c r="R3225" s="9">
        <f t="shared" si="202"/>
        <v>45.878378378378379</v>
      </c>
      <c r="S3225" s="8" t="s">
        <v>8318</v>
      </c>
      <c r="T3225" s="8" t="s">
        <v>8319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99"/>
        <v>42745.208333333328</v>
      </c>
      <c r="K3226">
        <v>1479932713</v>
      </c>
      <c r="L3226" s="11">
        <f t="shared" si="2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0">
        <f t="shared" si="201"/>
        <v>1.0203333333333333</v>
      </c>
      <c r="R3226" s="9">
        <f t="shared" si="202"/>
        <v>141.71296296296296</v>
      </c>
      <c r="S3226" s="8" t="s">
        <v>8318</v>
      </c>
      <c r="T3226" s="8" t="s">
        <v>8319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99"/>
        <v>42524.875</v>
      </c>
      <c r="K3227">
        <v>1463145938</v>
      </c>
      <c r="L3227" s="11">
        <f t="shared" si="2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0">
        <f t="shared" si="201"/>
        <v>1.0235000000000001</v>
      </c>
      <c r="R3227" s="9">
        <f t="shared" si="202"/>
        <v>52.487179487179489</v>
      </c>
      <c r="S3227" s="8" t="s">
        <v>8318</v>
      </c>
      <c r="T3227" s="8" t="s">
        <v>8319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99"/>
        <v>42307.583472222221</v>
      </c>
      <c r="K3228">
        <v>1443621612</v>
      </c>
      <c r="L3228" s="11">
        <f t="shared" si="2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0">
        <f t="shared" si="201"/>
        <v>1.0416666666666667</v>
      </c>
      <c r="R3228" s="9">
        <f t="shared" si="202"/>
        <v>59.523809523809526</v>
      </c>
      <c r="S3228" s="8" t="s">
        <v>8318</v>
      </c>
      <c r="T3228" s="8" t="s">
        <v>8319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99"/>
        <v>42752.882361111115</v>
      </c>
      <c r="K3229">
        <v>1482095436</v>
      </c>
      <c r="L3229" s="11">
        <f t="shared" si="2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0">
        <f t="shared" si="201"/>
        <v>1.25</v>
      </c>
      <c r="R3229" s="9">
        <f t="shared" si="202"/>
        <v>50</v>
      </c>
      <c r="S3229" s="8" t="s">
        <v>8318</v>
      </c>
      <c r="T3229" s="8" t="s">
        <v>8319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99"/>
        <v>42355.207638888889</v>
      </c>
      <c r="K3230">
        <v>1447606884</v>
      </c>
      <c r="L3230" s="11">
        <f t="shared" si="2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0">
        <f t="shared" si="201"/>
        <v>1.0234285714285714</v>
      </c>
      <c r="R3230" s="9">
        <f t="shared" si="202"/>
        <v>193.62162162162161</v>
      </c>
      <c r="S3230" s="8" t="s">
        <v>8318</v>
      </c>
      <c r="T3230" s="8" t="s">
        <v>8319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99"/>
        <v>41963.333310185189</v>
      </c>
      <c r="K3231">
        <v>1413874798</v>
      </c>
      <c r="L3231" s="11">
        <f t="shared" si="2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0">
        <f t="shared" si="201"/>
        <v>1.0786500000000001</v>
      </c>
      <c r="R3231" s="9">
        <f t="shared" si="202"/>
        <v>106.79702970297029</v>
      </c>
      <c r="S3231" s="8" t="s">
        <v>8318</v>
      </c>
      <c r="T3231" s="8" t="s">
        <v>8319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99"/>
        <v>41913.165972222225</v>
      </c>
      <c r="K3232">
        <v>1410840126</v>
      </c>
      <c r="L3232" s="11">
        <f t="shared" si="2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0">
        <f t="shared" si="201"/>
        <v>1.0988461538461538</v>
      </c>
      <c r="R3232" s="9">
        <f t="shared" si="202"/>
        <v>77.21621621621621</v>
      </c>
      <c r="S3232" s="8" t="s">
        <v>8318</v>
      </c>
      <c r="T3232" s="8" t="s">
        <v>8319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99"/>
        <v>42476.943831018521</v>
      </c>
      <c r="K3233">
        <v>1458254347</v>
      </c>
      <c r="L3233" s="11">
        <f t="shared" si="2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0">
        <f t="shared" si="201"/>
        <v>1.61</v>
      </c>
      <c r="R3233" s="9">
        <f t="shared" si="202"/>
        <v>57.5</v>
      </c>
      <c r="S3233" s="8" t="s">
        <v>8318</v>
      </c>
      <c r="T3233" s="8" t="s">
        <v>8319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99"/>
        <v>42494.165972222225</v>
      </c>
      <c r="K3234">
        <v>1459711917</v>
      </c>
      <c r="L3234" s="11">
        <f t="shared" si="2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0">
        <f t="shared" si="201"/>
        <v>1.3120000000000001</v>
      </c>
      <c r="R3234" s="9">
        <f t="shared" si="202"/>
        <v>50.46153846153846</v>
      </c>
      <c r="S3234" s="8" t="s">
        <v>8318</v>
      </c>
      <c r="T3234" s="8" t="s">
        <v>8319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99"/>
        <v>42796.805034722223</v>
      </c>
      <c r="K3235">
        <v>1485890355</v>
      </c>
      <c r="L3235" s="11">
        <f t="shared" si="2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0">
        <f t="shared" si="201"/>
        <v>1.1879999999999999</v>
      </c>
      <c r="R3235" s="9">
        <f t="shared" si="202"/>
        <v>97.377049180327873</v>
      </c>
      <c r="S3235" s="8" t="s">
        <v>8318</v>
      </c>
      <c r="T3235" s="8" t="s">
        <v>8319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99"/>
        <v>42767.979861111111</v>
      </c>
      <c r="K3236">
        <v>1483124208</v>
      </c>
      <c r="L3236" s="11">
        <f t="shared" si="2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0">
        <f t="shared" si="201"/>
        <v>1.0039275000000001</v>
      </c>
      <c r="R3236" s="9">
        <f t="shared" si="202"/>
        <v>34.91921739130435</v>
      </c>
      <c r="S3236" s="8" t="s">
        <v>8318</v>
      </c>
      <c r="T3236" s="8" t="s">
        <v>8319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99"/>
        <v>42552.347812499997</v>
      </c>
      <c r="K3237">
        <v>1464769251</v>
      </c>
      <c r="L3237" s="11">
        <f t="shared" si="2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0">
        <f t="shared" si="201"/>
        <v>1.0320666666666667</v>
      </c>
      <c r="R3237" s="9">
        <f t="shared" si="202"/>
        <v>85.530386740331494</v>
      </c>
      <c r="S3237" s="8" t="s">
        <v>8318</v>
      </c>
      <c r="T3237" s="8" t="s">
        <v>8319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99"/>
        <v>42732.917048611111</v>
      </c>
      <c r="K3238">
        <v>1480370433</v>
      </c>
      <c r="L3238" s="11">
        <f t="shared" si="2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0">
        <f t="shared" si="201"/>
        <v>1.006</v>
      </c>
      <c r="R3238" s="9">
        <f t="shared" si="202"/>
        <v>182.90909090909091</v>
      </c>
      <c r="S3238" s="8" t="s">
        <v>8318</v>
      </c>
      <c r="T3238" s="8" t="s">
        <v>8319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99"/>
        <v>42276.165972222225</v>
      </c>
      <c r="K3239">
        <v>1441452184</v>
      </c>
      <c r="L3239" s="11">
        <f t="shared" si="2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0">
        <f t="shared" si="201"/>
        <v>1.0078754285714286</v>
      </c>
      <c r="R3239" s="9">
        <f t="shared" si="202"/>
        <v>131.13620817843866</v>
      </c>
      <c r="S3239" s="8" t="s">
        <v>8318</v>
      </c>
      <c r="T3239" s="8" t="s">
        <v>8319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99"/>
        <v>42186.510393518518</v>
      </c>
      <c r="K3240">
        <v>1433160898</v>
      </c>
      <c r="L3240" s="11">
        <f t="shared" si="2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0">
        <f t="shared" si="201"/>
        <v>1.1232142857142857</v>
      </c>
      <c r="R3240" s="9">
        <f t="shared" si="202"/>
        <v>39.810126582278478</v>
      </c>
      <c r="S3240" s="8" t="s">
        <v>8318</v>
      </c>
      <c r="T3240" s="8" t="s">
        <v>8319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99"/>
        <v>42302.999305555553</v>
      </c>
      <c r="K3241">
        <v>1443665293</v>
      </c>
      <c r="L3241" s="11">
        <f t="shared" si="2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0">
        <f t="shared" si="201"/>
        <v>1.0591914022517912</v>
      </c>
      <c r="R3241" s="9">
        <f t="shared" si="202"/>
        <v>59.701730769230764</v>
      </c>
      <c r="S3241" s="8" t="s">
        <v>8318</v>
      </c>
      <c r="T3241" s="8" t="s">
        <v>8319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99"/>
        <v>42782.958333333328</v>
      </c>
      <c r="K3242">
        <v>1484843948</v>
      </c>
      <c r="L3242" s="11">
        <f t="shared" si="2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0">
        <f t="shared" si="201"/>
        <v>1.0056666666666667</v>
      </c>
      <c r="R3242" s="9">
        <f t="shared" si="202"/>
        <v>88.735294117647058</v>
      </c>
      <c r="S3242" s="8" t="s">
        <v>8318</v>
      </c>
      <c r="T3242" s="8" t="s">
        <v>8319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99"/>
        <v>41926.290972222225</v>
      </c>
      <c r="K3243">
        <v>1410421670</v>
      </c>
      <c r="L3243" s="11">
        <f t="shared" si="2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0">
        <f t="shared" si="201"/>
        <v>1.1530588235294117</v>
      </c>
      <c r="R3243" s="9">
        <f t="shared" si="202"/>
        <v>58.688622754491021</v>
      </c>
      <c r="S3243" s="8" t="s">
        <v>8318</v>
      </c>
      <c r="T3243" s="8" t="s">
        <v>8319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99"/>
        <v>41901.755694444444</v>
      </c>
      <c r="K3244">
        <v>1408558092</v>
      </c>
      <c r="L3244" s="11">
        <f t="shared" si="2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0">
        <f t="shared" si="201"/>
        <v>1.273042</v>
      </c>
      <c r="R3244" s="9">
        <f t="shared" si="202"/>
        <v>69.56513661202186</v>
      </c>
      <c r="S3244" s="8" t="s">
        <v>8318</v>
      </c>
      <c r="T3244" s="8" t="s">
        <v>8319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99"/>
        <v>42286</v>
      </c>
      <c r="K3245">
        <v>1442283562</v>
      </c>
      <c r="L3245" s="11">
        <f t="shared" si="2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0">
        <f t="shared" si="201"/>
        <v>1.028375</v>
      </c>
      <c r="R3245" s="9">
        <f t="shared" si="202"/>
        <v>115.87323943661971</v>
      </c>
      <c r="S3245" s="8" t="s">
        <v>8318</v>
      </c>
      <c r="T3245" s="8" t="s">
        <v>8319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99"/>
        <v>42705.735902777778</v>
      </c>
      <c r="K3246">
        <v>1478018382</v>
      </c>
      <c r="L3246" s="11">
        <f t="shared" si="2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0">
        <f t="shared" si="201"/>
        <v>1.0293749999999999</v>
      </c>
      <c r="R3246" s="9">
        <f t="shared" si="202"/>
        <v>23.869565217391305</v>
      </c>
      <c r="S3246" s="8" t="s">
        <v>8318</v>
      </c>
      <c r="T3246" s="8" t="s">
        <v>8319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99"/>
        <v>42167.083333333328</v>
      </c>
      <c r="K3247">
        <v>1431354258</v>
      </c>
      <c r="L3247" s="11">
        <f t="shared" si="2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0">
        <f t="shared" si="201"/>
        <v>1.043047619047619</v>
      </c>
      <c r="R3247" s="9">
        <f t="shared" si="202"/>
        <v>81.125925925925927</v>
      </c>
      <c r="S3247" s="8" t="s">
        <v>8318</v>
      </c>
      <c r="T3247" s="8" t="s">
        <v>8319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99"/>
        <v>42259.165972222225</v>
      </c>
      <c r="K3248">
        <v>1439551200</v>
      </c>
      <c r="L3248" s="11">
        <f t="shared" si="2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0">
        <f t="shared" si="201"/>
        <v>1.1122000000000001</v>
      </c>
      <c r="R3248" s="9">
        <f t="shared" si="202"/>
        <v>57.626943005181346</v>
      </c>
      <c r="S3248" s="8" t="s">
        <v>8318</v>
      </c>
      <c r="T3248" s="8" t="s">
        <v>8319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99"/>
        <v>42197.434166666666</v>
      </c>
      <c r="K3249">
        <v>1434104712</v>
      </c>
      <c r="L3249" s="11">
        <f t="shared" si="2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0">
        <f t="shared" si="201"/>
        <v>1.0586</v>
      </c>
      <c r="R3249" s="9">
        <f t="shared" si="202"/>
        <v>46.429824561403507</v>
      </c>
      <c r="S3249" s="8" t="s">
        <v>8318</v>
      </c>
      <c r="T3249" s="8" t="s">
        <v>8319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99"/>
        <v>42098.846724537041</v>
      </c>
      <c r="K3250">
        <v>1425590357</v>
      </c>
      <c r="L3250" s="11">
        <f t="shared" si="2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0">
        <f t="shared" si="201"/>
        <v>1.0079166666666666</v>
      </c>
      <c r="R3250" s="9">
        <f t="shared" si="202"/>
        <v>60.475000000000001</v>
      </c>
      <c r="S3250" s="8" t="s">
        <v>8318</v>
      </c>
      <c r="T3250" s="8" t="s">
        <v>8319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99"/>
        <v>42175.746689814812</v>
      </c>
      <c r="K3251">
        <v>1432230914</v>
      </c>
      <c r="L3251" s="11">
        <f t="shared" si="2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0">
        <f t="shared" si="201"/>
        <v>1.0492727272727274</v>
      </c>
      <c r="R3251" s="9">
        <f t="shared" si="202"/>
        <v>65.579545454545453</v>
      </c>
      <c r="S3251" s="8" t="s">
        <v>8318</v>
      </c>
      <c r="T3251" s="8" t="s">
        <v>8319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99"/>
        <v>41948.783842592595</v>
      </c>
      <c r="K3252">
        <v>1412617724</v>
      </c>
      <c r="L3252" s="11">
        <f t="shared" si="2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0">
        <f t="shared" si="201"/>
        <v>1.01552</v>
      </c>
      <c r="R3252" s="9">
        <f t="shared" si="202"/>
        <v>119.1924882629108</v>
      </c>
      <c r="S3252" s="8" t="s">
        <v>8318</v>
      </c>
      <c r="T3252" s="8" t="s">
        <v>8319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99"/>
        <v>42176.731087962966</v>
      </c>
      <c r="K3253">
        <v>1432315966</v>
      </c>
      <c r="L3253" s="11">
        <f t="shared" si="2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0">
        <f t="shared" si="201"/>
        <v>1.1073333333333333</v>
      </c>
      <c r="R3253" s="9">
        <f t="shared" si="202"/>
        <v>83.05</v>
      </c>
      <c r="S3253" s="8" t="s">
        <v>8318</v>
      </c>
      <c r="T3253" s="8" t="s">
        <v>8319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99"/>
        <v>42620.472685185188</v>
      </c>
      <c r="K3254">
        <v>1470655240</v>
      </c>
      <c r="L3254" s="11">
        <f t="shared" si="2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0">
        <f t="shared" si="201"/>
        <v>1.2782222222222221</v>
      </c>
      <c r="R3254" s="9">
        <f t="shared" si="202"/>
        <v>57.52</v>
      </c>
      <c r="S3254" s="8" t="s">
        <v>8318</v>
      </c>
      <c r="T3254" s="8" t="s">
        <v>8319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99"/>
        <v>42621.15625</v>
      </c>
      <c r="K3255">
        <v>1471701028</v>
      </c>
      <c r="L3255" s="11">
        <f t="shared" si="2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0">
        <f t="shared" si="201"/>
        <v>1.0182500000000001</v>
      </c>
      <c r="R3255" s="9">
        <f t="shared" si="202"/>
        <v>177.08695652173913</v>
      </c>
      <c r="S3255" s="8" t="s">
        <v>8318</v>
      </c>
      <c r="T3255" s="8" t="s">
        <v>8319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99"/>
        <v>42089.044085648144</v>
      </c>
      <c r="K3256">
        <v>1424743409</v>
      </c>
      <c r="L3256" s="11">
        <f t="shared" si="2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0">
        <f t="shared" si="201"/>
        <v>1.012576923076923</v>
      </c>
      <c r="R3256" s="9">
        <f t="shared" si="202"/>
        <v>70.771505376344081</v>
      </c>
      <c r="S3256" s="8" t="s">
        <v>8318</v>
      </c>
      <c r="T3256" s="8" t="s">
        <v>8319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99"/>
        <v>41919.768229166664</v>
      </c>
      <c r="K3257">
        <v>1410114375</v>
      </c>
      <c r="L3257" s="11">
        <f t="shared" si="2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0">
        <f t="shared" si="201"/>
        <v>1.75</v>
      </c>
      <c r="R3257" s="9">
        <f t="shared" si="202"/>
        <v>29.166666666666668</v>
      </c>
      <c r="S3257" s="8" t="s">
        <v>8318</v>
      </c>
      <c r="T3257" s="8" t="s">
        <v>8319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99"/>
        <v>42166.165972222225</v>
      </c>
      <c r="K3258">
        <v>1432129577</v>
      </c>
      <c r="L3258" s="11">
        <f t="shared" si="2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0">
        <f t="shared" si="201"/>
        <v>1.2806</v>
      </c>
      <c r="R3258" s="9">
        <f t="shared" si="202"/>
        <v>72.76136363636364</v>
      </c>
      <c r="S3258" s="8" t="s">
        <v>8318</v>
      </c>
      <c r="T3258" s="8" t="s">
        <v>8319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99"/>
        <v>42788.559629629628</v>
      </c>
      <c r="K3259">
        <v>1485177952</v>
      </c>
      <c r="L3259" s="11">
        <f t="shared" si="2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0">
        <f t="shared" si="201"/>
        <v>1.0629949999999999</v>
      </c>
      <c r="R3259" s="9">
        <f t="shared" si="202"/>
        <v>51.853414634146333</v>
      </c>
      <c r="S3259" s="8" t="s">
        <v>8318</v>
      </c>
      <c r="T3259" s="8" t="s">
        <v>8319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99"/>
        <v>42012.887280092589</v>
      </c>
      <c r="K3260">
        <v>1418159861</v>
      </c>
      <c r="L3260" s="11">
        <f t="shared" si="2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0">
        <f t="shared" si="201"/>
        <v>1.052142857142857</v>
      </c>
      <c r="R3260" s="9">
        <f t="shared" si="202"/>
        <v>98.2</v>
      </c>
      <c r="S3260" s="8" t="s">
        <v>8318</v>
      </c>
      <c r="T3260" s="8" t="s">
        <v>8319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99"/>
        <v>42644.165972222225</v>
      </c>
      <c r="K3261">
        <v>1472753745</v>
      </c>
      <c r="L3261" s="11">
        <f t="shared" si="2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0">
        <f t="shared" si="201"/>
        <v>1.0616782608695652</v>
      </c>
      <c r="R3261" s="9">
        <f t="shared" si="202"/>
        <v>251.7381443298969</v>
      </c>
      <c r="S3261" s="8" t="s">
        <v>8318</v>
      </c>
      <c r="T3261" s="8" t="s">
        <v>8319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99"/>
        <v>42338.714328703703</v>
      </c>
      <c r="K3262">
        <v>1445875718</v>
      </c>
      <c r="L3262" s="11">
        <f t="shared" si="2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0">
        <f t="shared" si="201"/>
        <v>1.0924</v>
      </c>
      <c r="R3262" s="9">
        <f t="shared" si="202"/>
        <v>74.821917808219183</v>
      </c>
      <c r="S3262" s="8" t="s">
        <v>8318</v>
      </c>
      <c r="T3262" s="8" t="s">
        <v>8319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99"/>
        <v>42201.725416666668</v>
      </c>
      <c r="K3263">
        <v>1434475476</v>
      </c>
      <c r="L3263" s="11">
        <f t="shared" si="2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0">
        <f t="shared" si="201"/>
        <v>1.0045454545454546</v>
      </c>
      <c r="R3263" s="9">
        <f t="shared" si="202"/>
        <v>67.65306122448979</v>
      </c>
      <c r="S3263" s="8" t="s">
        <v>8318</v>
      </c>
      <c r="T3263" s="8" t="s">
        <v>8319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99"/>
        <v>41995.166666666672</v>
      </c>
      <c r="K3264">
        <v>1416555262</v>
      </c>
      <c r="L3264" s="11">
        <f t="shared" si="2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0">
        <f t="shared" si="201"/>
        <v>1.0304098360655738</v>
      </c>
      <c r="R3264" s="9">
        <f t="shared" si="202"/>
        <v>93.81343283582089</v>
      </c>
      <c r="S3264" s="8" t="s">
        <v>8318</v>
      </c>
      <c r="T3264" s="8" t="s">
        <v>8319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99"/>
        <v>42307.875</v>
      </c>
      <c r="K3265">
        <v>1444220588</v>
      </c>
      <c r="L3265" s="11">
        <f t="shared" si="2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0">
        <f t="shared" si="201"/>
        <v>1.121664</v>
      </c>
      <c r="R3265" s="9">
        <f t="shared" si="202"/>
        <v>41.237647058823526</v>
      </c>
      <c r="S3265" s="8" t="s">
        <v>8318</v>
      </c>
      <c r="T3265" s="8" t="s">
        <v>8319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99"/>
        <v>42032.916666666672</v>
      </c>
      <c r="K3266">
        <v>1421089938</v>
      </c>
      <c r="L3266" s="11">
        <f t="shared" si="2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0">
        <f t="shared" si="201"/>
        <v>1.03</v>
      </c>
      <c r="R3266" s="9">
        <f t="shared" si="202"/>
        <v>52.551020408163268</v>
      </c>
      <c r="S3266" s="8" t="s">
        <v>8318</v>
      </c>
      <c r="T3266" s="8" t="s">
        <v>8319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3">(((I3267/60)/60)/24)+DATE(1970,1,1)</f>
        <v>42341.708333333328</v>
      </c>
      <c r="K3267">
        <v>1446570315</v>
      </c>
      <c r="L3267" s="11">
        <f t="shared" ref="L3267:L3330" si="20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0">
        <f t="shared" ref="Q3267:Q3330" si="205">E3267/D3267</f>
        <v>1.64</v>
      </c>
      <c r="R3267" s="9">
        <f t="shared" ref="R3267:R3330" si="206">IF(N3267&gt;0,E3267/N3267,0)</f>
        <v>70.285714285714292</v>
      </c>
      <c r="S3267" s="8" t="s">
        <v>8318</v>
      </c>
      <c r="T3267" s="8" t="s">
        <v>8319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3"/>
        <v>42167.875</v>
      </c>
      <c r="K3268">
        <v>1431435122</v>
      </c>
      <c r="L3268" s="11">
        <f t="shared" si="20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0">
        <f t="shared" si="205"/>
        <v>1.3128333333333333</v>
      </c>
      <c r="R3268" s="9">
        <f t="shared" si="206"/>
        <v>48.325153374233132</v>
      </c>
      <c r="S3268" s="8" t="s">
        <v>8318</v>
      </c>
      <c r="T3268" s="8" t="s">
        <v>8319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3"/>
        <v>42202.757638888885</v>
      </c>
      <c r="K3269">
        <v>1434564660</v>
      </c>
      <c r="L3269" s="11">
        <f t="shared" si="20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0">
        <f t="shared" si="205"/>
        <v>1.0209999999999999</v>
      </c>
      <c r="R3269" s="9">
        <f t="shared" si="206"/>
        <v>53.177083333333336</v>
      </c>
      <c r="S3269" s="8" t="s">
        <v>8318</v>
      </c>
      <c r="T3269" s="8" t="s">
        <v>8319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3"/>
        <v>42606.90425925926</v>
      </c>
      <c r="K3270">
        <v>1470692528</v>
      </c>
      <c r="L3270" s="11">
        <f t="shared" si="20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0">
        <f t="shared" si="205"/>
        <v>1.28</v>
      </c>
      <c r="R3270" s="9">
        <f t="shared" si="206"/>
        <v>60.952380952380949</v>
      </c>
      <c r="S3270" s="8" t="s">
        <v>8318</v>
      </c>
      <c r="T3270" s="8" t="s">
        <v>8319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3"/>
        <v>42171.458333333328</v>
      </c>
      <c r="K3271">
        <v>1431509397</v>
      </c>
      <c r="L3271" s="11">
        <f t="shared" si="20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0">
        <f t="shared" si="205"/>
        <v>1.0149999999999999</v>
      </c>
      <c r="R3271" s="9">
        <f t="shared" si="206"/>
        <v>116</v>
      </c>
      <c r="S3271" s="8" t="s">
        <v>8318</v>
      </c>
      <c r="T3271" s="8" t="s">
        <v>8319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3"/>
        <v>42197.533159722225</v>
      </c>
      <c r="K3272">
        <v>1434113265</v>
      </c>
      <c r="L3272" s="11">
        <f t="shared" si="20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0">
        <f t="shared" si="205"/>
        <v>1.0166666666666666</v>
      </c>
      <c r="R3272" s="9">
        <f t="shared" si="206"/>
        <v>61</v>
      </c>
      <c r="S3272" s="8" t="s">
        <v>8318</v>
      </c>
      <c r="T3272" s="8" t="s">
        <v>8319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3"/>
        <v>41945.478877314818</v>
      </c>
      <c r="K3273">
        <v>1412332175</v>
      </c>
      <c r="L3273" s="11">
        <f t="shared" si="20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0">
        <f t="shared" si="205"/>
        <v>1.3</v>
      </c>
      <c r="R3273" s="9">
        <f t="shared" si="206"/>
        <v>38.235294117647058</v>
      </c>
      <c r="S3273" s="8" t="s">
        <v>8318</v>
      </c>
      <c r="T3273" s="8" t="s">
        <v>8319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3"/>
        <v>42314.541770833333</v>
      </c>
      <c r="K3274">
        <v>1444219209</v>
      </c>
      <c r="L3274" s="11">
        <f t="shared" si="20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0">
        <f t="shared" si="205"/>
        <v>1.5443</v>
      </c>
      <c r="R3274" s="9">
        <f t="shared" si="206"/>
        <v>106.50344827586207</v>
      </c>
      <c r="S3274" s="8" t="s">
        <v>8318</v>
      </c>
      <c r="T3274" s="8" t="s">
        <v>8319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3"/>
        <v>42627.791666666672</v>
      </c>
      <c r="K3275">
        <v>1472498042</v>
      </c>
      <c r="L3275" s="11">
        <f t="shared" si="20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0">
        <f t="shared" si="205"/>
        <v>1.0740000000000001</v>
      </c>
      <c r="R3275" s="9">
        <f t="shared" si="206"/>
        <v>204.57142857142858</v>
      </c>
      <c r="S3275" s="8" t="s">
        <v>8318</v>
      </c>
      <c r="T3275" s="8" t="s">
        <v>8319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3"/>
        <v>42444.875</v>
      </c>
      <c r="K3276">
        <v>1454259272</v>
      </c>
      <c r="L3276" s="11">
        <f t="shared" si="20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0">
        <f t="shared" si="205"/>
        <v>1.0132258064516129</v>
      </c>
      <c r="R3276" s="9">
        <f t="shared" si="206"/>
        <v>54.912587412587413</v>
      </c>
      <c r="S3276" s="8" t="s">
        <v>8318</v>
      </c>
      <c r="T3276" s="8" t="s">
        <v>8319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3"/>
        <v>42044.1875</v>
      </c>
      <c r="K3277">
        <v>1421183271</v>
      </c>
      <c r="L3277" s="11">
        <f t="shared" si="20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0">
        <f t="shared" si="205"/>
        <v>1.0027777777777778</v>
      </c>
      <c r="R3277" s="9">
        <f t="shared" si="206"/>
        <v>150.41666666666666</v>
      </c>
      <c r="S3277" s="8" t="s">
        <v>8318</v>
      </c>
      <c r="T3277" s="8" t="s">
        <v>8319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3"/>
        <v>42461.165972222225</v>
      </c>
      <c r="K3278">
        <v>1456526879</v>
      </c>
      <c r="L3278" s="11">
        <f t="shared" si="20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0">
        <f t="shared" si="205"/>
        <v>1.1684444444444444</v>
      </c>
      <c r="R3278" s="9">
        <f t="shared" si="206"/>
        <v>52.58</v>
      </c>
      <c r="S3278" s="8" t="s">
        <v>8318</v>
      </c>
      <c r="T3278" s="8" t="s">
        <v>8319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3"/>
        <v>41961.724606481483</v>
      </c>
      <c r="K3279">
        <v>1413735806</v>
      </c>
      <c r="L3279" s="11">
        <f t="shared" si="20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0">
        <f t="shared" si="205"/>
        <v>1.0860000000000001</v>
      </c>
      <c r="R3279" s="9">
        <f t="shared" si="206"/>
        <v>54.3</v>
      </c>
      <c r="S3279" s="8" t="s">
        <v>8318</v>
      </c>
      <c r="T3279" s="8" t="s">
        <v>8319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3"/>
        <v>42154.848414351851</v>
      </c>
      <c r="K3280">
        <v>1430425303</v>
      </c>
      <c r="L3280" s="11">
        <f t="shared" si="20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0">
        <f t="shared" si="205"/>
        <v>1.034</v>
      </c>
      <c r="R3280" s="9">
        <f t="shared" si="206"/>
        <v>76.029411764705884</v>
      </c>
      <c r="S3280" s="8" t="s">
        <v>8318</v>
      </c>
      <c r="T3280" s="8" t="s">
        <v>8319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3"/>
        <v>42461.06086805556</v>
      </c>
      <c r="K3281">
        <v>1456885659</v>
      </c>
      <c r="L3281" s="11">
        <f t="shared" si="20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0">
        <f t="shared" si="205"/>
        <v>1.1427586206896552</v>
      </c>
      <c r="R3281" s="9">
        <f t="shared" si="206"/>
        <v>105.2063492063492</v>
      </c>
      <c r="S3281" s="8" t="s">
        <v>8318</v>
      </c>
      <c r="T3281" s="8" t="s">
        <v>8319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3"/>
        <v>42156.208333333328</v>
      </c>
      <c r="K3282">
        <v>1430158198</v>
      </c>
      <c r="L3282" s="11">
        <f t="shared" si="20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0">
        <f t="shared" si="205"/>
        <v>1.03</v>
      </c>
      <c r="R3282" s="9">
        <f t="shared" si="206"/>
        <v>68.666666666666671</v>
      </c>
      <c r="S3282" s="8" t="s">
        <v>8318</v>
      </c>
      <c r="T3282" s="8" t="s">
        <v>8319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3"/>
        <v>42249.019733796296</v>
      </c>
      <c r="K3283">
        <v>1438561705</v>
      </c>
      <c r="L3283" s="11">
        <f t="shared" si="20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0">
        <f t="shared" si="205"/>
        <v>1.216</v>
      </c>
      <c r="R3283" s="9">
        <f t="shared" si="206"/>
        <v>129.36170212765958</v>
      </c>
      <c r="S3283" s="8" t="s">
        <v>8318</v>
      </c>
      <c r="T3283" s="8" t="s">
        <v>8319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3"/>
        <v>42489.19430555556</v>
      </c>
      <c r="K3284">
        <v>1458103188</v>
      </c>
      <c r="L3284" s="11">
        <f t="shared" si="20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0">
        <f t="shared" si="205"/>
        <v>1.026467741935484</v>
      </c>
      <c r="R3284" s="9">
        <f t="shared" si="206"/>
        <v>134.26371308016877</v>
      </c>
      <c r="S3284" s="8" t="s">
        <v>8318</v>
      </c>
      <c r="T3284" s="8" t="s">
        <v>8319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3"/>
        <v>42410.875</v>
      </c>
      <c r="K3285">
        <v>1452448298</v>
      </c>
      <c r="L3285" s="11">
        <f t="shared" si="20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0">
        <f t="shared" si="205"/>
        <v>1.0475000000000001</v>
      </c>
      <c r="R3285" s="9">
        <f t="shared" si="206"/>
        <v>17.829787234042552</v>
      </c>
      <c r="S3285" s="8" t="s">
        <v>8318</v>
      </c>
      <c r="T3285" s="8" t="s">
        <v>8319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3"/>
        <v>42398.249305555553</v>
      </c>
      <c r="K3286">
        <v>1452546853</v>
      </c>
      <c r="L3286" s="11">
        <f t="shared" si="20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0">
        <f t="shared" si="205"/>
        <v>1.016</v>
      </c>
      <c r="R3286" s="9">
        <f t="shared" si="206"/>
        <v>203.2</v>
      </c>
      <c r="S3286" s="8" t="s">
        <v>8318</v>
      </c>
      <c r="T3286" s="8" t="s">
        <v>8319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3"/>
        <v>42794.208333333328</v>
      </c>
      <c r="K3287">
        <v>1485556626</v>
      </c>
      <c r="L3287" s="11">
        <f t="shared" si="20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0">
        <f t="shared" si="205"/>
        <v>1.1210242048409682</v>
      </c>
      <c r="R3287" s="9">
        <f t="shared" si="206"/>
        <v>69.18518518518519</v>
      </c>
      <c r="S3287" s="8" t="s">
        <v>8318</v>
      </c>
      <c r="T3287" s="8" t="s">
        <v>8319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3"/>
        <v>42597.840069444443</v>
      </c>
      <c r="K3288">
        <v>1468699782</v>
      </c>
      <c r="L3288" s="11">
        <f t="shared" si="20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0">
        <f t="shared" si="205"/>
        <v>1.0176666666666667</v>
      </c>
      <c r="R3288" s="9">
        <f t="shared" si="206"/>
        <v>125.12295081967213</v>
      </c>
      <c r="S3288" s="8" t="s">
        <v>8318</v>
      </c>
      <c r="T3288" s="8" t="s">
        <v>8319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3"/>
        <v>42336.750324074077</v>
      </c>
      <c r="K3289">
        <v>1446573628</v>
      </c>
      <c r="L3289" s="11">
        <f t="shared" si="20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0">
        <f t="shared" si="205"/>
        <v>1</v>
      </c>
      <c r="R3289" s="9">
        <f t="shared" si="206"/>
        <v>73.529411764705884</v>
      </c>
      <c r="S3289" s="8" t="s">
        <v>8318</v>
      </c>
      <c r="T3289" s="8" t="s">
        <v>8319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3"/>
        <v>42541.958333333328</v>
      </c>
      <c r="K3290">
        <v>1463337315</v>
      </c>
      <c r="L3290" s="11">
        <f t="shared" si="20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0">
        <f t="shared" si="205"/>
        <v>1.0026489999999999</v>
      </c>
      <c r="R3290" s="9">
        <f t="shared" si="206"/>
        <v>48.437149758454105</v>
      </c>
      <c r="S3290" s="8" t="s">
        <v>8318</v>
      </c>
      <c r="T3290" s="8" t="s">
        <v>8319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3"/>
        <v>42786.368078703701</v>
      </c>
      <c r="K3291">
        <v>1485161402</v>
      </c>
      <c r="L3291" s="11">
        <f t="shared" si="20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0">
        <f t="shared" si="205"/>
        <v>1.3304200000000002</v>
      </c>
      <c r="R3291" s="9">
        <f t="shared" si="206"/>
        <v>26.608400000000003</v>
      </c>
      <c r="S3291" s="8" t="s">
        <v>8318</v>
      </c>
      <c r="T3291" s="8" t="s">
        <v>8319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3"/>
        <v>42805.51494212963</v>
      </c>
      <c r="K3292">
        <v>1486642891</v>
      </c>
      <c r="L3292" s="11">
        <f t="shared" si="20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0">
        <f t="shared" si="205"/>
        <v>1.212</v>
      </c>
      <c r="R3292" s="9">
        <f t="shared" si="206"/>
        <v>33.666666666666664</v>
      </c>
      <c r="S3292" s="8" t="s">
        <v>8318</v>
      </c>
      <c r="T3292" s="8" t="s">
        <v>8319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3"/>
        <v>42264.165972222225</v>
      </c>
      <c r="K3293">
        <v>1439743900</v>
      </c>
      <c r="L3293" s="11">
        <f t="shared" si="20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0">
        <f t="shared" si="205"/>
        <v>1.1399999999999999</v>
      </c>
      <c r="R3293" s="9">
        <f t="shared" si="206"/>
        <v>40.714285714285715</v>
      </c>
      <c r="S3293" s="8" t="s">
        <v>8318</v>
      </c>
      <c r="T3293" s="8" t="s">
        <v>8319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3"/>
        <v>42342.811898148153</v>
      </c>
      <c r="K3294">
        <v>1444069748</v>
      </c>
      <c r="L3294" s="11">
        <f t="shared" si="20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0">
        <f t="shared" si="205"/>
        <v>2.8613861386138613</v>
      </c>
      <c r="R3294" s="9">
        <f t="shared" si="206"/>
        <v>19.266666666666666</v>
      </c>
      <c r="S3294" s="8" t="s">
        <v>8318</v>
      </c>
      <c r="T3294" s="8" t="s">
        <v>8319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3"/>
        <v>42798.425370370373</v>
      </c>
      <c r="K3295">
        <v>1486030352</v>
      </c>
      <c r="L3295" s="11">
        <f t="shared" si="20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0">
        <f t="shared" si="205"/>
        <v>1.7044444444444444</v>
      </c>
      <c r="R3295" s="9">
        <f t="shared" si="206"/>
        <v>84.285714285714292</v>
      </c>
      <c r="S3295" s="8" t="s">
        <v>8318</v>
      </c>
      <c r="T3295" s="8" t="s">
        <v>8319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3"/>
        <v>42171.541134259256</v>
      </c>
      <c r="K3296">
        <v>1431867554</v>
      </c>
      <c r="L3296" s="11">
        <f t="shared" si="20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0">
        <f t="shared" si="205"/>
        <v>1.1833333333333333</v>
      </c>
      <c r="R3296" s="9">
        <f t="shared" si="206"/>
        <v>29.583333333333332</v>
      </c>
      <c r="S3296" s="8" t="s">
        <v>8318</v>
      </c>
      <c r="T3296" s="8" t="s">
        <v>8319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3"/>
        <v>42639.442465277782</v>
      </c>
      <c r="K3297">
        <v>1472294229</v>
      </c>
      <c r="L3297" s="11">
        <f t="shared" si="20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0">
        <f t="shared" si="205"/>
        <v>1.0285857142857142</v>
      </c>
      <c r="R3297" s="9">
        <f t="shared" si="206"/>
        <v>26.667037037037037</v>
      </c>
      <c r="S3297" s="8" t="s">
        <v>8318</v>
      </c>
      <c r="T3297" s="8" t="s">
        <v>8319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3"/>
        <v>42330.916666666672</v>
      </c>
      <c r="K3298">
        <v>1446401372</v>
      </c>
      <c r="L3298" s="11">
        <f t="shared" si="20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0">
        <f t="shared" si="205"/>
        <v>1.4406666666666668</v>
      </c>
      <c r="R3298" s="9">
        <f t="shared" si="206"/>
        <v>45.978723404255319</v>
      </c>
      <c r="S3298" s="8" t="s">
        <v>8318</v>
      </c>
      <c r="T3298" s="8" t="s">
        <v>8319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3"/>
        <v>42212.957638888889</v>
      </c>
      <c r="K3299">
        <v>1436380256</v>
      </c>
      <c r="L3299" s="11">
        <f t="shared" si="20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0">
        <f t="shared" si="205"/>
        <v>1.0007272727272727</v>
      </c>
      <c r="R3299" s="9">
        <f t="shared" si="206"/>
        <v>125.09090909090909</v>
      </c>
      <c r="S3299" s="8" t="s">
        <v>8318</v>
      </c>
      <c r="T3299" s="8" t="s">
        <v>8319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3"/>
        <v>42260</v>
      </c>
      <c r="K3300">
        <v>1440370768</v>
      </c>
      <c r="L3300" s="11">
        <f t="shared" si="20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0">
        <f t="shared" si="205"/>
        <v>1.0173000000000001</v>
      </c>
      <c r="R3300" s="9">
        <f t="shared" si="206"/>
        <v>141.29166666666666</v>
      </c>
      <c r="S3300" s="8" t="s">
        <v>8318</v>
      </c>
      <c r="T3300" s="8" t="s">
        <v>8319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3"/>
        <v>42291.917395833334</v>
      </c>
      <c r="K3301">
        <v>1442268063</v>
      </c>
      <c r="L3301" s="11">
        <f t="shared" si="20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0">
        <f t="shared" si="205"/>
        <v>1.1619999999999999</v>
      </c>
      <c r="R3301" s="9">
        <f t="shared" si="206"/>
        <v>55.333333333333336</v>
      </c>
      <c r="S3301" s="8" t="s">
        <v>8318</v>
      </c>
      <c r="T3301" s="8" t="s">
        <v>8319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3"/>
        <v>42123.743773148148</v>
      </c>
      <c r="K3302">
        <v>1428515462</v>
      </c>
      <c r="L3302" s="11">
        <f t="shared" si="20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0">
        <f t="shared" si="205"/>
        <v>1.3616666666666666</v>
      </c>
      <c r="R3302" s="9">
        <f t="shared" si="206"/>
        <v>46.420454545454547</v>
      </c>
      <c r="S3302" s="8" t="s">
        <v>8318</v>
      </c>
      <c r="T3302" s="8" t="s">
        <v>8319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3"/>
        <v>42583.290972222225</v>
      </c>
      <c r="K3303">
        <v>1466185176</v>
      </c>
      <c r="L3303" s="11">
        <f t="shared" si="20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0">
        <f t="shared" si="205"/>
        <v>1.3346666666666667</v>
      </c>
      <c r="R3303" s="9">
        <f t="shared" si="206"/>
        <v>57.2</v>
      </c>
      <c r="S3303" s="8" t="s">
        <v>8318</v>
      </c>
      <c r="T3303" s="8" t="s">
        <v>8319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3"/>
        <v>42711.35157407407</v>
      </c>
      <c r="K3304">
        <v>1478507176</v>
      </c>
      <c r="L3304" s="11">
        <f t="shared" si="20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0">
        <f t="shared" si="205"/>
        <v>1.0339285714285715</v>
      </c>
      <c r="R3304" s="9">
        <f t="shared" si="206"/>
        <v>173.7</v>
      </c>
      <c r="S3304" s="8" t="s">
        <v>8318</v>
      </c>
      <c r="T3304" s="8" t="s">
        <v>8319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3"/>
        <v>42091.609768518523</v>
      </c>
      <c r="K3305">
        <v>1424533084</v>
      </c>
      <c r="L3305" s="11">
        <f t="shared" si="20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0">
        <f t="shared" si="205"/>
        <v>1.1588888888888889</v>
      </c>
      <c r="R3305" s="9">
        <f t="shared" si="206"/>
        <v>59.6</v>
      </c>
      <c r="S3305" s="8" t="s">
        <v>8318</v>
      </c>
      <c r="T3305" s="8" t="s">
        <v>8319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3"/>
        <v>42726.624444444446</v>
      </c>
      <c r="K3306">
        <v>1479826752</v>
      </c>
      <c r="L3306" s="11">
        <f t="shared" si="20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0">
        <f t="shared" si="205"/>
        <v>1.0451666666666666</v>
      </c>
      <c r="R3306" s="9">
        <f t="shared" si="206"/>
        <v>89.585714285714289</v>
      </c>
      <c r="S3306" s="8" t="s">
        <v>8318</v>
      </c>
      <c r="T3306" s="8" t="s">
        <v>8319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3"/>
        <v>42216.855879629627</v>
      </c>
      <c r="K3307">
        <v>1435782748</v>
      </c>
      <c r="L3307" s="11">
        <f t="shared" si="20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0">
        <f t="shared" si="205"/>
        <v>1.0202500000000001</v>
      </c>
      <c r="R3307" s="9">
        <f t="shared" si="206"/>
        <v>204.05</v>
      </c>
      <c r="S3307" s="8" t="s">
        <v>8318</v>
      </c>
      <c r="T3307" s="8" t="s">
        <v>8319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3"/>
        <v>42531.125</v>
      </c>
      <c r="K3308">
        <v>1462252542</v>
      </c>
      <c r="L3308" s="11">
        <f t="shared" si="20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0">
        <f t="shared" si="205"/>
        <v>1.7533333333333334</v>
      </c>
      <c r="R3308" s="9">
        <f t="shared" si="206"/>
        <v>48.703703703703702</v>
      </c>
      <c r="S3308" s="8" t="s">
        <v>8318</v>
      </c>
      <c r="T3308" s="8" t="s">
        <v>8319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3"/>
        <v>42505.057164351849</v>
      </c>
      <c r="K3309">
        <v>1460683339</v>
      </c>
      <c r="L3309" s="11">
        <f t="shared" si="20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0">
        <f t="shared" si="205"/>
        <v>1.0668</v>
      </c>
      <c r="R3309" s="9">
        <f t="shared" si="206"/>
        <v>53.339999999999996</v>
      </c>
      <c r="S3309" s="8" t="s">
        <v>8318</v>
      </c>
      <c r="T3309" s="8" t="s">
        <v>8319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3"/>
        <v>42473.876909722225</v>
      </c>
      <c r="K3310">
        <v>1458766965</v>
      </c>
      <c r="L3310" s="11">
        <f t="shared" si="20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0">
        <f t="shared" si="205"/>
        <v>1.2228571428571429</v>
      </c>
      <c r="R3310" s="9">
        <f t="shared" si="206"/>
        <v>75.087719298245617</v>
      </c>
      <c r="S3310" s="8" t="s">
        <v>8318</v>
      </c>
      <c r="T3310" s="8" t="s">
        <v>8319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3"/>
        <v>42659.650208333333</v>
      </c>
      <c r="K3311">
        <v>1473953778</v>
      </c>
      <c r="L3311" s="11">
        <f t="shared" si="20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0">
        <f t="shared" si="205"/>
        <v>1.5942857142857143</v>
      </c>
      <c r="R3311" s="9">
        <f t="shared" si="206"/>
        <v>18</v>
      </c>
      <c r="S3311" s="8" t="s">
        <v>8318</v>
      </c>
      <c r="T3311" s="8" t="s">
        <v>8319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3"/>
        <v>42283.928530092591</v>
      </c>
      <c r="K3312">
        <v>1441577825</v>
      </c>
      <c r="L3312" s="11">
        <f t="shared" si="20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0">
        <f t="shared" si="205"/>
        <v>1.0007692307692309</v>
      </c>
      <c r="R3312" s="9">
        <f t="shared" si="206"/>
        <v>209.83870967741936</v>
      </c>
      <c r="S3312" s="8" t="s">
        <v>8318</v>
      </c>
      <c r="T3312" s="8" t="s">
        <v>8319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3"/>
        <v>42294.29178240741</v>
      </c>
      <c r="K3313">
        <v>1442473210</v>
      </c>
      <c r="L3313" s="11">
        <f t="shared" si="20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0">
        <f t="shared" si="205"/>
        <v>1.0984</v>
      </c>
      <c r="R3313" s="9">
        <f t="shared" si="206"/>
        <v>61.022222222222226</v>
      </c>
      <c r="S3313" s="8" t="s">
        <v>8318</v>
      </c>
      <c r="T3313" s="8" t="s">
        <v>8319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3"/>
        <v>42685.916666666672</v>
      </c>
      <c r="K3314">
        <v>1477077946</v>
      </c>
      <c r="L3314" s="11">
        <f t="shared" si="20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0">
        <f t="shared" si="205"/>
        <v>1.0004</v>
      </c>
      <c r="R3314" s="9">
        <f t="shared" si="206"/>
        <v>61</v>
      </c>
      <c r="S3314" s="8" t="s">
        <v>8318</v>
      </c>
      <c r="T3314" s="8" t="s">
        <v>8319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3"/>
        <v>42396.041666666672</v>
      </c>
      <c r="K3315">
        <v>1452664317</v>
      </c>
      <c r="L3315" s="11">
        <f t="shared" si="20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0">
        <f t="shared" si="205"/>
        <v>1.1605000000000001</v>
      </c>
      <c r="R3315" s="9">
        <f t="shared" si="206"/>
        <v>80.034482758620683</v>
      </c>
      <c r="S3315" s="8" t="s">
        <v>8318</v>
      </c>
      <c r="T3315" s="8" t="s">
        <v>8319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3"/>
        <v>42132.836805555555</v>
      </c>
      <c r="K3316">
        <v>1428733511</v>
      </c>
      <c r="L3316" s="11">
        <f t="shared" si="20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0">
        <f t="shared" si="205"/>
        <v>2.1074999999999999</v>
      </c>
      <c r="R3316" s="9">
        <f t="shared" si="206"/>
        <v>29.068965517241381</v>
      </c>
      <c r="S3316" s="8" t="s">
        <v>8318</v>
      </c>
      <c r="T3316" s="8" t="s">
        <v>8319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3"/>
        <v>42496.303715277783</v>
      </c>
      <c r="K3317">
        <v>1459927041</v>
      </c>
      <c r="L3317" s="11">
        <f t="shared" si="20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0">
        <f t="shared" si="205"/>
        <v>1.1000000000000001</v>
      </c>
      <c r="R3317" s="9">
        <f t="shared" si="206"/>
        <v>49.438202247191015</v>
      </c>
      <c r="S3317" s="8" t="s">
        <v>8318</v>
      </c>
      <c r="T3317" s="8" t="s">
        <v>8319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3"/>
        <v>41859.57916666667</v>
      </c>
      <c r="K3318">
        <v>1404680075</v>
      </c>
      <c r="L3318" s="11">
        <f t="shared" si="20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0">
        <f t="shared" si="205"/>
        <v>1.0008673425918038</v>
      </c>
      <c r="R3318" s="9">
        <f t="shared" si="206"/>
        <v>93.977440000000001</v>
      </c>
      <c r="S3318" s="8" t="s">
        <v>8318</v>
      </c>
      <c r="T3318" s="8" t="s">
        <v>8319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3"/>
        <v>42529.039629629624</v>
      </c>
      <c r="K3319">
        <v>1462755424</v>
      </c>
      <c r="L3319" s="11">
        <f t="shared" si="20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0">
        <f t="shared" si="205"/>
        <v>1.0619047619047619</v>
      </c>
      <c r="R3319" s="9">
        <f t="shared" si="206"/>
        <v>61.944444444444443</v>
      </c>
      <c r="S3319" s="8" t="s">
        <v>8318</v>
      </c>
      <c r="T3319" s="8" t="s">
        <v>8319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3"/>
        <v>42471.104166666672</v>
      </c>
      <c r="K3320">
        <v>1456902893</v>
      </c>
      <c r="L3320" s="11">
        <f t="shared" si="20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0">
        <f t="shared" si="205"/>
        <v>1.256</v>
      </c>
      <c r="R3320" s="9">
        <f t="shared" si="206"/>
        <v>78.5</v>
      </c>
      <c r="S3320" s="8" t="s">
        <v>8318</v>
      </c>
      <c r="T3320" s="8" t="s">
        <v>8319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3"/>
        <v>42035.585486111115</v>
      </c>
      <c r="K3321">
        <v>1418824986</v>
      </c>
      <c r="L3321" s="11">
        <f t="shared" si="20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0">
        <f t="shared" si="205"/>
        <v>1.08</v>
      </c>
      <c r="R3321" s="9">
        <f t="shared" si="206"/>
        <v>33.75</v>
      </c>
      <c r="S3321" s="8" t="s">
        <v>8318</v>
      </c>
      <c r="T3321" s="8" t="s">
        <v>8319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3"/>
        <v>42543.045798611114</v>
      </c>
      <c r="K3322">
        <v>1463965557</v>
      </c>
      <c r="L3322" s="11">
        <f t="shared" si="20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0">
        <f t="shared" si="205"/>
        <v>1.01</v>
      </c>
      <c r="R3322" s="9">
        <f t="shared" si="206"/>
        <v>66.44736842105263</v>
      </c>
      <c r="S3322" s="8" t="s">
        <v>8318</v>
      </c>
      <c r="T3322" s="8" t="s">
        <v>8319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3"/>
        <v>41928.165972222225</v>
      </c>
      <c r="K3323">
        <v>1412216665</v>
      </c>
      <c r="L3323" s="11">
        <f t="shared" si="20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0">
        <f t="shared" si="205"/>
        <v>1.0740000000000001</v>
      </c>
      <c r="R3323" s="9">
        <f t="shared" si="206"/>
        <v>35.799999999999997</v>
      </c>
      <c r="S3323" s="8" t="s">
        <v>8318</v>
      </c>
      <c r="T3323" s="8" t="s">
        <v>8319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3"/>
        <v>42543.163194444445</v>
      </c>
      <c r="K3324">
        <v>1464653696</v>
      </c>
      <c r="L3324" s="11">
        <f t="shared" si="20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0">
        <f t="shared" si="205"/>
        <v>1.0151515151515151</v>
      </c>
      <c r="R3324" s="9">
        <f t="shared" si="206"/>
        <v>145.65217391304347</v>
      </c>
      <c r="S3324" s="8" t="s">
        <v>8318</v>
      </c>
      <c r="T3324" s="8" t="s">
        <v>8319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3"/>
        <v>42638.36583333333</v>
      </c>
      <c r="K3325">
        <v>1472201208</v>
      </c>
      <c r="L3325" s="11">
        <f t="shared" si="20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0">
        <f t="shared" si="205"/>
        <v>1.2589999999999999</v>
      </c>
      <c r="R3325" s="9">
        <f t="shared" si="206"/>
        <v>25.693877551020407</v>
      </c>
      <c r="S3325" s="8" t="s">
        <v>8318</v>
      </c>
      <c r="T3325" s="8" t="s">
        <v>8319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3"/>
        <v>42526.58321759259</v>
      </c>
      <c r="K3326">
        <v>1463925590</v>
      </c>
      <c r="L3326" s="11">
        <f t="shared" si="20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0">
        <f t="shared" si="205"/>
        <v>1.0166666666666666</v>
      </c>
      <c r="R3326" s="9">
        <f t="shared" si="206"/>
        <v>152.5</v>
      </c>
      <c r="S3326" s="8" t="s">
        <v>8318</v>
      </c>
      <c r="T3326" s="8" t="s">
        <v>8319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3"/>
        <v>42099.743946759263</v>
      </c>
      <c r="K3327">
        <v>1425235877</v>
      </c>
      <c r="L3327" s="11">
        <f t="shared" si="20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0">
        <f t="shared" si="205"/>
        <v>1.125</v>
      </c>
      <c r="R3327" s="9">
        <f t="shared" si="206"/>
        <v>30</v>
      </c>
      <c r="S3327" s="8" t="s">
        <v>8318</v>
      </c>
      <c r="T3327" s="8" t="s">
        <v>8319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3"/>
        <v>42071.67251157407</v>
      </c>
      <c r="K3328">
        <v>1423242505</v>
      </c>
      <c r="L3328" s="11">
        <f t="shared" si="20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0">
        <f t="shared" si="205"/>
        <v>1.0137499999999999</v>
      </c>
      <c r="R3328" s="9">
        <f t="shared" si="206"/>
        <v>142.28070175438597</v>
      </c>
      <c r="S3328" s="8" t="s">
        <v>8318</v>
      </c>
      <c r="T3328" s="8" t="s">
        <v>8319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3"/>
        <v>42498.374606481477</v>
      </c>
      <c r="K3329">
        <v>1460105966</v>
      </c>
      <c r="L3329" s="11">
        <f t="shared" si="20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0">
        <f t="shared" si="205"/>
        <v>1.0125</v>
      </c>
      <c r="R3329" s="9">
        <f t="shared" si="206"/>
        <v>24.545454545454547</v>
      </c>
      <c r="S3329" s="8" t="s">
        <v>8318</v>
      </c>
      <c r="T3329" s="8" t="s">
        <v>8319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3"/>
        <v>41825.041666666664</v>
      </c>
      <c r="K3330">
        <v>1404308883</v>
      </c>
      <c r="L3330" s="11">
        <f t="shared" si="20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0">
        <f t="shared" si="205"/>
        <v>1.4638888888888888</v>
      </c>
      <c r="R3330" s="9">
        <f t="shared" si="206"/>
        <v>292.77777777777777</v>
      </c>
      <c r="S3330" s="8" t="s">
        <v>8318</v>
      </c>
      <c r="T3330" s="8" t="s">
        <v>8319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7">(((I3331/60)/60)/24)+DATE(1970,1,1)</f>
        <v>41847.958333333336</v>
      </c>
      <c r="K3331">
        <v>1405583108</v>
      </c>
      <c r="L3331" s="11">
        <f t="shared" ref="L3331:L3394" si="20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0">
        <f t="shared" ref="Q3331:Q3394" si="209">E3331/D3331</f>
        <v>1.1679999999999999</v>
      </c>
      <c r="R3331" s="9">
        <f t="shared" ref="R3331:R3394" si="210">IF(N3331&gt;0,E3331/N3331,0)</f>
        <v>44.92307692307692</v>
      </c>
      <c r="S3331" s="8" t="s">
        <v>8318</v>
      </c>
      <c r="T3331" s="8" t="s">
        <v>8319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7"/>
        <v>42095.845694444448</v>
      </c>
      <c r="K3332">
        <v>1425331068</v>
      </c>
      <c r="L3332" s="11">
        <f t="shared" si="20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0">
        <f t="shared" si="209"/>
        <v>1.0626666666666666</v>
      </c>
      <c r="R3332" s="9">
        <f t="shared" si="210"/>
        <v>23.10144927536232</v>
      </c>
      <c r="S3332" s="8" t="s">
        <v>8318</v>
      </c>
      <c r="T3332" s="8" t="s">
        <v>8319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7"/>
        <v>42283.697754629626</v>
      </c>
      <c r="K3333">
        <v>1441125886</v>
      </c>
      <c r="L3333" s="11">
        <f t="shared" si="20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0">
        <f t="shared" si="209"/>
        <v>1.0451999999999999</v>
      </c>
      <c r="R3333" s="9">
        <f t="shared" si="210"/>
        <v>80.400000000000006</v>
      </c>
      <c r="S3333" s="8" t="s">
        <v>8318</v>
      </c>
      <c r="T3333" s="8" t="s">
        <v>8319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7"/>
        <v>41839.860300925924</v>
      </c>
      <c r="K3334">
        <v>1403210330</v>
      </c>
      <c r="L3334" s="11">
        <f t="shared" si="20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0">
        <f t="shared" si="209"/>
        <v>1</v>
      </c>
      <c r="R3334" s="9">
        <f t="shared" si="210"/>
        <v>72.289156626506028</v>
      </c>
      <c r="S3334" s="8" t="s">
        <v>8318</v>
      </c>
      <c r="T3334" s="8" t="s">
        <v>8319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7"/>
        <v>42170.676851851851</v>
      </c>
      <c r="K3335">
        <v>1432484080</v>
      </c>
      <c r="L3335" s="11">
        <f t="shared" si="20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0">
        <f t="shared" si="209"/>
        <v>1.0457142857142858</v>
      </c>
      <c r="R3335" s="9">
        <f t="shared" si="210"/>
        <v>32.972972972972975</v>
      </c>
      <c r="S3335" s="8" t="s">
        <v>8318</v>
      </c>
      <c r="T3335" s="8" t="s">
        <v>8319</v>
      </c>
      <c r="U3335" t="e">
        <f>if</f>
        <v>#NAME?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7"/>
        <v>42215.521087962959</v>
      </c>
      <c r="K3336">
        <v>1435667422</v>
      </c>
      <c r="L3336" s="11">
        <f t="shared" si="20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0">
        <f t="shared" si="209"/>
        <v>1.3862051149573753</v>
      </c>
      <c r="R3336" s="9">
        <f t="shared" si="210"/>
        <v>116.65217391304348</v>
      </c>
      <c r="S3336" s="8" t="s">
        <v>8318</v>
      </c>
      <c r="T3336" s="8" t="s">
        <v>8319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7"/>
        <v>41854.958333333336</v>
      </c>
      <c r="K3337">
        <v>1404749446</v>
      </c>
      <c r="L3337" s="11">
        <f t="shared" si="20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0">
        <f t="shared" si="209"/>
        <v>1.0032000000000001</v>
      </c>
      <c r="R3337" s="9">
        <f t="shared" si="210"/>
        <v>79.61904761904762</v>
      </c>
      <c r="S3337" s="8" t="s">
        <v>8318</v>
      </c>
      <c r="T3337" s="8" t="s">
        <v>8319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7"/>
        <v>42465.35701388889</v>
      </c>
      <c r="K3338">
        <v>1457429646</v>
      </c>
      <c r="L3338" s="11">
        <f t="shared" si="20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0">
        <f t="shared" si="209"/>
        <v>1</v>
      </c>
      <c r="R3338" s="9">
        <f t="shared" si="210"/>
        <v>27.777777777777779</v>
      </c>
      <c r="S3338" s="8" t="s">
        <v>8318</v>
      </c>
      <c r="T3338" s="8" t="s">
        <v>8319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7"/>
        <v>41922.875</v>
      </c>
      <c r="K3339">
        <v>1411109167</v>
      </c>
      <c r="L3339" s="11">
        <f t="shared" si="20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0">
        <f t="shared" si="209"/>
        <v>1.1020000000000001</v>
      </c>
      <c r="R3339" s="9">
        <f t="shared" si="210"/>
        <v>81.029411764705884</v>
      </c>
      <c r="S3339" s="8" t="s">
        <v>8318</v>
      </c>
      <c r="T3339" s="8" t="s">
        <v>8319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7"/>
        <v>42790.574999999997</v>
      </c>
      <c r="K3340">
        <v>1486129680</v>
      </c>
      <c r="L3340" s="11">
        <f t="shared" si="20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0">
        <f t="shared" si="209"/>
        <v>1.0218</v>
      </c>
      <c r="R3340" s="9">
        <f t="shared" si="210"/>
        <v>136.84821428571428</v>
      </c>
      <c r="S3340" s="8" t="s">
        <v>8318</v>
      </c>
      <c r="T3340" s="8" t="s">
        <v>8319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7"/>
        <v>42579.665717592594</v>
      </c>
      <c r="K3341">
        <v>1467129518</v>
      </c>
      <c r="L3341" s="11">
        <f t="shared" si="20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0">
        <f t="shared" si="209"/>
        <v>1.0435000000000001</v>
      </c>
      <c r="R3341" s="9">
        <f t="shared" si="210"/>
        <v>177.61702127659575</v>
      </c>
      <c r="S3341" s="8" t="s">
        <v>8318</v>
      </c>
      <c r="T3341" s="8" t="s">
        <v>8319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7"/>
        <v>42710.974004629628</v>
      </c>
      <c r="K3342">
        <v>1478906554</v>
      </c>
      <c r="L3342" s="11">
        <f t="shared" si="20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0">
        <f t="shared" si="209"/>
        <v>1.3816666666666666</v>
      </c>
      <c r="R3342" s="9">
        <f t="shared" si="210"/>
        <v>109.07894736842105</v>
      </c>
      <c r="S3342" s="8" t="s">
        <v>8318</v>
      </c>
      <c r="T3342" s="8" t="s">
        <v>8319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7"/>
        <v>42533.708333333328</v>
      </c>
      <c r="K3343">
        <v>1463771421</v>
      </c>
      <c r="L3343" s="11">
        <f t="shared" si="20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0">
        <f t="shared" si="209"/>
        <v>1</v>
      </c>
      <c r="R3343" s="9">
        <f t="shared" si="210"/>
        <v>119.64285714285714</v>
      </c>
      <c r="S3343" s="8" t="s">
        <v>8318</v>
      </c>
      <c r="T3343" s="8" t="s">
        <v>8319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7"/>
        <v>42095.207638888889</v>
      </c>
      <c r="K3344">
        <v>1425020810</v>
      </c>
      <c r="L3344" s="11">
        <f t="shared" si="20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0">
        <f t="shared" si="209"/>
        <v>1.0166666666666666</v>
      </c>
      <c r="R3344" s="9">
        <f t="shared" si="210"/>
        <v>78.205128205128204</v>
      </c>
      <c r="S3344" s="8" t="s">
        <v>8318</v>
      </c>
      <c r="T3344" s="8" t="s">
        <v>8319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7"/>
        <v>42473.554166666669</v>
      </c>
      <c r="K3345">
        <v>1458770384</v>
      </c>
      <c r="L3345" s="11">
        <f t="shared" si="208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0">
        <f t="shared" si="209"/>
        <v>1.7142857142857142</v>
      </c>
      <c r="R3345" s="9">
        <f t="shared" si="210"/>
        <v>52.173913043478258</v>
      </c>
      <c r="S3345" s="8" t="s">
        <v>8318</v>
      </c>
      <c r="T3345" s="8" t="s">
        <v>8319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7"/>
        <v>41881.200150462959</v>
      </c>
      <c r="K3346">
        <v>1406782093</v>
      </c>
      <c r="L3346" s="11">
        <f t="shared" si="208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0">
        <f t="shared" si="209"/>
        <v>1.0144444444444445</v>
      </c>
      <c r="R3346" s="9">
        <f t="shared" si="210"/>
        <v>114.125</v>
      </c>
      <c r="S3346" s="8" t="s">
        <v>8318</v>
      </c>
      <c r="T3346" s="8" t="s">
        <v>8319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7"/>
        <v>42112.025694444441</v>
      </c>
      <c r="K3347">
        <v>1424226768</v>
      </c>
      <c r="L3347" s="11">
        <f t="shared" si="208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0">
        <f t="shared" si="209"/>
        <v>1.3</v>
      </c>
      <c r="R3347" s="9">
        <f t="shared" si="210"/>
        <v>50</v>
      </c>
      <c r="S3347" s="8" t="s">
        <v>8318</v>
      </c>
      <c r="T3347" s="8" t="s">
        <v>8319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7"/>
        <v>42061.024421296301</v>
      </c>
      <c r="K3348">
        <v>1424306110</v>
      </c>
      <c r="L3348" s="11">
        <f t="shared" si="208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0">
        <f t="shared" si="209"/>
        <v>1.1000000000000001</v>
      </c>
      <c r="R3348" s="9">
        <f t="shared" si="210"/>
        <v>91.666666666666671</v>
      </c>
      <c r="S3348" s="8" t="s">
        <v>8318</v>
      </c>
      <c r="T3348" s="8" t="s">
        <v>8319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7"/>
        <v>42498.875</v>
      </c>
      <c r="K3349">
        <v>1461503654</v>
      </c>
      <c r="L3349" s="11">
        <f t="shared" si="208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0">
        <f t="shared" si="209"/>
        <v>1.1944999999999999</v>
      </c>
      <c r="R3349" s="9">
        <f t="shared" si="210"/>
        <v>108.59090909090909</v>
      </c>
      <c r="S3349" s="8" t="s">
        <v>8318</v>
      </c>
      <c r="T3349" s="8" t="s">
        <v>8319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7"/>
        <v>42490.165972222225</v>
      </c>
      <c r="K3350">
        <v>1459949080</v>
      </c>
      <c r="L3350" s="11">
        <f t="shared" si="208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0">
        <f t="shared" si="209"/>
        <v>1.002909090909091</v>
      </c>
      <c r="R3350" s="9">
        <f t="shared" si="210"/>
        <v>69.822784810126578</v>
      </c>
      <c r="S3350" s="8" t="s">
        <v>8318</v>
      </c>
      <c r="T3350" s="8" t="s">
        <v>8319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7"/>
        <v>42534.708333333328</v>
      </c>
      <c r="K3351">
        <v>1463971172</v>
      </c>
      <c r="L3351" s="11">
        <f t="shared" si="208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0">
        <f t="shared" si="209"/>
        <v>1.534</v>
      </c>
      <c r="R3351" s="9">
        <f t="shared" si="210"/>
        <v>109.57142857142857</v>
      </c>
      <c r="S3351" s="8" t="s">
        <v>8318</v>
      </c>
      <c r="T3351" s="8" t="s">
        <v>8319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7"/>
        <v>42337.958333333328</v>
      </c>
      <c r="K3352">
        <v>1445791811</v>
      </c>
      <c r="L3352" s="11">
        <f t="shared" si="208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0">
        <f t="shared" si="209"/>
        <v>1.0442857142857143</v>
      </c>
      <c r="R3352" s="9">
        <f t="shared" si="210"/>
        <v>71.666666666666671</v>
      </c>
      <c r="S3352" s="8" t="s">
        <v>8318</v>
      </c>
      <c r="T3352" s="8" t="s">
        <v>8319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7"/>
        <v>41843.458333333336</v>
      </c>
      <c r="K3353">
        <v>1402910965</v>
      </c>
      <c r="L3353" s="11">
        <f t="shared" si="208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0">
        <f t="shared" si="209"/>
        <v>1.0109999999999999</v>
      </c>
      <c r="R3353" s="9">
        <f t="shared" si="210"/>
        <v>93.611111111111114</v>
      </c>
      <c r="S3353" s="8" t="s">
        <v>8318</v>
      </c>
      <c r="T3353" s="8" t="s">
        <v>8319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7"/>
        <v>42552.958333333328</v>
      </c>
      <c r="K3354">
        <v>1462492178</v>
      </c>
      <c r="L3354" s="11">
        <f t="shared" si="208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0">
        <f t="shared" si="209"/>
        <v>1.0751999999999999</v>
      </c>
      <c r="R3354" s="9">
        <f t="shared" si="210"/>
        <v>76.8</v>
      </c>
      <c r="S3354" s="8" t="s">
        <v>8318</v>
      </c>
      <c r="T3354" s="8" t="s">
        <v>8319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7"/>
        <v>42492.958333333328</v>
      </c>
      <c r="K3355">
        <v>1461061350</v>
      </c>
      <c r="L3355" s="11">
        <f t="shared" si="208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0">
        <f t="shared" si="209"/>
        <v>3.15</v>
      </c>
      <c r="R3355" s="9">
        <f t="shared" si="210"/>
        <v>35.795454545454547</v>
      </c>
      <c r="S3355" s="8" t="s">
        <v>8318</v>
      </c>
      <c r="T3355" s="8" t="s">
        <v>8319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7"/>
        <v>42306.167361111111</v>
      </c>
      <c r="K3356">
        <v>1443029206</v>
      </c>
      <c r="L3356" s="11">
        <f t="shared" si="208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0">
        <f t="shared" si="209"/>
        <v>1.0193333333333334</v>
      </c>
      <c r="R3356" s="9">
        <f t="shared" si="210"/>
        <v>55.6</v>
      </c>
      <c r="S3356" s="8" t="s">
        <v>8318</v>
      </c>
      <c r="T3356" s="8" t="s">
        <v>8319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7"/>
        <v>42500.470138888893</v>
      </c>
      <c r="K3357">
        <v>1461941527</v>
      </c>
      <c r="L3357" s="11">
        <f t="shared" si="208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0">
        <f t="shared" si="209"/>
        <v>1.2628571428571429</v>
      </c>
      <c r="R3357" s="9">
        <f t="shared" si="210"/>
        <v>147.33333333333334</v>
      </c>
      <c r="S3357" s="8" t="s">
        <v>8318</v>
      </c>
      <c r="T3357" s="8" t="s">
        <v>8319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7"/>
        <v>42566.815648148149</v>
      </c>
      <c r="K3358">
        <v>1466019272</v>
      </c>
      <c r="L3358" s="11">
        <f t="shared" si="208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0">
        <f t="shared" si="209"/>
        <v>1.014</v>
      </c>
      <c r="R3358" s="9">
        <f t="shared" si="210"/>
        <v>56.333333333333336</v>
      </c>
      <c r="S3358" s="8" t="s">
        <v>8318</v>
      </c>
      <c r="T3358" s="8" t="s">
        <v>8319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7"/>
        <v>41852.417939814812</v>
      </c>
      <c r="K3359">
        <v>1404295310</v>
      </c>
      <c r="L3359" s="11">
        <f t="shared" si="208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0">
        <f t="shared" si="209"/>
        <v>1.01</v>
      </c>
      <c r="R3359" s="9">
        <f t="shared" si="210"/>
        <v>96.19047619047619</v>
      </c>
      <c r="S3359" s="8" t="s">
        <v>8318</v>
      </c>
      <c r="T3359" s="8" t="s">
        <v>8319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7"/>
        <v>41962.352766203709</v>
      </c>
      <c r="K3360">
        <v>1413790079</v>
      </c>
      <c r="L3360" s="11">
        <f t="shared" si="208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0">
        <f t="shared" si="209"/>
        <v>1.0299</v>
      </c>
      <c r="R3360" s="9">
        <f t="shared" si="210"/>
        <v>63.574074074074076</v>
      </c>
      <c r="S3360" s="8" t="s">
        <v>8318</v>
      </c>
      <c r="T3360" s="8" t="s">
        <v>8319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7"/>
        <v>42791.057106481487</v>
      </c>
      <c r="K3361">
        <v>1484097734</v>
      </c>
      <c r="L3361" s="11">
        <f t="shared" si="208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0">
        <f t="shared" si="209"/>
        <v>1.0625</v>
      </c>
      <c r="R3361" s="9">
        <f t="shared" si="210"/>
        <v>184.78260869565219</v>
      </c>
      <c r="S3361" s="8" t="s">
        <v>8318</v>
      </c>
      <c r="T3361" s="8" t="s">
        <v>8319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7"/>
        <v>42718.665972222225</v>
      </c>
      <c r="K3362">
        <v>1479866343</v>
      </c>
      <c r="L3362" s="11">
        <f t="shared" si="208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0">
        <f t="shared" si="209"/>
        <v>1.0137777777777779</v>
      </c>
      <c r="R3362" s="9">
        <f t="shared" si="210"/>
        <v>126.72222222222223</v>
      </c>
      <c r="S3362" s="8" t="s">
        <v>8318</v>
      </c>
      <c r="T3362" s="8" t="s">
        <v>8319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7"/>
        <v>41883.665972222225</v>
      </c>
      <c r="K3363">
        <v>1408062990</v>
      </c>
      <c r="L3363" s="11">
        <f t="shared" si="208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0">
        <f t="shared" si="209"/>
        <v>1.1346000000000001</v>
      </c>
      <c r="R3363" s="9">
        <f t="shared" si="210"/>
        <v>83.42647058823529</v>
      </c>
      <c r="S3363" s="8" t="s">
        <v>8318</v>
      </c>
      <c r="T3363" s="8" t="s">
        <v>8319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7"/>
        <v>42070.204861111109</v>
      </c>
      <c r="K3364">
        <v>1424484717</v>
      </c>
      <c r="L3364" s="11">
        <f t="shared" si="208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0">
        <f t="shared" si="209"/>
        <v>2.1800000000000002</v>
      </c>
      <c r="R3364" s="9">
        <f t="shared" si="210"/>
        <v>54.5</v>
      </c>
      <c r="S3364" s="8" t="s">
        <v>8318</v>
      </c>
      <c r="T3364" s="8" t="s">
        <v>8319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7"/>
        <v>41870.666666666664</v>
      </c>
      <c r="K3365">
        <v>1406831445</v>
      </c>
      <c r="L3365" s="11">
        <f t="shared" si="208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0">
        <f t="shared" si="209"/>
        <v>1.0141935483870967</v>
      </c>
      <c r="R3365" s="9">
        <f t="shared" si="210"/>
        <v>302.30769230769232</v>
      </c>
      <c r="S3365" s="8" t="s">
        <v>8318</v>
      </c>
      <c r="T3365" s="8" t="s">
        <v>8319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7"/>
        <v>42444.875</v>
      </c>
      <c r="K3366">
        <v>1456183649</v>
      </c>
      <c r="L3366" s="11">
        <f t="shared" si="208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0">
        <f t="shared" si="209"/>
        <v>1.0593333333333332</v>
      </c>
      <c r="R3366" s="9">
        <f t="shared" si="210"/>
        <v>44.138888888888886</v>
      </c>
      <c r="S3366" s="8" t="s">
        <v>8318</v>
      </c>
      <c r="T3366" s="8" t="s">
        <v>8319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7"/>
        <v>42351.101759259262</v>
      </c>
      <c r="K3367">
        <v>1447381592</v>
      </c>
      <c r="L3367" s="11">
        <f t="shared" si="208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0">
        <f t="shared" si="209"/>
        <v>1.04</v>
      </c>
      <c r="R3367" s="9">
        <f t="shared" si="210"/>
        <v>866.66666666666663</v>
      </c>
      <c r="S3367" s="8" t="s">
        <v>8318</v>
      </c>
      <c r="T3367" s="8" t="s">
        <v>8319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7"/>
        <v>42137.067557870367</v>
      </c>
      <c r="K3368">
        <v>1428889037</v>
      </c>
      <c r="L3368" s="11">
        <f t="shared" si="208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0">
        <f t="shared" si="209"/>
        <v>2.21</v>
      </c>
      <c r="R3368" s="9">
        <f t="shared" si="210"/>
        <v>61.388888888888886</v>
      </c>
      <c r="S3368" s="8" t="s">
        <v>8318</v>
      </c>
      <c r="T3368" s="8" t="s">
        <v>8319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7"/>
        <v>42217.933958333335</v>
      </c>
      <c r="K3369">
        <v>1436307894</v>
      </c>
      <c r="L3369" s="11">
        <f t="shared" si="208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0">
        <f t="shared" si="209"/>
        <v>1.1866666666666668</v>
      </c>
      <c r="R3369" s="9">
        <f t="shared" si="210"/>
        <v>29.666666666666668</v>
      </c>
      <c r="S3369" s="8" t="s">
        <v>8318</v>
      </c>
      <c r="T3369" s="8" t="s">
        <v>8319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7"/>
        <v>42005.208333333328</v>
      </c>
      <c r="K3370">
        <v>1416977259</v>
      </c>
      <c r="L3370" s="11">
        <f t="shared" si="208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0">
        <f t="shared" si="209"/>
        <v>1.046</v>
      </c>
      <c r="R3370" s="9">
        <f t="shared" si="210"/>
        <v>45.478260869565219</v>
      </c>
      <c r="S3370" s="8" t="s">
        <v>8318</v>
      </c>
      <c r="T3370" s="8" t="s">
        <v>8319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7"/>
        <v>42750.041435185187</v>
      </c>
      <c r="K3371">
        <v>1479257980</v>
      </c>
      <c r="L3371" s="11">
        <f t="shared" si="208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0">
        <f t="shared" si="209"/>
        <v>1.0389999999999999</v>
      </c>
      <c r="R3371" s="9">
        <f t="shared" si="210"/>
        <v>96.203703703703709</v>
      </c>
      <c r="S3371" s="8" t="s">
        <v>8318</v>
      </c>
      <c r="T3371" s="8" t="s">
        <v>8319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7"/>
        <v>42721.333333333328</v>
      </c>
      <c r="K3372">
        <v>1479283285</v>
      </c>
      <c r="L3372" s="11">
        <f t="shared" si="208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0">
        <f t="shared" si="209"/>
        <v>1.1773333333333333</v>
      </c>
      <c r="R3372" s="9">
        <f t="shared" si="210"/>
        <v>67.92307692307692</v>
      </c>
      <c r="S3372" s="8" t="s">
        <v>8318</v>
      </c>
      <c r="T3372" s="8" t="s">
        <v>8319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7"/>
        <v>42340.874594907407</v>
      </c>
      <c r="K3373">
        <v>1446670765</v>
      </c>
      <c r="L3373" s="11">
        <f t="shared" si="208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0">
        <f t="shared" si="209"/>
        <v>1.385</v>
      </c>
      <c r="R3373" s="9">
        <f t="shared" si="210"/>
        <v>30.777777777777779</v>
      </c>
      <c r="S3373" s="8" t="s">
        <v>8318</v>
      </c>
      <c r="T3373" s="8" t="s">
        <v>8319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7"/>
        <v>41876.207638888889</v>
      </c>
      <c r="K3374">
        <v>1407157756</v>
      </c>
      <c r="L3374" s="11">
        <f t="shared" si="208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0">
        <f t="shared" si="209"/>
        <v>1.0349999999999999</v>
      </c>
      <c r="R3374" s="9">
        <f t="shared" si="210"/>
        <v>38.333333333333336</v>
      </c>
      <c r="S3374" s="8" t="s">
        <v>8318</v>
      </c>
      <c r="T3374" s="8" t="s">
        <v>8319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7"/>
        <v>42203.666666666672</v>
      </c>
      <c r="K3375">
        <v>1435177840</v>
      </c>
      <c r="L3375" s="11">
        <f t="shared" si="208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0">
        <f t="shared" si="209"/>
        <v>1.0024999999999999</v>
      </c>
      <c r="R3375" s="9">
        <f t="shared" si="210"/>
        <v>66.833333333333329</v>
      </c>
      <c r="S3375" s="8" t="s">
        <v>8318</v>
      </c>
      <c r="T3375" s="8" t="s">
        <v>8319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7"/>
        <v>42305.731666666667</v>
      </c>
      <c r="K3376">
        <v>1443461616</v>
      </c>
      <c r="L3376" s="11">
        <f t="shared" si="208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0">
        <f t="shared" si="209"/>
        <v>1.0657142857142856</v>
      </c>
      <c r="R3376" s="9">
        <f t="shared" si="210"/>
        <v>71.730769230769226</v>
      </c>
      <c r="S3376" s="8" t="s">
        <v>8318</v>
      </c>
      <c r="T3376" s="8" t="s">
        <v>8319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7"/>
        <v>41777.610798611109</v>
      </c>
      <c r="K3377">
        <v>1399387173</v>
      </c>
      <c r="L3377" s="11">
        <f t="shared" si="208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0">
        <f t="shared" si="209"/>
        <v>1</v>
      </c>
      <c r="R3377" s="9">
        <f t="shared" si="210"/>
        <v>176.47058823529412</v>
      </c>
      <c r="S3377" s="8" t="s">
        <v>8318</v>
      </c>
      <c r="T3377" s="8" t="s">
        <v>8319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7"/>
        <v>42119.659652777773</v>
      </c>
      <c r="K3378">
        <v>1424796594</v>
      </c>
      <c r="L3378" s="11">
        <f t="shared" si="208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0">
        <f t="shared" si="209"/>
        <v>1.0001249999999999</v>
      </c>
      <c r="R3378" s="9">
        <f t="shared" si="210"/>
        <v>421.10526315789474</v>
      </c>
      <c r="S3378" s="8" t="s">
        <v>8318</v>
      </c>
      <c r="T3378" s="8" t="s">
        <v>8319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7"/>
        <v>42083.705555555556</v>
      </c>
      <c r="K3379">
        <v>1424280899</v>
      </c>
      <c r="L3379" s="11">
        <f t="shared" si="208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0">
        <f t="shared" si="209"/>
        <v>1.0105</v>
      </c>
      <c r="R3379" s="9">
        <f t="shared" si="210"/>
        <v>104.98701298701299</v>
      </c>
      <c r="S3379" s="8" t="s">
        <v>8318</v>
      </c>
      <c r="T3379" s="8" t="s">
        <v>8319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7"/>
        <v>41882.547222222223</v>
      </c>
      <c r="K3380">
        <v>1407400306</v>
      </c>
      <c r="L3380" s="11">
        <f t="shared" si="208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0">
        <f t="shared" si="209"/>
        <v>1.0763636363636364</v>
      </c>
      <c r="R3380" s="9">
        <f t="shared" si="210"/>
        <v>28.19047619047619</v>
      </c>
      <c r="S3380" s="8" t="s">
        <v>8318</v>
      </c>
      <c r="T3380" s="8" t="s">
        <v>8319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7"/>
        <v>42242.958333333328</v>
      </c>
      <c r="K3381">
        <v>1439122800</v>
      </c>
      <c r="L3381" s="11">
        <f t="shared" si="208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0">
        <f t="shared" si="209"/>
        <v>1.0365</v>
      </c>
      <c r="R3381" s="9">
        <f t="shared" si="210"/>
        <v>54.55263157894737</v>
      </c>
      <c r="S3381" s="8" t="s">
        <v>8318</v>
      </c>
      <c r="T3381" s="8" t="s">
        <v>8319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7"/>
        <v>41972.995115740734</v>
      </c>
      <c r="K3382">
        <v>1414277578</v>
      </c>
      <c r="L3382" s="11">
        <f t="shared" si="208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0">
        <f t="shared" si="209"/>
        <v>1.0443333333333333</v>
      </c>
      <c r="R3382" s="9">
        <f t="shared" si="210"/>
        <v>111.89285714285714</v>
      </c>
      <c r="S3382" s="8" t="s">
        <v>8318</v>
      </c>
      <c r="T3382" s="8" t="s">
        <v>8319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7"/>
        <v>42074.143321759257</v>
      </c>
      <c r="K3383">
        <v>1423455983</v>
      </c>
      <c r="L3383" s="11">
        <f t="shared" si="208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0">
        <f t="shared" si="209"/>
        <v>1.0225</v>
      </c>
      <c r="R3383" s="9">
        <f t="shared" si="210"/>
        <v>85.208333333333329</v>
      </c>
      <c r="S3383" s="8" t="s">
        <v>8318</v>
      </c>
      <c r="T3383" s="8" t="s">
        <v>8319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7"/>
        <v>42583.957638888889</v>
      </c>
      <c r="K3384">
        <v>1467973256</v>
      </c>
      <c r="L3384" s="11">
        <f t="shared" si="208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0">
        <f t="shared" si="209"/>
        <v>1.0074285714285713</v>
      </c>
      <c r="R3384" s="9">
        <f t="shared" si="210"/>
        <v>76.652173913043484</v>
      </c>
      <c r="S3384" s="8" t="s">
        <v>8318</v>
      </c>
      <c r="T3384" s="8" t="s">
        <v>8319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7"/>
        <v>42544.782638888893</v>
      </c>
      <c r="K3385">
        <v>1464979620</v>
      </c>
      <c r="L3385" s="11">
        <f t="shared" si="208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0">
        <f t="shared" si="209"/>
        <v>1.1171428571428572</v>
      </c>
      <c r="R3385" s="9">
        <f t="shared" si="210"/>
        <v>65.166666666666671</v>
      </c>
      <c r="S3385" s="8" t="s">
        <v>8318</v>
      </c>
      <c r="T3385" s="8" t="s">
        <v>8319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7"/>
        <v>42329.125</v>
      </c>
      <c r="K3386">
        <v>1444874768</v>
      </c>
      <c r="L3386" s="11">
        <f t="shared" si="208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0">
        <f t="shared" si="209"/>
        <v>1.0001100000000001</v>
      </c>
      <c r="R3386" s="9">
        <f t="shared" si="210"/>
        <v>93.760312499999998</v>
      </c>
      <c r="S3386" s="8" t="s">
        <v>8318</v>
      </c>
      <c r="T3386" s="8" t="s">
        <v>8319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7"/>
        <v>41983.8675</v>
      </c>
      <c r="K3387">
        <v>1415652552</v>
      </c>
      <c r="L3387" s="11">
        <f t="shared" si="208"/>
        <v>41953.8675</v>
      </c>
      <c r="M3387" t="b">
        <v>0</v>
      </c>
      <c r="N3387">
        <v>15</v>
      </c>
      <c r="O3387" t="b">
        <v>1</v>
      </c>
      <c r="P3387" t="s">
        <v>8271</v>
      </c>
      <c r="Q3387" s="10">
        <f t="shared" si="209"/>
        <v>1</v>
      </c>
      <c r="R3387" s="9">
        <f t="shared" si="210"/>
        <v>133.33333333333334</v>
      </c>
      <c r="S3387" s="8" t="s">
        <v>8318</v>
      </c>
      <c r="T3387" s="8" t="s">
        <v>8319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7"/>
        <v>41976.644745370373</v>
      </c>
      <c r="K3388">
        <v>1415028506</v>
      </c>
      <c r="L3388" s="11">
        <f t="shared" si="208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0">
        <f t="shared" si="209"/>
        <v>1.05</v>
      </c>
      <c r="R3388" s="9">
        <f t="shared" si="210"/>
        <v>51.219512195121951</v>
      </c>
      <c r="S3388" s="8" t="s">
        <v>8318</v>
      </c>
      <c r="T3388" s="8" t="s">
        <v>8319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7"/>
        <v>41987.762592592597</v>
      </c>
      <c r="K3389">
        <v>1415125088</v>
      </c>
      <c r="L3389" s="11">
        <f t="shared" si="208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0">
        <f t="shared" si="209"/>
        <v>1.1686666666666667</v>
      </c>
      <c r="R3389" s="9">
        <f t="shared" si="210"/>
        <v>100.17142857142858</v>
      </c>
      <c r="S3389" s="8" t="s">
        <v>8318</v>
      </c>
      <c r="T3389" s="8" t="s">
        <v>8319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7"/>
        <v>42173.461122685185</v>
      </c>
      <c r="K3390">
        <v>1432033441</v>
      </c>
      <c r="L3390" s="11">
        <f t="shared" si="208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0">
        <f t="shared" si="209"/>
        <v>1.038</v>
      </c>
      <c r="R3390" s="9">
        <f t="shared" si="210"/>
        <v>34.6</v>
      </c>
      <c r="S3390" s="8" t="s">
        <v>8318</v>
      </c>
      <c r="T3390" s="8" t="s">
        <v>8319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7"/>
        <v>42524.563449074078</v>
      </c>
      <c r="K3391">
        <v>1462368682</v>
      </c>
      <c r="L3391" s="11">
        <f t="shared" si="208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0">
        <f t="shared" si="209"/>
        <v>1.145</v>
      </c>
      <c r="R3391" s="9">
        <f t="shared" si="210"/>
        <v>184.67741935483872</v>
      </c>
      <c r="S3391" s="8" t="s">
        <v>8318</v>
      </c>
      <c r="T3391" s="8" t="s">
        <v>8319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7"/>
        <v>41830.774826388886</v>
      </c>
      <c r="K3392">
        <v>1403721345</v>
      </c>
      <c r="L3392" s="11">
        <f t="shared" si="208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0">
        <f t="shared" si="209"/>
        <v>1.024</v>
      </c>
      <c r="R3392" s="9">
        <f t="shared" si="210"/>
        <v>69.818181818181813</v>
      </c>
      <c r="S3392" s="8" t="s">
        <v>8318</v>
      </c>
      <c r="T3392" s="8" t="s">
        <v>8319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7"/>
        <v>41859.936111111114</v>
      </c>
      <c r="K3393">
        <v>1404997548</v>
      </c>
      <c r="L3393" s="11">
        <f t="shared" si="208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0">
        <f t="shared" si="209"/>
        <v>2.23</v>
      </c>
      <c r="R3393" s="9">
        <f t="shared" si="210"/>
        <v>61.944444444444443</v>
      </c>
      <c r="S3393" s="8" t="s">
        <v>8318</v>
      </c>
      <c r="T3393" s="8" t="s">
        <v>8319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7"/>
        <v>42496.845543981486</v>
      </c>
      <c r="K3394">
        <v>1458245855</v>
      </c>
      <c r="L3394" s="11">
        <f t="shared" si="208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0">
        <f t="shared" si="209"/>
        <v>1</v>
      </c>
      <c r="R3394" s="9">
        <f t="shared" si="210"/>
        <v>41.666666666666664</v>
      </c>
      <c r="S3394" s="8" t="s">
        <v>8318</v>
      </c>
      <c r="T3394" s="8" t="s">
        <v>8319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1">(((I3395/60)/60)/24)+DATE(1970,1,1)</f>
        <v>41949.031944444447</v>
      </c>
      <c r="K3395">
        <v>1413065230</v>
      </c>
      <c r="L3395" s="11">
        <f t="shared" ref="L3395:L3458" si="212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0">
        <f t="shared" ref="Q3395:Q3458" si="213">E3395/D3395</f>
        <v>1.0580000000000001</v>
      </c>
      <c r="R3395" s="9">
        <f t="shared" ref="R3395:R3458" si="214">IF(N3395&gt;0,E3395/N3395,0)</f>
        <v>36.06818181818182</v>
      </c>
      <c r="S3395" s="8" t="s">
        <v>8318</v>
      </c>
      <c r="T3395" s="8" t="s">
        <v>8319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1"/>
        <v>41847.59542824074</v>
      </c>
      <c r="K3396">
        <v>1403878645</v>
      </c>
      <c r="L3396" s="11">
        <f t="shared" si="21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0">
        <f t="shared" si="213"/>
        <v>1.4236363636363636</v>
      </c>
      <c r="R3396" s="9">
        <f t="shared" si="214"/>
        <v>29</v>
      </c>
      <c r="S3396" s="8" t="s">
        <v>8318</v>
      </c>
      <c r="T3396" s="8" t="s">
        <v>8319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1"/>
        <v>42154.756944444445</v>
      </c>
      <c r="K3397">
        <v>1431795944</v>
      </c>
      <c r="L3397" s="11">
        <f t="shared" si="21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0">
        <f t="shared" si="213"/>
        <v>1.84</v>
      </c>
      <c r="R3397" s="9">
        <f t="shared" si="214"/>
        <v>24.210526315789473</v>
      </c>
      <c r="S3397" s="8" t="s">
        <v>8318</v>
      </c>
      <c r="T3397" s="8" t="s">
        <v>8319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1"/>
        <v>41791.165972222225</v>
      </c>
      <c r="K3398">
        <v>1399286589</v>
      </c>
      <c r="L3398" s="11">
        <f t="shared" si="21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0">
        <f t="shared" si="213"/>
        <v>1.0433333333333332</v>
      </c>
      <c r="R3398" s="9">
        <f t="shared" si="214"/>
        <v>55.892857142857146</v>
      </c>
      <c r="S3398" s="8" t="s">
        <v>8318</v>
      </c>
      <c r="T3398" s="8" t="s">
        <v>8319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1"/>
        <v>42418.916666666672</v>
      </c>
      <c r="K3399">
        <v>1452338929</v>
      </c>
      <c r="L3399" s="11">
        <f t="shared" si="21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0">
        <f t="shared" si="213"/>
        <v>1.1200000000000001</v>
      </c>
      <c r="R3399" s="9">
        <f t="shared" si="214"/>
        <v>11.666666666666666</v>
      </c>
      <c r="S3399" s="8" t="s">
        <v>8318</v>
      </c>
      <c r="T3399" s="8" t="s">
        <v>8319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1"/>
        <v>41964.708333333328</v>
      </c>
      <c r="K3400">
        <v>1414605776</v>
      </c>
      <c r="L3400" s="11">
        <f t="shared" si="21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0">
        <f t="shared" si="213"/>
        <v>1.1107499999999999</v>
      </c>
      <c r="R3400" s="9">
        <f t="shared" si="214"/>
        <v>68.353846153846149</v>
      </c>
      <c r="S3400" s="8" t="s">
        <v>8318</v>
      </c>
      <c r="T3400" s="8" t="s">
        <v>8319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1"/>
        <v>42056.920428240745</v>
      </c>
      <c r="K3401">
        <v>1421964325</v>
      </c>
      <c r="L3401" s="11">
        <f t="shared" si="212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0">
        <f t="shared" si="213"/>
        <v>1.0375000000000001</v>
      </c>
      <c r="R3401" s="9">
        <f t="shared" si="214"/>
        <v>27.065217391304348</v>
      </c>
      <c r="S3401" s="8" t="s">
        <v>8318</v>
      </c>
      <c r="T3401" s="8" t="s">
        <v>8319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1"/>
        <v>41879.953865740739</v>
      </c>
      <c r="K3402">
        <v>1405378414</v>
      </c>
      <c r="L3402" s="11">
        <f t="shared" si="212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0">
        <f t="shared" si="213"/>
        <v>1.0041</v>
      </c>
      <c r="R3402" s="9">
        <f t="shared" si="214"/>
        <v>118.12941176470588</v>
      </c>
      <c r="S3402" s="8" t="s">
        <v>8318</v>
      </c>
      <c r="T3402" s="8" t="s">
        <v>8319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1"/>
        <v>42223.723912037036</v>
      </c>
      <c r="K3403">
        <v>1436376146</v>
      </c>
      <c r="L3403" s="11">
        <f t="shared" si="212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0">
        <f t="shared" si="213"/>
        <v>1.0186206896551724</v>
      </c>
      <c r="R3403" s="9">
        <f t="shared" si="214"/>
        <v>44.757575757575758</v>
      </c>
      <c r="S3403" s="8" t="s">
        <v>8318</v>
      </c>
      <c r="T3403" s="8" t="s">
        <v>8319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1"/>
        <v>42320.104861111111</v>
      </c>
      <c r="K3404">
        <v>1444747843</v>
      </c>
      <c r="L3404" s="11">
        <f t="shared" si="212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0">
        <f t="shared" si="213"/>
        <v>1.0976666666666666</v>
      </c>
      <c r="R3404" s="9">
        <f t="shared" si="214"/>
        <v>99.787878787878782</v>
      </c>
      <c r="S3404" s="8" t="s">
        <v>8318</v>
      </c>
      <c r="T3404" s="8" t="s">
        <v>8319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1"/>
        <v>42180.462083333332</v>
      </c>
      <c r="K3405">
        <v>1432638324</v>
      </c>
      <c r="L3405" s="11">
        <f t="shared" si="212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0">
        <f t="shared" si="213"/>
        <v>1</v>
      </c>
      <c r="R3405" s="9">
        <f t="shared" si="214"/>
        <v>117.64705882352941</v>
      </c>
      <c r="S3405" s="8" t="s">
        <v>8318</v>
      </c>
      <c r="T3405" s="8" t="s">
        <v>8319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1"/>
        <v>42172.503495370373</v>
      </c>
      <c r="K3406">
        <v>1432814702</v>
      </c>
      <c r="L3406" s="11">
        <f t="shared" si="212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0">
        <f t="shared" si="213"/>
        <v>1.22</v>
      </c>
      <c r="R3406" s="9">
        <f t="shared" si="214"/>
        <v>203.33333333333334</v>
      </c>
      <c r="S3406" s="8" t="s">
        <v>8318</v>
      </c>
      <c r="T3406" s="8" t="s">
        <v>8319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1"/>
        <v>42430.999305555553</v>
      </c>
      <c r="K3407">
        <v>1455063886</v>
      </c>
      <c r="L3407" s="11">
        <f t="shared" si="212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0">
        <f t="shared" si="213"/>
        <v>1.3757142857142857</v>
      </c>
      <c r="R3407" s="9">
        <f t="shared" si="214"/>
        <v>28.323529411764707</v>
      </c>
      <c r="S3407" s="8" t="s">
        <v>8318</v>
      </c>
      <c r="T3407" s="8" t="s">
        <v>8319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1"/>
        <v>41836.492777777778</v>
      </c>
      <c r="K3408">
        <v>1401623376</v>
      </c>
      <c r="L3408" s="11">
        <f t="shared" si="212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0">
        <f t="shared" si="213"/>
        <v>1.0031000000000001</v>
      </c>
      <c r="R3408" s="9">
        <f t="shared" si="214"/>
        <v>110.23076923076923</v>
      </c>
      <c r="S3408" s="8" t="s">
        <v>8318</v>
      </c>
      <c r="T3408" s="8" t="s">
        <v>8319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1"/>
        <v>41826.422326388885</v>
      </c>
      <c r="K3409">
        <v>1402049289</v>
      </c>
      <c r="L3409" s="11">
        <f t="shared" si="212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0">
        <f t="shared" si="213"/>
        <v>1.071</v>
      </c>
      <c r="R3409" s="9">
        <f t="shared" si="214"/>
        <v>31.970149253731343</v>
      </c>
      <c r="S3409" s="8" t="s">
        <v>8318</v>
      </c>
      <c r="T3409" s="8" t="s">
        <v>8319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1"/>
        <v>41838.991944444446</v>
      </c>
      <c r="K3410">
        <v>1403135304</v>
      </c>
      <c r="L3410" s="11">
        <f t="shared" si="212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0">
        <f t="shared" si="213"/>
        <v>2.11</v>
      </c>
      <c r="R3410" s="9">
        <f t="shared" si="214"/>
        <v>58.611111111111114</v>
      </c>
      <c r="S3410" s="8" t="s">
        <v>8318</v>
      </c>
      <c r="T3410" s="8" t="s">
        <v>8319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1"/>
        <v>42582.873611111107</v>
      </c>
      <c r="K3411">
        <v>1466710358</v>
      </c>
      <c r="L3411" s="11">
        <f t="shared" si="212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0">
        <f t="shared" si="213"/>
        <v>1.236</v>
      </c>
      <c r="R3411" s="9">
        <f t="shared" si="214"/>
        <v>29.428571428571427</v>
      </c>
      <c r="S3411" s="8" t="s">
        <v>8318</v>
      </c>
      <c r="T3411" s="8" t="s">
        <v>8319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1"/>
        <v>42527.291666666672</v>
      </c>
      <c r="K3412">
        <v>1462841990</v>
      </c>
      <c r="L3412" s="11">
        <f t="shared" si="212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0">
        <f t="shared" si="213"/>
        <v>1.085</v>
      </c>
      <c r="R3412" s="9">
        <f t="shared" si="214"/>
        <v>81.375</v>
      </c>
      <c r="S3412" s="8" t="s">
        <v>8318</v>
      </c>
      <c r="T3412" s="8" t="s">
        <v>8319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1"/>
        <v>42285.022824074069</v>
      </c>
      <c r="K3413">
        <v>1442536372</v>
      </c>
      <c r="L3413" s="11">
        <f t="shared" si="212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0">
        <f t="shared" si="213"/>
        <v>1.0356666666666667</v>
      </c>
      <c r="R3413" s="9">
        <f t="shared" si="214"/>
        <v>199.16666666666666</v>
      </c>
      <c r="S3413" s="8" t="s">
        <v>8318</v>
      </c>
      <c r="T3413" s="8" t="s">
        <v>8319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1"/>
        <v>41909.959050925929</v>
      </c>
      <c r="K3414">
        <v>1409266862</v>
      </c>
      <c r="L3414" s="11">
        <f t="shared" si="212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0">
        <f t="shared" si="213"/>
        <v>1</v>
      </c>
      <c r="R3414" s="9">
        <f t="shared" si="214"/>
        <v>115.38461538461539</v>
      </c>
      <c r="S3414" s="8" t="s">
        <v>8318</v>
      </c>
      <c r="T3414" s="8" t="s">
        <v>8319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1"/>
        <v>42063.207638888889</v>
      </c>
      <c r="K3415">
        <v>1424280938</v>
      </c>
      <c r="L3415" s="11">
        <f t="shared" si="212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0">
        <f t="shared" si="213"/>
        <v>1.3</v>
      </c>
      <c r="R3415" s="9">
        <f t="shared" si="214"/>
        <v>46.428571428571431</v>
      </c>
      <c r="S3415" s="8" t="s">
        <v>8318</v>
      </c>
      <c r="T3415" s="8" t="s">
        <v>8319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1"/>
        <v>42705.332638888889</v>
      </c>
      <c r="K3416">
        <v>1478030325</v>
      </c>
      <c r="L3416" s="11">
        <f t="shared" si="212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0">
        <f t="shared" si="213"/>
        <v>1.0349999999999999</v>
      </c>
      <c r="R3416" s="9">
        <f t="shared" si="214"/>
        <v>70.568181818181813</v>
      </c>
      <c r="S3416" s="8" t="s">
        <v>8318</v>
      </c>
      <c r="T3416" s="8" t="s">
        <v>8319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1"/>
        <v>42477.979166666672</v>
      </c>
      <c r="K3417">
        <v>1459999656</v>
      </c>
      <c r="L3417" s="11">
        <f t="shared" si="212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0">
        <f t="shared" si="213"/>
        <v>1</v>
      </c>
      <c r="R3417" s="9">
        <f t="shared" si="214"/>
        <v>22.222222222222221</v>
      </c>
      <c r="S3417" s="8" t="s">
        <v>8318</v>
      </c>
      <c r="T3417" s="8" t="s">
        <v>8319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1"/>
        <v>42117.770833333328</v>
      </c>
      <c r="K3418">
        <v>1427363645</v>
      </c>
      <c r="L3418" s="11">
        <f t="shared" si="212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0">
        <f t="shared" si="213"/>
        <v>1.196</v>
      </c>
      <c r="R3418" s="9">
        <f t="shared" si="214"/>
        <v>159.46666666666667</v>
      </c>
      <c r="S3418" s="8" t="s">
        <v>8318</v>
      </c>
      <c r="T3418" s="8" t="s">
        <v>8319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1"/>
        <v>41938.029861111114</v>
      </c>
      <c r="K3419">
        <v>1410558948</v>
      </c>
      <c r="L3419" s="11">
        <f t="shared" si="212"/>
        <v>41894.91375</v>
      </c>
      <c r="M3419" t="b">
        <v>0</v>
      </c>
      <c r="N3419">
        <v>45</v>
      </c>
      <c r="O3419" t="b">
        <v>1</v>
      </c>
      <c r="P3419" t="s">
        <v>8271</v>
      </c>
      <c r="Q3419" s="10">
        <f t="shared" si="213"/>
        <v>1.0000058823529412</v>
      </c>
      <c r="R3419" s="9">
        <f t="shared" si="214"/>
        <v>37.777999999999999</v>
      </c>
      <c r="S3419" s="8" t="s">
        <v>8318</v>
      </c>
      <c r="T3419" s="8" t="s">
        <v>8319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1"/>
        <v>41782.83457175926</v>
      </c>
      <c r="K3420">
        <v>1398283307</v>
      </c>
      <c r="L3420" s="11">
        <f t="shared" si="212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0">
        <f t="shared" si="213"/>
        <v>1.00875</v>
      </c>
      <c r="R3420" s="9">
        <f t="shared" si="214"/>
        <v>72.053571428571431</v>
      </c>
      <c r="S3420" s="8" t="s">
        <v>8318</v>
      </c>
      <c r="T3420" s="8" t="s">
        <v>8319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1"/>
        <v>42466.895833333328</v>
      </c>
      <c r="K3421">
        <v>1458416585</v>
      </c>
      <c r="L3421" s="11">
        <f t="shared" si="212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0">
        <f t="shared" si="213"/>
        <v>1.0654545454545454</v>
      </c>
      <c r="R3421" s="9">
        <f t="shared" si="214"/>
        <v>63.695652173913047</v>
      </c>
      <c r="S3421" s="8" t="s">
        <v>8318</v>
      </c>
      <c r="T3421" s="8" t="s">
        <v>8319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1"/>
        <v>42414</v>
      </c>
      <c r="K3422">
        <v>1454638202</v>
      </c>
      <c r="L3422" s="11">
        <f t="shared" si="212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0">
        <f t="shared" si="213"/>
        <v>1.38</v>
      </c>
      <c r="R3422" s="9">
        <f t="shared" si="214"/>
        <v>28.411764705882351</v>
      </c>
      <c r="S3422" s="8" t="s">
        <v>8318</v>
      </c>
      <c r="T3422" s="8" t="s">
        <v>8319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1"/>
        <v>42067.791238425925</v>
      </c>
      <c r="K3423">
        <v>1422903563</v>
      </c>
      <c r="L3423" s="11">
        <f t="shared" si="212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0">
        <f t="shared" si="213"/>
        <v>1.0115000000000001</v>
      </c>
      <c r="R3423" s="9">
        <f t="shared" si="214"/>
        <v>103.21428571428571</v>
      </c>
      <c r="S3423" s="8" t="s">
        <v>8318</v>
      </c>
      <c r="T3423" s="8" t="s">
        <v>8319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1"/>
        <v>42352</v>
      </c>
      <c r="K3424">
        <v>1447594176</v>
      </c>
      <c r="L3424" s="11">
        <f t="shared" si="212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0">
        <f t="shared" si="213"/>
        <v>1.091</v>
      </c>
      <c r="R3424" s="9">
        <f t="shared" si="214"/>
        <v>71.152173913043484</v>
      </c>
      <c r="S3424" s="8" t="s">
        <v>8318</v>
      </c>
      <c r="T3424" s="8" t="s">
        <v>8319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1"/>
        <v>42118.911354166667</v>
      </c>
      <c r="K3425">
        <v>1427320341</v>
      </c>
      <c r="L3425" s="11">
        <f t="shared" si="212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0">
        <f t="shared" si="213"/>
        <v>1.4</v>
      </c>
      <c r="R3425" s="9">
        <f t="shared" si="214"/>
        <v>35</v>
      </c>
      <c r="S3425" s="8" t="s">
        <v>8318</v>
      </c>
      <c r="T3425" s="8" t="s">
        <v>8319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1"/>
        <v>42040.290972222225</v>
      </c>
      <c r="K3426">
        <v>1421252084</v>
      </c>
      <c r="L3426" s="11">
        <f t="shared" si="212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0">
        <f t="shared" si="213"/>
        <v>1.0358333333333334</v>
      </c>
      <c r="R3426" s="9">
        <f t="shared" si="214"/>
        <v>81.776315789473685</v>
      </c>
      <c r="S3426" s="8" t="s">
        <v>8318</v>
      </c>
      <c r="T3426" s="8" t="s">
        <v>8319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1"/>
        <v>41916.617314814815</v>
      </c>
      <c r="K3427">
        <v>1409669336</v>
      </c>
      <c r="L3427" s="11">
        <f t="shared" si="212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0">
        <f t="shared" si="213"/>
        <v>1.0297033333333332</v>
      </c>
      <c r="R3427" s="9">
        <f t="shared" si="214"/>
        <v>297.02980769230766</v>
      </c>
      <c r="S3427" s="8" t="s">
        <v>8318</v>
      </c>
      <c r="T3427" s="8" t="s">
        <v>8319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1"/>
        <v>41903.083333333336</v>
      </c>
      <c r="K3428">
        <v>1409620903</v>
      </c>
      <c r="L3428" s="11">
        <f t="shared" si="212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0">
        <f t="shared" si="213"/>
        <v>1.0813333333333333</v>
      </c>
      <c r="R3428" s="9">
        <f t="shared" si="214"/>
        <v>46.609195402298852</v>
      </c>
      <c r="S3428" s="8" t="s">
        <v>8318</v>
      </c>
      <c r="T3428" s="8" t="s">
        <v>8319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1"/>
        <v>41822.645277777774</v>
      </c>
      <c r="K3429">
        <v>1401722952</v>
      </c>
      <c r="L3429" s="11">
        <f t="shared" si="212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0">
        <f t="shared" si="213"/>
        <v>1</v>
      </c>
      <c r="R3429" s="9">
        <f t="shared" si="214"/>
        <v>51.724137931034484</v>
      </c>
      <c r="S3429" s="8" t="s">
        <v>8318</v>
      </c>
      <c r="T3429" s="8" t="s">
        <v>8319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1"/>
        <v>42063.708333333328</v>
      </c>
      <c r="K3430">
        <v>1422983847</v>
      </c>
      <c r="L3430" s="11">
        <f t="shared" si="212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0">
        <f t="shared" si="213"/>
        <v>1.0275000000000001</v>
      </c>
      <c r="R3430" s="9">
        <f t="shared" si="214"/>
        <v>40.294117647058826</v>
      </c>
      <c r="S3430" s="8" t="s">
        <v>8318</v>
      </c>
      <c r="T3430" s="8" t="s">
        <v>8319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1"/>
        <v>42676.021539351852</v>
      </c>
      <c r="K3431">
        <v>1476837061</v>
      </c>
      <c r="L3431" s="11">
        <f t="shared" si="212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0">
        <f t="shared" si="213"/>
        <v>1.3</v>
      </c>
      <c r="R3431" s="9">
        <f t="shared" si="214"/>
        <v>16.25</v>
      </c>
      <c r="S3431" s="8" t="s">
        <v>8318</v>
      </c>
      <c r="T3431" s="8" t="s">
        <v>8319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1"/>
        <v>41850.945613425924</v>
      </c>
      <c r="K3432">
        <v>1404168101</v>
      </c>
      <c r="L3432" s="11">
        <f t="shared" si="212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0">
        <f t="shared" si="213"/>
        <v>1.0854949999999999</v>
      </c>
      <c r="R3432" s="9">
        <f t="shared" si="214"/>
        <v>30.152638888888887</v>
      </c>
      <c r="S3432" s="8" t="s">
        <v>8318</v>
      </c>
      <c r="T3432" s="8" t="s">
        <v>8319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1"/>
        <v>41869.730937500004</v>
      </c>
      <c r="K3433">
        <v>1405791153</v>
      </c>
      <c r="L3433" s="11">
        <f t="shared" si="212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0">
        <f t="shared" si="213"/>
        <v>1</v>
      </c>
      <c r="R3433" s="9">
        <f t="shared" si="214"/>
        <v>95.238095238095241</v>
      </c>
      <c r="S3433" s="8" t="s">
        <v>8318</v>
      </c>
      <c r="T3433" s="8" t="s">
        <v>8319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1"/>
        <v>42405.916666666672</v>
      </c>
      <c r="K3434">
        <v>1452520614</v>
      </c>
      <c r="L3434" s="11">
        <f t="shared" si="212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0">
        <f t="shared" si="213"/>
        <v>1.0965</v>
      </c>
      <c r="R3434" s="9">
        <f t="shared" si="214"/>
        <v>52.214285714285715</v>
      </c>
      <c r="S3434" s="8" t="s">
        <v>8318</v>
      </c>
      <c r="T3434" s="8" t="s">
        <v>8319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1"/>
        <v>41807.125</v>
      </c>
      <c r="K3435">
        <v>1400290255</v>
      </c>
      <c r="L3435" s="11">
        <f t="shared" si="212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0">
        <f t="shared" si="213"/>
        <v>1.0026315789473683</v>
      </c>
      <c r="R3435" s="9">
        <f t="shared" si="214"/>
        <v>134.1549295774648</v>
      </c>
      <c r="S3435" s="8" t="s">
        <v>8318</v>
      </c>
      <c r="T3435" s="8" t="s">
        <v>8319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1"/>
        <v>41830.380428240744</v>
      </c>
      <c r="K3436">
        <v>1402391269</v>
      </c>
      <c r="L3436" s="11">
        <f t="shared" si="212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0">
        <f t="shared" si="213"/>
        <v>1.0555000000000001</v>
      </c>
      <c r="R3436" s="9">
        <f t="shared" si="214"/>
        <v>62.827380952380949</v>
      </c>
      <c r="S3436" s="8" t="s">
        <v>8318</v>
      </c>
      <c r="T3436" s="8" t="s">
        <v>8319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1"/>
        <v>42589.125</v>
      </c>
      <c r="K3437">
        <v>1469112493</v>
      </c>
      <c r="L3437" s="11">
        <f t="shared" si="212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0">
        <f t="shared" si="213"/>
        <v>1.1200000000000001</v>
      </c>
      <c r="R3437" s="9">
        <f t="shared" si="214"/>
        <v>58.94736842105263</v>
      </c>
      <c r="S3437" s="8" t="s">
        <v>8318</v>
      </c>
      <c r="T3437" s="8" t="s">
        <v>8319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1"/>
        <v>41872.686111111114</v>
      </c>
      <c r="K3438">
        <v>1406811593</v>
      </c>
      <c r="L3438" s="11">
        <f t="shared" si="212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0">
        <f t="shared" si="213"/>
        <v>1.0589999999999999</v>
      </c>
      <c r="R3438" s="9">
        <f t="shared" si="214"/>
        <v>143.1081081081081</v>
      </c>
      <c r="S3438" s="8" t="s">
        <v>8318</v>
      </c>
      <c r="T3438" s="8" t="s">
        <v>8319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1"/>
        <v>42235.710879629631</v>
      </c>
      <c r="K3439">
        <v>1437411820</v>
      </c>
      <c r="L3439" s="11">
        <f t="shared" si="212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0">
        <f t="shared" si="213"/>
        <v>1.01</v>
      </c>
      <c r="R3439" s="9">
        <f t="shared" si="214"/>
        <v>84.166666666666671</v>
      </c>
      <c r="S3439" s="8" t="s">
        <v>8318</v>
      </c>
      <c r="T3439" s="8" t="s">
        <v>8319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1"/>
        <v>42126.875</v>
      </c>
      <c r="K3440">
        <v>1428358567</v>
      </c>
      <c r="L3440" s="11">
        <f t="shared" si="212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0">
        <f t="shared" si="213"/>
        <v>1.042</v>
      </c>
      <c r="R3440" s="9">
        <f t="shared" si="214"/>
        <v>186.07142857142858</v>
      </c>
      <c r="S3440" s="8" t="s">
        <v>8318</v>
      </c>
      <c r="T3440" s="8" t="s">
        <v>8319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1"/>
        <v>42388.207638888889</v>
      </c>
      <c r="K3441">
        <v>1452030730</v>
      </c>
      <c r="L3441" s="11">
        <f t="shared" si="212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0">
        <f t="shared" si="213"/>
        <v>1.3467833333333334</v>
      </c>
      <c r="R3441" s="9">
        <f t="shared" si="214"/>
        <v>89.785555555555561</v>
      </c>
      <c r="S3441" s="8" t="s">
        <v>8318</v>
      </c>
      <c r="T3441" s="8" t="s">
        <v>8319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1"/>
        <v>41831.677083333336</v>
      </c>
      <c r="K3442">
        <v>1403146628</v>
      </c>
      <c r="L3442" s="11">
        <f t="shared" si="212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0">
        <f t="shared" si="213"/>
        <v>1.052184</v>
      </c>
      <c r="R3442" s="9">
        <f t="shared" si="214"/>
        <v>64.157560975609755</v>
      </c>
      <c r="S3442" s="8" t="s">
        <v>8318</v>
      </c>
      <c r="T3442" s="8" t="s">
        <v>8319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1"/>
        <v>42321.845138888893</v>
      </c>
      <c r="K3443">
        <v>1445077121</v>
      </c>
      <c r="L3443" s="11">
        <f t="shared" si="212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0">
        <f t="shared" si="213"/>
        <v>1.026</v>
      </c>
      <c r="R3443" s="9">
        <f t="shared" si="214"/>
        <v>59.651162790697676</v>
      </c>
      <c r="S3443" s="8" t="s">
        <v>8318</v>
      </c>
      <c r="T3443" s="8" t="s">
        <v>8319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1"/>
        <v>42154.841111111105</v>
      </c>
      <c r="K3444">
        <v>1430424672</v>
      </c>
      <c r="L3444" s="11">
        <f t="shared" si="212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0">
        <f t="shared" si="213"/>
        <v>1</v>
      </c>
      <c r="R3444" s="9">
        <f t="shared" si="214"/>
        <v>31.25</v>
      </c>
      <c r="S3444" s="8" t="s">
        <v>8318</v>
      </c>
      <c r="T3444" s="8" t="s">
        <v>8319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1"/>
        <v>41891.524837962963</v>
      </c>
      <c r="K3445">
        <v>1407674146</v>
      </c>
      <c r="L3445" s="11">
        <f t="shared" si="212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0">
        <f t="shared" si="213"/>
        <v>1.855</v>
      </c>
      <c r="R3445" s="9">
        <f t="shared" si="214"/>
        <v>41.222222222222221</v>
      </c>
      <c r="S3445" s="8" t="s">
        <v>8318</v>
      </c>
      <c r="T3445" s="8" t="s">
        <v>8319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1"/>
        <v>42529.582638888889</v>
      </c>
      <c r="K3446">
        <v>1464677986</v>
      </c>
      <c r="L3446" s="11">
        <f t="shared" si="212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0">
        <f t="shared" si="213"/>
        <v>2.89</v>
      </c>
      <c r="R3446" s="9">
        <f t="shared" si="214"/>
        <v>43.35</v>
      </c>
      <c r="S3446" s="8" t="s">
        <v>8318</v>
      </c>
      <c r="T3446" s="8" t="s">
        <v>8319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1"/>
        <v>42300.530509259261</v>
      </c>
      <c r="K3447">
        <v>1443185036</v>
      </c>
      <c r="L3447" s="11">
        <f t="shared" si="212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0">
        <f t="shared" si="213"/>
        <v>1</v>
      </c>
      <c r="R3447" s="9">
        <f t="shared" si="214"/>
        <v>64.516129032258064</v>
      </c>
      <c r="S3447" s="8" t="s">
        <v>8318</v>
      </c>
      <c r="T3447" s="8" t="s">
        <v>8319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1"/>
        <v>42040.513888888891</v>
      </c>
      <c r="K3448">
        <v>1421092725</v>
      </c>
      <c r="L3448" s="11">
        <f t="shared" si="212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0">
        <f t="shared" si="213"/>
        <v>1.0820000000000001</v>
      </c>
      <c r="R3448" s="9">
        <f t="shared" si="214"/>
        <v>43.28</v>
      </c>
      <c r="S3448" s="8" t="s">
        <v>8318</v>
      </c>
      <c r="T3448" s="8" t="s">
        <v>8319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1"/>
        <v>42447.847361111111</v>
      </c>
      <c r="K3449">
        <v>1454448012</v>
      </c>
      <c r="L3449" s="11">
        <f t="shared" si="212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0">
        <f t="shared" si="213"/>
        <v>1.0780000000000001</v>
      </c>
      <c r="R3449" s="9">
        <f t="shared" si="214"/>
        <v>77</v>
      </c>
      <c r="S3449" s="8" t="s">
        <v>8318</v>
      </c>
      <c r="T3449" s="8" t="s">
        <v>8319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1"/>
        <v>41990.119085648148</v>
      </c>
      <c r="K3450">
        <v>1416192689</v>
      </c>
      <c r="L3450" s="11">
        <f t="shared" si="212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0">
        <f t="shared" si="213"/>
        <v>1.0976190476190477</v>
      </c>
      <c r="R3450" s="9">
        <f t="shared" si="214"/>
        <v>51.222222222222221</v>
      </c>
      <c r="S3450" s="8" t="s">
        <v>8318</v>
      </c>
      <c r="T3450" s="8" t="s">
        <v>8319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1"/>
        <v>42560.166666666672</v>
      </c>
      <c r="K3451">
        <v>1465607738</v>
      </c>
      <c r="L3451" s="11">
        <f t="shared" si="212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0">
        <f t="shared" si="213"/>
        <v>1.70625</v>
      </c>
      <c r="R3451" s="9">
        <f t="shared" si="214"/>
        <v>68.25</v>
      </c>
      <c r="S3451" s="8" t="s">
        <v>8318</v>
      </c>
      <c r="T3451" s="8" t="s">
        <v>8319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1"/>
        <v>42096.662858796291</v>
      </c>
      <c r="K3452">
        <v>1422809671</v>
      </c>
      <c r="L3452" s="11">
        <f t="shared" si="212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0">
        <f t="shared" si="213"/>
        <v>1.52</v>
      </c>
      <c r="R3452" s="9">
        <f t="shared" si="214"/>
        <v>19.487179487179485</v>
      </c>
      <c r="S3452" s="8" t="s">
        <v>8318</v>
      </c>
      <c r="T3452" s="8" t="s">
        <v>8319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1"/>
        <v>42115.723692129628</v>
      </c>
      <c r="K3453">
        <v>1427304127</v>
      </c>
      <c r="L3453" s="11">
        <f t="shared" si="212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0">
        <f t="shared" si="213"/>
        <v>1.0123076923076924</v>
      </c>
      <c r="R3453" s="9">
        <f t="shared" si="214"/>
        <v>41.125</v>
      </c>
      <c r="S3453" s="8" t="s">
        <v>8318</v>
      </c>
      <c r="T3453" s="8" t="s">
        <v>8319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1"/>
        <v>41843.165972222225</v>
      </c>
      <c r="K3454">
        <v>1404141626</v>
      </c>
      <c r="L3454" s="11">
        <f t="shared" si="212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0">
        <f t="shared" si="213"/>
        <v>1.532</v>
      </c>
      <c r="R3454" s="9">
        <f t="shared" si="214"/>
        <v>41.405405405405403</v>
      </c>
      <c r="S3454" s="8" t="s">
        <v>8318</v>
      </c>
      <c r="T3454" s="8" t="s">
        <v>8319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1"/>
        <v>42595.97865740741</v>
      </c>
      <c r="K3455">
        <v>1465946956</v>
      </c>
      <c r="L3455" s="11">
        <f t="shared" si="212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0">
        <f t="shared" si="213"/>
        <v>1.2833333333333334</v>
      </c>
      <c r="R3455" s="9">
        <f t="shared" si="214"/>
        <v>27.5</v>
      </c>
      <c r="S3455" s="8" t="s">
        <v>8318</v>
      </c>
      <c r="T3455" s="8" t="s">
        <v>8319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1"/>
        <v>41851.698599537034</v>
      </c>
      <c r="K3456">
        <v>1404233159</v>
      </c>
      <c r="L3456" s="11">
        <f t="shared" si="212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0">
        <f t="shared" si="213"/>
        <v>1.0071428571428571</v>
      </c>
      <c r="R3456" s="9">
        <f t="shared" si="214"/>
        <v>33.571428571428569</v>
      </c>
      <c r="S3456" s="8" t="s">
        <v>8318</v>
      </c>
      <c r="T3456" s="8" t="s">
        <v>8319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1"/>
        <v>42656.7503125</v>
      </c>
      <c r="K3457">
        <v>1473789627</v>
      </c>
      <c r="L3457" s="11">
        <f t="shared" si="212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0">
        <f t="shared" si="213"/>
        <v>1.0065</v>
      </c>
      <c r="R3457" s="9">
        <f t="shared" si="214"/>
        <v>145.86956521739131</v>
      </c>
      <c r="S3457" s="8" t="s">
        <v>8318</v>
      </c>
      <c r="T3457" s="8" t="s">
        <v>8319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1"/>
        <v>41852.290972222225</v>
      </c>
      <c r="K3458">
        <v>1404190567</v>
      </c>
      <c r="L3458" s="11">
        <f t="shared" si="212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0">
        <f t="shared" si="213"/>
        <v>1.913</v>
      </c>
      <c r="R3458" s="9">
        <f t="shared" si="214"/>
        <v>358.6875</v>
      </c>
      <c r="S3458" s="8" t="s">
        <v>8318</v>
      </c>
      <c r="T3458" s="8" t="s">
        <v>8319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5">(((I3459/60)/60)/24)+DATE(1970,1,1)</f>
        <v>42047.249305555553</v>
      </c>
      <c r="K3459">
        <v>1421081857</v>
      </c>
      <c r="L3459" s="11">
        <f t="shared" ref="L3459:L3522" si="21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0">
        <f t="shared" ref="Q3459:Q3522" si="217">E3459/D3459</f>
        <v>1.4019999999999999</v>
      </c>
      <c r="R3459" s="9">
        <f t="shared" ref="R3459:R3522" si="218">IF(N3459&gt;0,E3459/N3459,0)</f>
        <v>50.981818181818184</v>
      </c>
      <c r="S3459" s="8" t="s">
        <v>8318</v>
      </c>
      <c r="T3459" s="8" t="s">
        <v>8319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5"/>
        <v>42038.185416666667</v>
      </c>
      <c r="K3460">
        <v>1420606303</v>
      </c>
      <c r="L3460" s="11">
        <f t="shared" si="21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0">
        <f t="shared" si="217"/>
        <v>1.2433537832310839</v>
      </c>
      <c r="R3460" s="9">
        <f t="shared" si="218"/>
        <v>45.037037037037038</v>
      </c>
      <c r="S3460" s="8" t="s">
        <v>8318</v>
      </c>
      <c r="T3460" s="8" t="s">
        <v>8319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5"/>
        <v>42510.479861111111</v>
      </c>
      <c r="K3461">
        <v>1461151860</v>
      </c>
      <c r="L3461" s="11">
        <f t="shared" si="21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0">
        <f t="shared" si="217"/>
        <v>1.262</v>
      </c>
      <c r="R3461" s="9">
        <f t="shared" si="218"/>
        <v>17.527777777777779</v>
      </c>
      <c r="S3461" s="8" t="s">
        <v>8318</v>
      </c>
      <c r="T3461" s="8" t="s">
        <v>8319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5"/>
        <v>41866.527222222219</v>
      </c>
      <c r="K3462">
        <v>1406896752</v>
      </c>
      <c r="L3462" s="11">
        <f t="shared" si="21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0">
        <f t="shared" si="217"/>
        <v>1.9</v>
      </c>
      <c r="R3462" s="9">
        <f t="shared" si="218"/>
        <v>50</v>
      </c>
      <c r="S3462" s="8" t="s">
        <v>8318</v>
      </c>
      <c r="T3462" s="8" t="s">
        <v>8319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5"/>
        <v>42672.125</v>
      </c>
      <c r="K3463">
        <v>1475248279</v>
      </c>
      <c r="L3463" s="11">
        <f t="shared" si="21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0">
        <f t="shared" si="217"/>
        <v>1.39</v>
      </c>
      <c r="R3463" s="9">
        <f t="shared" si="218"/>
        <v>57.916666666666664</v>
      </c>
      <c r="S3463" s="8" t="s">
        <v>8318</v>
      </c>
      <c r="T3463" s="8" t="s">
        <v>8319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5"/>
        <v>42195.75</v>
      </c>
      <c r="K3464">
        <v>1435181628</v>
      </c>
      <c r="L3464" s="11">
        <f t="shared" si="21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0">
        <f t="shared" si="217"/>
        <v>2.02</v>
      </c>
      <c r="R3464" s="9">
        <f t="shared" si="218"/>
        <v>29.705882352941178</v>
      </c>
      <c r="S3464" s="8" t="s">
        <v>8318</v>
      </c>
      <c r="T3464" s="8" t="s">
        <v>8319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5"/>
        <v>42654.165972222225</v>
      </c>
      <c r="K3465">
        <v>1472594585</v>
      </c>
      <c r="L3465" s="11">
        <f t="shared" si="21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0">
        <f t="shared" si="217"/>
        <v>1.0338000000000001</v>
      </c>
      <c r="R3465" s="9">
        <f t="shared" si="218"/>
        <v>90.684210526315795</v>
      </c>
      <c r="S3465" s="8" t="s">
        <v>8318</v>
      </c>
      <c r="T3465" s="8" t="s">
        <v>8319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5"/>
        <v>42605.130057870367</v>
      </c>
      <c r="K3466">
        <v>1469329637</v>
      </c>
      <c r="L3466" s="11">
        <f t="shared" si="21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0">
        <f t="shared" si="217"/>
        <v>1.023236</v>
      </c>
      <c r="R3466" s="9">
        <f t="shared" si="218"/>
        <v>55.012688172043013</v>
      </c>
      <c r="S3466" s="8" t="s">
        <v>8318</v>
      </c>
      <c r="T3466" s="8" t="s">
        <v>8319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5"/>
        <v>42225.666666666672</v>
      </c>
      <c r="K3467">
        <v>1436972472</v>
      </c>
      <c r="L3467" s="11">
        <f t="shared" si="21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0">
        <f t="shared" si="217"/>
        <v>1.03</v>
      </c>
      <c r="R3467" s="9">
        <f t="shared" si="218"/>
        <v>57.222222222222221</v>
      </c>
      <c r="S3467" s="8" t="s">
        <v>8318</v>
      </c>
      <c r="T3467" s="8" t="s">
        <v>8319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5"/>
        <v>42479.977430555555</v>
      </c>
      <c r="K3468">
        <v>1455928050</v>
      </c>
      <c r="L3468" s="11">
        <f t="shared" si="21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0">
        <f t="shared" si="217"/>
        <v>1.2714285714285714</v>
      </c>
      <c r="R3468" s="9">
        <f t="shared" si="218"/>
        <v>72.950819672131146</v>
      </c>
      <c r="S3468" s="8" t="s">
        <v>8318</v>
      </c>
      <c r="T3468" s="8" t="s">
        <v>8319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5"/>
        <v>42083.630000000005</v>
      </c>
      <c r="K3469">
        <v>1424275632</v>
      </c>
      <c r="L3469" s="11">
        <f t="shared" si="21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0">
        <f t="shared" si="217"/>
        <v>1.01</v>
      </c>
      <c r="R3469" s="9">
        <f t="shared" si="218"/>
        <v>64.468085106382972</v>
      </c>
      <c r="S3469" s="8" t="s">
        <v>8318</v>
      </c>
      <c r="T3469" s="8" t="s">
        <v>8319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5"/>
        <v>42634.125</v>
      </c>
      <c r="K3470">
        <v>1471976529</v>
      </c>
      <c r="L3470" s="11">
        <f t="shared" si="21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0">
        <f t="shared" si="217"/>
        <v>1.2178</v>
      </c>
      <c r="R3470" s="9">
        <f t="shared" si="218"/>
        <v>716.35294117647061</v>
      </c>
      <c r="S3470" s="8" t="s">
        <v>8318</v>
      </c>
      <c r="T3470" s="8" t="s">
        <v>8319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5"/>
        <v>42488.641724537039</v>
      </c>
      <c r="K3471">
        <v>1459265045</v>
      </c>
      <c r="L3471" s="11">
        <f t="shared" si="21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0">
        <f t="shared" si="217"/>
        <v>1.1339285714285714</v>
      </c>
      <c r="R3471" s="9">
        <f t="shared" si="218"/>
        <v>50.396825396825399</v>
      </c>
      <c r="S3471" s="8" t="s">
        <v>8318</v>
      </c>
      <c r="T3471" s="8" t="s">
        <v>8319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5"/>
        <v>42566.901388888888</v>
      </c>
      <c r="K3472">
        <v>1465345902</v>
      </c>
      <c r="L3472" s="11">
        <f t="shared" si="21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0">
        <f t="shared" si="217"/>
        <v>1.5</v>
      </c>
      <c r="R3472" s="9">
        <f t="shared" si="218"/>
        <v>41.666666666666664</v>
      </c>
      <c r="S3472" s="8" t="s">
        <v>8318</v>
      </c>
      <c r="T3472" s="8" t="s">
        <v>8319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5"/>
        <v>41882.833333333336</v>
      </c>
      <c r="K3473">
        <v>1405971690</v>
      </c>
      <c r="L3473" s="11">
        <f t="shared" si="21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0">
        <f t="shared" si="217"/>
        <v>2.1459999999999999</v>
      </c>
      <c r="R3473" s="9">
        <f t="shared" si="218"/>
        <v>35.766666666666666</v>
      </c>
      <c r="S3473" s="8" t="s">
        <v>8318</v>
      </c>
      <c r="T3473" s="8" t="s">
        <v>8319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5"/>
        <v>41949.249305555553</v>
      </c>
      <c r="K3474">
        <v>1413432331</v>
      </c>
      <c r="L3474" s="11">
        <f t="shared" si="21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0">
        <f t="shared" si="217"/>
        <v>1.0205</v>
      </c>
      <c r="R3474" s="9">
        <f t="shared" si="218"/>
        <v>88.739130434782609</v>
      </c>
      <c r="S3474" s="8" t="s">
        <v>8318</v>
      </c>
      <c r="T3474" s="8" t="s">
        <v>8319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5"/>
        <v>42083.852083333331</v>
      </c>
      <c r="K3475">
        <v>1425067296</v>
      </c>
      <c r="L3475" s="11">
        <f t="shared" si="21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0">
        <f t="shared" si="217"/>
        <v>1</v>
      </c>
      <c r="R3475" s="9">
        <f t="shared" si="218"/>
        <v>148.4848484848485</v>
      </c>
      <c r="S3475" s="8" t="s">
        <v>8318</v>
      </c>
      <c r="T3475" s="8" t="s">
        <v>8319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5"/>
        <v>42571.501516203702</v>
      </c>
      <c r="K3476">
        <v>1466424131</v>
      </c>
      <c r="L3476" s="11">
        <f t="shared" si="21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0">
        <f t="shared" si="217"/>
        <v>1.01</v>
      </c>
      <c r="R3476" s="9">
        <f t="shared" si="218"/>
        <v>51.794871794871796</v>
      </c>
      <c r="S3476" s="8" t="s">
        <v>8318</v>
      </c>
      <c r="T3476" s="8" t="s">
        <v>8319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5"/>
        <v>41946</v>
      </c>
      <c r="K3477">
        <v>1412629704</v>
      </c>
      <c r="L3477" s="11">
        <f t="shared" si="21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0">
        <f t="shared" si="217"/>
        <v>1.1333333333333333</v>
      </c>
      <c r="R3477" s="9">
        <f t="shared" si="218"/>
        <v>20</v>
      </c>
      <c r="S3477" s="8" t="s">
        <v>8318</v>
      </c>
      <c r="T3477" s="8" t="s">
        <v>8319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5"/>
        <v>41939.125</v>
      </c>
      <c r="K3478">
        <v>1412836990</v>
      </c>
      <c r="L3478" s="11">
        <f t="shared" si="21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0">
        <f t="shared" si="217"/>
        <v>1.04</v>
      </c>
      <c r="R3478" s="9">
        <f t="shared" si="218"/>
        <v>52</v>
      </c>
      <c r="S3478" s="8" t="s">
        <v>8318</v>
      </c>
      <c r="T3478" s="8" t="s">
        <v>8319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5"/>
        <v>42141.125</v>
      </c>
      <c r="K3479">
        <v>1430761243</v>
      </c>
      <c r="L3479" s="11">
        <f t="shared" si="21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0">
        <f t="shared" si="217"/>
        <v>1.1533333333333333</v>
      </c>
      <c r="R3479" s="9">
        <f t="shared" si="218"/>
        <v>53.230769230769234</v>
      </c>
      <c r="S3479" s="8" t="s">
        <v>8318</v>
      </c>
      <c r="T3479" s="8" t="s">
        <v>8319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5"/>
        <v>42079.875</v>
      </c>
      <c r="K3480">
        <v>1424296822</v>
      </c>
      <c r="L3480" s="11">
        <f t="shared" si="21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0">
        <f t="shared" si="217"/>
        <v>1.1285000000000001</v>
      </c>
      <c r="R3480" s="9">
        <f t="shared" si="218"/>
        <v>39.596491228070178</v>
      </c>
      <c r="S3480" s="8" t="s">
        <v>8318</v>
      </c>
      <c r="T3480" s="8" t="s">
        <v>8319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5"/>
        <v>41811.855092592588</v>
      </c>
      <c r="K3481">
        <v>1400790680</v>
      </c>
      <c r="L3481" s="11">
        <f t="shared" si="21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0">
        <f t="shared" si="217"/>
        <v>1.2786666666666666</v>
      </c>
      <c r="R3481" s="9">
        <f t="shared" si="218"/>
        <v>34.25</v>
      </c>
      <c r="S3481" s="8" t="s">
        <v>8318</v>
      </c>
      <c r="T3481" s="8" t="s">
        <v>8319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5"/>
        <v>42195.875</v>
      </c>
      <c r="K3482">
        <v>1434440227</v>
      </c>
      <c r="L3482" s="11">
        <f t="shared" si="21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0">
        <f t="shared" si="217"/>
        <v>1.4266666666666667</v>
      </c>
      <c r="R3482" s="9">
        <f t="shared" si="218"/>
        <v>164.61538461538461</v>
      </c>
      <c r="S3482" s="8" t="s">
        <v>8318</v>
      </c>
      <c r="T3482" s="8" t="s">
        <v>8319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5"/>
        <v>42006.24754629629</v>
      </c>
      <c r="K3483">
        <v>1418709388</v>
      </c>
      <c r="L3483" s="11">
        <f t="shared" si="21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0">
        <f t="shared" si="217"/>
        <v>1.1879999999999999</v>
      </c>
      <c r="R3483" s="9">
        <f t="shared" si="218"/>
        <v>125.05263157894737</v>
      </c>
      <c r="S3483" s="8" t="s">
        <v>8318</v>
      </c>
      <c r="T3483" s="8" t="s">
        <v>8319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5"/>
        <v>41826.771597222221</v>
      </c>
      <c r="K3484">
        <v>1402079466</v>
      </c>
      <c r="L3484" s="11">
        <f t="shared" si="21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0">
        <f t="shared" si="217"/>
        <v>1.3833333333333333</v>
      </c>
      <c r="R3484" s="9">
        <f t="shared" si="218"/>
        <v>51.875</v>
      </c>
      <c r="S3484" s="8" t="s">
        <v>8318</v>
      </c>
      <c r="T3484" s="8" t="s">
        <v>8319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5"/>
        <v>41823.668761574074</v>
      </c>
      <c r="K3485">
        <v>1401811381</v>
      </c>
      <c r="L3485" s="11">
        <f t="shared" si="21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0">
        <f t="shared" si="217"/>
        <v>1.599402985074627</v>
      </c>
      <c r="R3485" s="9">
        <f t="shared" si="218"/>
        <v>40.285714285714285</v>
      </c>
      <c r="S3485" s="8" t="s">
        <v>8318</v>
      </c>
      <c r="T3485" s="8" t="s">
        <v>8319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5"/>
        <v>42536.760405092587</v>
      </c>
      <c r="K3486">
        <v>1463422499</v>
      </c>
      <c r="L3486" s="11">
        <f t="shared" si="21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0">
        <f t="shared" si="217"/>
        <v>1.1424000000000001</v>
      </c>
      <c r="R3486" s="9">
        <f t="shared" si="218"/>
        <v>64.909090909090907</v>
      </c>
      <c r="S3486" s="8" t="s">
        <v>8318</v>
      </c>
      <c r="T3486" s="8" t="s">
        <v>8319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5"/>
        <v>42402.693055555559</v>
      </c>
      <c r="K3487">
        <v>1451839080</v>
      </c>
      <c r="L3487" s="11">
        <f t="shared" si="21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0">
        <f t="shared" si="217"/>
        <v>1.0060606060606061</v>
      </c>
      <c r="R3487" s="9">
        <f t="shared" si="218"/>
        <v>55.333333333333336</v>
      </c>
      <c r="S3487" s="8" t="s">
        <v>8318</v>
      </c>
      <c r="T3487" s="8" t="s">
        <v>8319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5"/>
        <v>42158.290972222225</v>
      </c>
      <c r="K3488">
        <v>1430600401</v>
      </c>
      <c r="L3488" s="11">
        <f t="shared" si="21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0">
        <f t="shared" si="217"/>
        <v>1.552</v>
      </c>
      <c r="R3488" s="9">
        <f t="shared" si="218"/>
        <v>83.142857142857139</v>
      </c>
      <c r="S3488" s="8" t="s">
        <v>8318</v>
      </c>
      <c r="T3488" s="8" t="s">
        <v>8319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5"/>
        <v>42179.940416666665</v>
      </c>
      <c r="K3489">
        <v>1432593252</v>
      </c>
      <c r="L3489" s="11">
        <f t="shared" si="21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0">
        <f t="shared" si="217"/>
        <v>1.2775000000000001</v>
      </c>
      <c r="R3489" s="9">
        <f t="shared" si="218"/>
        <v>38.712121212121211</v>
      </c>
      <c r="S3489" s="8" t="s">
        <v>8318</v>
      </c>
      <c r="T3489" s="8" t="s">
        <v>8319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5"/>
        <v>42111.666666666672</v>
      </c>
      <c r="K3490">
        <v>1427221560</v>
      </c>
      <c r="L3490" s="11">
        <f t="shared" si="21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0">
        <f t="shared" si="217"/>
        <v>1.212</v>
      </c>
      <c r="R3490" s="9">
        <f t="shared" si="218"/>
        <v>125.37931034482759</v>
      </c>
      <c r="S3490" s="8" t="s">
        <v>8318</v>
      </c>
      <c r="T3490" s="8" t="s">
        <v>8319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5"/>
        <v>41783.875</v>
      </c>
      <c r="K3491">
        <v>1398352531</v>
      </c>
      <c r="L3491" s="11">
        <f t="shared" si="21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0">
        <f t="shared" si="217"/>
        <v>1.127</v>
      </c>
      <c r="R3491" s="9">
        <f t="shared" si="218"/>
        <v>78.263888888888886</v>
      </c>
      <c r="S3491" s="8" t="s">
        <v>8318</v>
      </c>
      <c r="T3491" s="8" t="s">
        <v>8319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5"/>
        <v>42473.802361111113</v>
      </c>
      <c r="K3492">
        <v>1457982924</v>
      </c>
      <c r="L3492" s="11">
        <f t="shared" si="21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0">
        <f t="shared" si="217"/>
        <v>1.2749999999999999</v>
      </c>
      <c r="R3492" s="9">
        <f t="shared" si="218"/>
        <v>47.222222222222221</v>
      </c>
      <c r="S3492" s="8" t="s">
        <v>8318</v>
      </c>
      <c r="T3492" s="8" t="s">
        <v>8319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5"/>
        <v>42142.249814814815</v>
      </c>
      <c r="K3493">
        <v>1430114384</v>
      </c>
      <c r="L3493" s="11">
        <f t="shared" si="21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0">
        <f t="shared" si="217"/>
        <v>1.5820000000000001</v>
      </c>
      <c r="R3493" s="9">
        <f t="shared" si="218"/>
        <v>79.099999999999994</v>
      </c>
      <c r="S3493" s="8" t="s">
        <v>8318</v>
      </c>
      <c r="T3493" s="8" t="s">
        <v>8319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5"/>
        <v>42303.009224537032</v>
      </c>
      <c r="K3494">
        <v>1442794397</v>
      </c>
      <c r="L3494" s="11">
        <f t="shared" si="21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0">
        <f t="shared" si="217"/>
        <v>1.0526894736842105</v>
      </c>
      <c r="R3494" s="9">
        <f t="shared" si="218"/>
        <v>114.29199999999999</v>
      </c>
      <c r="S3494" s="8" t="s">
        <v>8318</v>
      </c>
      <c r="T3494" s="8" t="s">
        <v>8319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5"/>
        <v>41868.21597222222</v>
      </c>
      <c r="K3495">
        <v>1406580436</v>
      </c>
      <c r="L3495" s="11">
        <f t="shared" si="21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0">
        <f t="shared" si="217"/>
        <v>1</v>
      </c>
      <c r="R3495" s="9">
        <f t="shared" si="218"/>
        <v>51.724137931034484</v>
      </c>
      <c r="S3495" s="8" t="s">
        <v>8318</v>
      </c>
      <c r="T3495" s="8" t="s">
        <v>8319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5"/>
        <v>42700.25</v>
      </c>
      <c r="K3496">
        <v>1479186575</v>
      </c>
      <c r="L3496" s="11">
        <f t="shared" si="21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0">
        <f t="shared" si="217"/>
        <v>1</v>
      </c>
      <c r="R3496" s="9">
        <f t="shared" si="218"/>
        <v>30.76923076923077</v>
      </c>
      <c r="S3496" s="8" t="s">
        <v>8318</v>
      </c>
      <c r="T3496" s="8" t="s">
        <v>8319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5"/>
        <v>41944.720833333333</v>
      </c>
      <c r="K3497">
        <v>1412360309</v>
      </c>
      <c r="L3497" s="11">
        <f t="shared" si="21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0">
        <f t="shared" si="217"/>
        <v>1.0686</v>
      </c>
      <c r="R3497" s="9">
        <f t="shared" si="218"/>
        <v>74.208333333333329</v>
      </c>
      <c r="S3497" s="8" t="s">
        <v>8318</v>
      </c>
      <c r="T3497" s="8" t="s">
        <v>8319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5"/>
        <v>42624.846828703703</v>
      </c>
      <c r="K3498">
        <v>1470169166</v>
      </c>
      <c r="L3498" s="11">
        <f t="shared" si="21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0">
        <f t="shared" si="217"/>
        <v>1.244</v>
      </c>
      <c r="R3498" s="9">
        <f t="shared" si="218"/>
        <v>47.846153846153847</v>
      </c>
      <c r="S3498" s="8" t="s">
        <v>8318</v>
      </c>
      <c r="T3498" s="8" t="s">
        <v>8319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5"/>
        <v>42523.916666666672</v>
      </c>
      <c r="K3499">
        <v>1463852904</v>
      </c>
      <c r="L3499" s="11">
        <f t="shared" si="21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0">
        <f t="shared" si="217"/>
        <v>1.0870406189555126</v>
      </c>
      <c r="R3499" s="9">
        <f t="shared" si="218"/>
        <v>34.408163265306122</v>
      </c>
      <c r="S3499" s="8" t="s">
        <v>8318</v>
      </c>
      <c r="T3499" s="8" t="s">
        <v>8319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5"/>
        <v>42518.905555555553</v>
      </c>
      <c r="K3500">
        <v>1459309704</v>
      </c>
      <c r="L3500" s="11">
        <f t="shared" si="21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0">
        <f t="shared" si="217"/>
        <v>1.0242424242424242</v>
      </c>
      <c r="R3500" s="9">
        <f t="shared" si="218"/>
        <v>40.238095238095241</v>
      </c>
      <c r="S3500" s="8" t="s">
        <v>8318</v>
      </c>
      <c r="T3500" s="8" t="s">
        <v>8319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5"/>
        <v>42186.290972222225</v>
      </c>
      <c r="K3501">
        <v>1431046325</v>
      </c>
      <c r="L3501" s="11">
        <f t="shared" si="21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0">
        <f t="shared" si="217"/>
        <v>1.0549999999999999</v>
      </c>
      <c r="R3501" s="9">
        <f t="shared" si="218"/>
        <v>60.285714285714285</v>
      </c>
      <c r="S3501" s="8" t="s">
        <v>8318</v>
      </c>
      <c r="T3501" s="8" t="s">
        <v>8319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5"/>
        <v>42436.207638888889</v>
      </c>
      <c r="K3502">
        <v>1455919438</v>
      </c>
      <c r="L3502" s="11">
        <f t="shared" si="21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0">
        <f t="shared" si="217"/>
        <v>1.0629999999999999</v>
      </c>
      <c r="R3502" s="9">
        <f t="shared" si="218"/>
        <v>25.30952380952381</v>
      </c>
      <c r="S3502" s="8" t="s">
        <v>8318</v>
      </c>
      <c r="T3502" s="8" t="s">
        <v>8319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5"/>
        <v>42258.763831018514</v>
      </c>
      <c r="K3503">
        <v>1439835595</v>
      </c>
      <c r="L3503" s="11">
        <f t="shared" si="21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0">
        <f t="shared" si="217"/>
        <v>1.0066666666666666</v>
      </c>
      <c r="R3503" s="9">
        <f t="shared" si="218"/>
        <v>35.952380952380949</v>
      </c>
      <c r="S3503" s="8" t="s">
        <v>8318</v>
      </c>
      <c r="T3503" s="8" t="s">
        <v>8319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5"/>
        <v>42445.165972222225</v>
      </c>
      <c r="K3504">
        <v>1456862924</v>
      </c>
      <c r="L3504" s="11">
        <f t="shared" si="21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0">
        <f t="shared" si="217"/>
        <v>1.054</v>
      </c>
      <c r="R3504" s="9">
        <f t="shared" si="218"/>
        <v>136</v>
      </c>
      <c r="S3504" s="8" t="s">
        <v>8318</v>
      </c>
      <c r="T3504" s="8" t="s">
        <v>8319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5"/>
        <v>42575.478333333333</v>
      </c>
      <c r="K3505">
        <v>1466767728</v>
      </c>
      <c r="L3505" s="11">
        <f t="shared" si="21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0">
        <f t="shared" si="217"/>
        <v>1.0755999999999999</v>
      </c>
      <c r="R3505" s="9">
        <f t="shared" si="218"/>
        <v>70.763157894736835</v>
      </c>
      <c r="S3505" s="8" t="s">
        <v>8318</v>
      </c>
      <c r="T3505" s="8" t="s">
        <v>8319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5"/>
        <v>42327.790405092594</v>
      </c>
      <c r="K3506">
        <v>1445363891</v>
      </c>
      <c r="L3506" s="11">
        <f t="shared" si="21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0">
        <f t="shared" si="217"/>
        <v>1</v>
      </c>
      <c r="R3506" s="9">
        <f t="shared" si="218"/>
        <v>125</v>
      </c>
      <c r="S3506" s="8" t="s">
        <v>8318</v>
      </c>
      <c r="T3506" s="8" t="s">
        <v>8319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5"/>
        <v>41772.166666666664</v>
      </c>
      <c r="K3507">
        <v>1398983245</v>
      </c>
      <c r="L3507" s="11">
        <f t="shared" si="21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0">
        <f t="shared" si="217"/>
        <v>1.0376000000000001</v>
      </c>
      <c r="R3507" s="9">
        <f t="shared" si="218"/>
        <v>66.512820512820511</v>
      </c>
      <c r="S3507" s="8" t="s">
        <v>8318</v>
      </c>
      <c r="T3507" s="8" t="s">
        <v>8319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5"/>
        <v>41874.734259259261</v>
      </c>
      <c r="K3508">
        <v>1404927440</v>
      </c>
      <c r="L3508" s="11">
        <f t="shared" si="21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0">
        <f t="shared" si="217"/>
        <v>1.0149999999999999</v>
      </c>
      <c r="R3508" s="9">
        <f t="shared" si="218"/>
        <v>105</v>
      </c>
      <c r="S3508" s="8" t="s">
        <v>8318</v>
      </c>
      <c r="T3508" s="8" t="s">
        <v>8319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5"/>
        <v>42521.92288194444</v>
      </c>
      <c r="K3509">
        <v>1462140537</v>
      </c>
      <c r="L3509" s="11">
        <f t="shared" si="21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0">
        <f t="shared" si="217"/>
        <v>1.044</v>
      </c>
      <c r="R3509" s="9">
        <f t="shared" si="218"/>
        <v>145</v>
      </c>
      <c r="S3509" s="8" t="s">
        <v>8318</v>
      </c>
      <c r="T3509" s="8" t="s">
        <v>8319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5"/>
        <v>42500.875</v>
      </c>
      <c r="K3510">
        <v>1460914253</v>
      </c>
      <c r="L3510" s="11">
        <f t="shared" si="21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0">
        <f t="shared" si="217"/>
        <v>1.8</v>
      </c>
      <c r="R3510" s="9">
        <f t="shared" si="218"/>
        <v>12</v>
      </c>
      <c r="S3510" s="8" t="s">
        <v>8318</v>
      </c>
      <c r="T3510" s="8" t="s">
        <v>8319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5"/>
        <v>41964.204861111109</v>
      </c>
      <c r="K3511">
        <v>1415392666</v>
      </c>
      <c r="L3511" s="11">
        <f t="shared" si="21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0">
        <f t="shared" si="217"/>
        <v>1.0633333333333332</v>
      </c>
      <c r="R3511" s="9">
        <f t="shared" si="218"/>
        <v>96.666666666666671</v>
      </c>
      <c r="S3511" s="8" t="s">
        <v>8318</v>
      </c>
      <c r="T3511" s="8" t="s">
        <v>8319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5"/>
        <v>41822.62090277778</v>
      </c>
      <c r="K3512">
        <v>1402584846</v>
      </c>
      <c r="L3512" s="11">
        <f t="shared" si="21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0">
        <f t="shared" si="217"/>
        <v>1.0055555555555555</v>
      </c>
      <c r="R3512" s="9">
        <f t="shared" si="218"/>
        <v>60.333333333333336</v>
      </c>
      <c r="S3512" s="8" t="s">
        <v>8318</v>
      </c>
      <c r="T3512" s="8" t="s">
        <v>8319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5"/>
        <v>41950.770833333336</v>
      </c>
      <c r="K3513">
        <v>1413406695</v>
      </c>
      <c r="L3513" s="11">
        <f t="shared" si="21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0">
        <f t="shared" si="217"/>
        <v>1.012</v>
      </c>
      <c r="R3513" s="9">
        <f t="shared" si="218"/>
        <v>79.89473684210526</v>
      </c>
      <c r="S3513" s="8" t="s">
        <v>8318</v>
      </c>
      <c r="T3513" s="8" t="s">
        <v>8319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5"/>
        <v>42117.49527777778</v>
      </c>
      <c r="K3514">
        <v>1424609592</v>
      </c>
      <c r="L3514" s="11">
        <f t="shared" si="21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0">
        <f t="shared" si="217"/>
        <v>1</v>
      </c>
      <c r="R3514" s="9">
        <f t="shared" si="218"/>
        <v>58.823529411764703</v>
      </c>
      <c r="S3514" s="8" t="s">
        <v>8318</v>
      </c>
      <c r="T3514" s="8" t="s">
        <v>8319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5"/>
        <v>41794.207638888889</v>
      </c>
      <c r="K3515">
        <v>1400725112</v>
      </c>
      <c r="L3515" s="11">
        <f t="shared" si="21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0">
        <f t="shared" si="217"/>
        <v>1.1839285714285714</v>
      </c>
      <c r="R3515" s="9">
        <f t="shared" si="218"/>
        <v>75.340909090909093</v>
      </c>
      <c r="S3515" s="8" t="s">
        <v>8318</v>
      </c>
      <c r="T3515" s="8" t="s">
        <v>8319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5"/>
        <v>42037.207638888889</v>
      </c>
      <c r="K3516">
        <v>1421439552</v>
      </c>
      <c r="L3516" s="11">
        <f t="shared" si="21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0">
        <f t="shared" si="217"/>
        <v>1.1000000000000001</v>
      </c>
      <c r="R3516" s="9">
        <f t="shared" si="218"/>
        <v>55</v>
      </c>
      <c r="S3516" s="8" t="s">
        <v>8318</v>
      </c>
      <c r="T3516" s="8" t="s">
        <v>8319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5"/>
        <v>42155.772812499999</v>
      </c>
      <c r="K3517">
        <v>1430505171</v>
      </c>
      <c r="L3517" s="11">
        <f t="shared" si="21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0">
        <f t="shared" si="217"/>
        <v>1.0266666666666666</v>
      </c>
      <c r="R3517" s="9">
        <f t="shared" si="218"/>
        <v>66.956521739130437</v>
      </c>
      <c r="S3517" s="8" t="s">
        <v>8318</v>
      </c>
      <c r="T3517" s="8" t="s">
        <v>8319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5"/>
        <v>41890.125</v>
      </c>
      <c r="K3518">
        <v>1407197670</v>
      </c>
      <c r="L3518" s="11">
        <f t="shared" si="21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0">
        <f t="shared" si="217"/>
        <v>1</v>
      </c>
      <c r="R3518" s="9">
        <f t="shared" si="218"/>
        <v>227.27272727272728</v>
      </c>
      <c r="S3518" s="8" t="s">
        <v>8318</v>
      </c>
      <c r="T3518" s="8" t="s">
        <v>8319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5"/>
        <v>41824.458333333336</v>
      </c>
      <c r="K3519">
        <v>1401910634</v>
      </c>
      <c r="L3519" s="11">
        <f t="shared" si="21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0">
        <f t="shared" si="217"/>
        <v>1</v>
      </c>
      <c r="R3519" s="9">
        <f t="shared" si="218"/>
        <v>307.69230769230768</v>
      </c>
      <c r="S3519" s="8" t="s">
        <v>8318</v>
      </c>
      <c r="T3519" s="8" t="s">
        <v>8319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5"/>
        <v>41914.597916666666</v>
      </c>
      <c r="K3520">
        <v>1410461299</v>
      </c>
      <c r="L3520" s="11">
        <f t="shared" si="21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0">
        <f t="shared" si="217"/>
        <v>1.10046</v>
      </c>
      <c r="R3520" s="9">
        <f t="shared" si="218"/>
        <v>50.020909090909093</v>
      </c>
      <c r="S3520" s="8" t="s">
        <v>8318</v>
      </c>
      <c r="T3520" s="8" t="s">
        <v>8319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5"/>
        <v>42067.598958333328</v>
      </c>
      <c r="K3521">
        <v>1422886950</v>
      </c>
      <c r="L3521" s="11">
        <f t="shared" si="21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0">
        <f t="shared" si="217"/>
        <v>1.0135000000000001</v>
      </c>
      <c r="R3521" s="9">
        <f t="shared" si="218"/>
        <v>72.392857142857139</v>
      </c>
      <c r="S3521" s="8" t="s">
        <v>8318</v>
      </c>
      <c r="T3521" s="8" t="s">
        <v>8319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5"/>
        <v>42253.57430555555</v>
      </c>
      <c r="K3522">
        <v>1439322412</v>
      </c>
      <c r="L3522" s="11">
        <f t="shared" si="21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0">
        <f t="shared" si="217"/>
        <v>1.0075000000000001</v>
      </c>
      <c r="R3522" s="9">
        <f t="shared" si="218"/>
        <v>95.952380952380949</v>
      </c>
      <c r="S3522" s="8" t="s">
        <v>8318</v>
      </c>
      <c r="T3522" s="8" t="s">
        <v>8319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19">(((I3523/60)/60)/24)+DATE(1970,1,1)</f>
        <v>41911.361342592594</v>
      </c>
      <c r="K3523">
        <v>1409388020</v>
      </c>
      <c r="L3523" s="11">
        <f t="shared" ref="L3523:L3586" si="22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0">
        <f t="shared" ref="Q3523:Q3586" si="221">E3523/D3523</f>
        <v>1.6942857142857144</v>
      </c>
      <c r="R3523" s="9">
        <f t="shared" ref="R3523:R3586" si="222">IF(N3523&gt;0,E3523/N3523,0)</f>
        <v>45.615384615384613</v>
      </c>
      <c r="S3523" s="8" t="s">
        <v>8318</v>
      </c>
      <c r="T3523" s="8" t="s">
        <v>8319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19"/>
        <v>42262.420833333337</v>
      </c>
      <c r="K3524">
        <v>1439924246</v>
      </c>
      <c r="L3524" s="11">
        <f t="shared" si="22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0">
        <f t="shared" si="221"/>
        <v>1</v>
      </c>
      <c r="R3524" s="9">
        <f t="shared" si="222"/>
        <v>41.029411764705884</v>
      </c>
      <c r="S3524" s="8" t="s">
        <v>8318</v>
      </c>
      <c r="T3524" s="8" t="s">
        <v>8319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19"/>
        <v>42638.958333333328</v>
      </c>
      <c r="K3525">
        <v>1469871148</v>
      </c>
      <c r="L3525" s="11">
        <f t="shared" si="22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0">
        <f t="shared" si="221"/>
        <v>1.1365000000000001</v>
      </c>
      <c r="R3525" s="9">
        <f t="shared" si="222"/>
        <v>56.825000000000003</v>
      </c>
      <c r="S3525" s="8" t="s">
        <v>8318</v>
      </c>
      <c r="T3525" s="8" t="s">
        <v>8319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19"/>
        <v>41895.166666666664</v>
      </c>
      <c r="K3526">
        <v>1409336373</v>
      </c>
      <c r="L3526" s="11">
        <f t="shared" si="22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0">
        <f t="shared" si="221"/>
        <v>1.0156000000000001</v>
      </c>
      <c r="R3526" s="9">
        <f t="shared" si="222"/>
        <v>137.24324324324326</v>
      </c>
      <c r="S3526" s="8" t="s">
        <v>8318</v>
      </c>
      <c r="T3526" s="8" t="s">
        <v>8319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19"/>
        <v>42225.666666666672</v>
      </c>
      <c r="K3527">
        <v>1438188106</v>
      </c>
      <c r="L3527" s="11">
        <f t="shared" si="22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0">
        <f t="shared" si="221"/>
        <v>1.06</v>
      </c>
      <c r="R3527" s="9">
        <f t="shared" si="222"/>
        <v>75.714285714285708</v>
      </c>
      <c r="S3527" s="8" t="s">
        <v>8318</v>
      </c>
      <c r="T3527" s="8" t="s">
        <v>8319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19"/>
        <v>42488.249305555553</v>
      </c>
      <c r="K3528">
        <v>1459411371</v>
      </c>
      <c r="L3528" s="11">
        <f t="shared" si="22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0">
        <f t="shared" si="221"/>
        <v>1.02</v>
      </c>
      <c r="R3528" s="9">
        <f t="shared" si="222"/>
        <v>99</v>
      </c>
      <c r="S3528" s="8" t="s">
        <v>8318</v>
      </c>
      <c r="T3528" s="8" t="s">
        <v>8319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19"/>
        <v>42196.165972222225</v>
      </c>
      <c r="K3529">
        <v>1434069205</v>
      </c>
      <c r="L3529" s="11">
        <f t="shared" si="22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0">
        <f t="shared" si="221"/>
        <v>1.1691666666666667</v>
      </c>
      <c r="R3529" s="9">
        <f t="shared" si="222"/>
        <v>81.569767441860463</v>
      </c>
      <c r="S3529" s="8" t="s">
        <v>8318</v>
      </c>
      <c r="T3529" s="8" t="s">
        <v>8319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19"/>
        <v>42753.50136574074</v>
      </c>
      <c r="K3530">
        <v>1483012918</v>
      </c>
      <c r="L3530" s="11">
        <f t="shared" si="22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0">
        <f t="shared" si="221"/>
        <v>1.0115151515151515</v>
      </c>
      <c r="R3530" s="9">
        <f t="shared" si="222"/>
        <v>45.108108108108105</v>
      </c>
      <c r="S3530" s="8" t="s">
        <v>8318</v>
      </c>
      <c r="T3530" s="8" t="s">
        <v>8319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19"/>
        <v>42198.041666666672</v>
      </c>
      <c r="K3531">
        <v>1434997018</v>
      </c>
      <c r="L3531" s="11">
        <f t="shared" si="22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0">
        <f t="shared" si="221"/>
        <v>1.32</v>
      </c>
      <c r="R3531" s="9">
        <f t="shared" si="222"/>
        <v>36.666666666666664</v>
      </c>
      <c r="S3531" s="8" t="s">
        <v>8318</v>
      </c>
      <c r="T3531" s="8" t="s">
        <v>8319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19"/>
        <v>42470.833333333328</v>
      </c>
      <c r="K3532">
        <v>1457881057</v>
      </c>
      <c r="L3532" s="11">
        <f t="shared" si="22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0">
        <f t="shared" si="221"/>
        <v>1</v>
      </c>
      <c r="R3532" s="9">
        <f t="shared" si="222"/>
        <v>125</v>
      </c>
      <c r="S3532" s="8" t="s">
        <v>8318</v>
      </c>
      <c r="T3532" s="8" t="s">
        <v>8319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19"/>
        <v>42551.654328703706</v>
      </c>
      <c r="K3533">
        <v>1464709334</v>
      </c>
      <c r="L3533" s="11">
        <f t="shared" si="22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0">
        <f t="shared" si="221"/>
        <v>1.28</v>
      </c>
      <c r="R3533" s="9">
        <f t="shared" si="222"/>
        <v>49.230769230769234</v>
      </c>
      <c r="S3533" s="8" t="s">
        <v>8318</v>
      </c>
      <c r="T3533" s="8" t="s">
        <v>8319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19"/>
        <v>41900.165972222225</v>
      </c>
      <c r="K3534">
        <v>1409667827</v>
      </c>
      <c r="L3534" s="11">
        <f t="shared" si="22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0">
        <f t="shared" si="221"/>
        <v>1.1895833333333334</v>
      </c>
      <c r="R3534" s="9">
        <f t="shared" si="222"/>
        <v>42.296296296296298</v>
      </c>
      <c r="S3534" s="8" t="s">
        <v>8318</v>
      </c>
      <c r="T3534" s="8" t="s">
        <v>8319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19"/>
        <v>42319.802858796291</v>
      </c>
      <c r="K3535">
        <v>1444673767</v>
      </c>
      <c r="L3535" s="11">
        <f t="shared" si="22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0">
        <f t="shared" si="221"/>
        <v>1.262</v>
      </c>
      <c r="R3535" s="9">
        <f t="shared" si="222"/>
        <v>78.875</v>
      </c>
      <c r="S3535" s="8" t="s">
        <v>8318</v>
      </c>
      <c r="T3535" s="8" t="s">
        <v>8319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19"/>
        <v>42278.6252662037</v>
      </c>
      <c r="K3536">
        <v>1440687623</v>
      </c>
      <c r="L3536" s="11">
        <f t="shared" si="22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0">
        <f t="shared" si="221"/>
        <v>1.5620000000000001</v>
      </c>
      <c r="R3536" s="9">
        <f t="shared" si="222"/>
        <v>38.284313725490193</v>
      </c>
      <c r="S3536" s="8" t="s">
        <v>8318</v>
      </c>
      <c r="T3536" s="8" t="s">
        <v>8319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19"/>
        <v>42279.75</v>
      </c>
      <c r="K3537">
        <v>1441120910</v>
      </c>
      <c r="L3537" s="11">
        <f t="shared" si="22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0">
        <f t="shared" si="221"/>
        <v>1.0315000000000001</v>
      </c>
      <c r="R3537" s="9">
        <f t="shared" si="222"/>
        <v>44.847826086956523</v>
      </c>
      <c r="S3537" s="8" t="s">
        <v>8318</v>
      </c>
      <c r="T3537" s="8" t="s">
        <v>8319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19"/>
        <v>42358.499305555553</v>
      </c>
      <c r="K3538">
        <v>1448040425</v>
      </c>
      <c r="L3538" s="11">
        <f t="shared" si="22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0">
        <f t="shared" si="221"/>
        <v>1.5333333333333334</v>
      </c>
      <c r="R3538" s="9">
        <f t="shared" si="222"/>
        <v>13.529411764705882</v>
      </c>
      <c r="S3538" s="8" t="s">
        <v>8318</v>
      </c>
      <c r="T3538" s="8" t="s">
        <v>8319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19"/>
        <v>41960.332638888889</v>
      </c>
      <c r="K3539">
        <v>1413016216</v>
      </c>
      <c r="L3539" s="11">
        <f t="shared" si="22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0">
        <f t="shared" si="221"/>
        <v>1.8044444444444445</v>
      </c>
      <c r="R3539" s="9">
        <f t="shared" si="222"/>
        <v>43.5</v>
      </c>
      <c r="S3539" s="8" t="s">
        <v>8318</v>
      </c>
      <c r="T3539" s="8" t="s">
        <v>8319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19"/>
        <v>42599.420601851853</v>
      </c>
      <c r="K3540">
        <v>1469009140</v>
      </c>
      <c r="L3540" s="11">
        <f t="shared" si="22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0">
        <f t="shared" si="221"/>
        <v>1.2845</v>
      </c>
      <c r="R3540" s="9">
        <f t="shared" si="222"/>
        <v>30.951807228915662</v>
      </c>
      <c r="S3540" s="8" t="s">
        <v>8318</v>
      </c>
      <c r="T3540" s="8" t="s">
        <v>8319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19"/>
        <v>42621.756041666667</v>
      </c>
      <c r="K3541">
        <v>1471543722</v>
      </c>
      <c r="L3541" s="11">
        <f t="shared" si="22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0">
        <f t="shared" si="221"/>
        <v>1.1966666666666668</v>
      </c>
      <c r="R3541" s="9">
        <f t="shared" si="222"/>
        <v>55.230769230769234</v>
      </c>
      <c r="S3541" s="8" t="s">
        <v>8318</v>
      </c>
      <c r="T3541" s="8" t="s">
        <v>8319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19"/>
        <v>42547.003368055557</v>
      </c>
      <c r="K3542">
        <v>1464307491</v>
      </c>
      <c r="L3542" s="11">
        <f t="shared" si="22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0">
        <f t="shared" si="221"/>
        <v>1.23</v>
      </c>
      <c r="R3542" s="9">
        <f t="shared" si="222"/>
        <v>46.125</v>
      </c>
      <c r="S3542" s="8" t="s">
        <v>8318</v>
      </c>
      <c r="T3542" s="8" t="s">
        <v>8319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19"/>
        <v>42247.730034722219</v>
      </c>
      <c r="K3543">
        <v>1438882275</v>
      </c>
      <c r="L3543" s="11">
        <f t="shared" si="22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0">
        <f t="shared" si="221"/>
        <v>1.05</v>
      </c>
      <c r="R3543" s="9">
        <f t="shared" si="222"/>
        <v>39.375</v>
      </c>
      <c r="S3543" s="8" t="s">
        <v>8318</v>
      </c>
      <c r="T3543" s="8" t="s">
        <v>8319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19"/>
        <v>41889.599791666667</v>
      </c>
      <c r="K3544">
        <v>1404915822</v>
      </c>
      <c r="L3544" s="11">
        <f t="shared" si="22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0">
        <f t="shared" si="221"/>
        <v>1.0223636363636364</v>
      </c>
      <c r="R3544" s="9">
        <f t="shared" si="222"/>
        <v>66.152941176470591</v>
      </c>
      <c r="S3544" s="8" t="s">
        <v>8318</v>
      </c>
      <c r="T3544" s="8" t="s">
        <v>8319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19"/>
        <v>42180.755312499998</v>
      </c>
      <c r="K3545">
        <v>1432663659</v>
      </c>
      <c r="L3545" s="11">
        <f t="shared" si="22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0">
        <f t="shared" si="221"/>
        <v>1.0466666666666666</v>
      </c>
      <c r="R3545" s="9">
        <f t="shared" si="222"/>
        <v>54.137931034482762</v>
      </c>
      <c r="S3545" s="8" t="s">
        <v>8318</v>
      </c>
      <c r="T3545" s="8" t="s">
        <v>8319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19"/>
        <v>42070.831678240742</v>
      </c>
      <c r="K3546">
        <v>1423166257</v>
      </c>
      <c r="L3546" s="11">
        <f t="shared" si="22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0">
        <f t="shared" si="221"/>
        <v>1</v>
      </c>
      <c r="R3546" s="9">
        <f t="shared" si="222"/>
        <v>104.16666666666667</v>
      </c>
      <c r="S3546" s="8" t="s">
        <v>8318</v>
      </c>
      <c r="T3546" s="8" t="s">
        <v>8319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19"/>
        <v>42105.807395833333</v>
      </c>
      <c r="K3547">
        <v>1426188159</v>
      </c>
      <c r="L3547" s="11">
        <f t="shared" si="22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0">
        <f t="shared" si="221"/>
        <v>1.004</v>
      </c>
      <c r="R3547" s="9">
        <f t="shared" si="222"/>
        <v>31.375</v>
      </c>
      <c r="S3547" s="8" t="s">
        <v>8318</v>
      </c>
      <c r="T3547" s="8" t="s">
        <v>8319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19"/>
        <v>42095.165972222225</v>
      </c>
      <c r="K3548">
        <v>1426002684</v>
      </c>
      <c r="L3548" s="11">
        <f t="shared" si="22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0">
        <f t="shared" si="221"/>
        <v>1.0227272727272727</v>
      </c>
      <c r="R3548" s="9">
        <f t="shared" si="222"/>
        <v>59.210526315789473</v>
      </c>
      <c r="S3548" s="8" t="s">
        <v>8318</v>
      </c>
      <c r="T3548" s="8" t="s">
        <v>8319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19"/>
        <v>42504.165972222225</v>
      </c>
      <c r="K3549">
        <v>1461117201</v>
      </c>
      <c r="L3549" s="11">
        <f t="shared" si="22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0">
        <f t="shared" si="221"/>
        <v>1.1440928571428572</v>
      </c>
      <c r="R3549" s="9">
        <f t="shared" si="222"/>
        <v>119.17633928571429</v>
      </c>
      <c r="S3549" s="8" t="s">
        <v>8318</v>
      </c>
      <c r="T3549" s="8" t="s">
        <v>8319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19"/>
        <v>42434.041666666672</v>
      </c>
      <c r="K3550">
        <v>1455230214</v>
      </c>
      <c r="L3550" s="11">
        <f t="shared" si="22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0">
        <f t="shared" si="221"/>
        <v>1.019047619047619</v>
      </c>
      <c r="R3550" s="9">
        <f t="shared" si="222"/>
        <v>164.61538461538461</v>
      </c>
      <c r="S3550" s="8" t="s">
        <v>8318</v>
      </c>
      <c r="T3550" s="8" t="s">
        <v>8319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19"/>
        <v>42251.394363425927</v>
      </c>
      <c r="K3551">
        <v>1438939673</v>
      </c>
      <c r="L3551" s="11">
        <f t="shared" si="22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0">
        <f t="shared" si="221"/>
        <v>1.02</v>
      </c>
      <c r="R3551" s="9">
        <f t="shared" si="222"/>
        <v>24.285714285714285</v>
      </c>
      <c r="S3551" s="8" t="s">
        <v>8318</v>
      </c>
      <c r="T3551" s="8" t="s">
        <v>8319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19"/>
        <v>42492.893495370372</v>
      </c>
      <c r="K3552">
        <v>1459632398</v>
      </c>
      <c r="L3552" s="11">
        <f t="shared" si="22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0">
        <f t="shared" si="221"/>
        <v>1.048</v>
      </c>
      <c r="R3552" s="9">
        <f t="shared" si="222"/>
        <v>40.9375</v>
      </c>
      <c r="S3552" s="8" t="s">
        <v>8318</v>
      </c>
      <c r="T3552" s="8" t="s">
        <v>8319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19"/>
        <v>41781.921527777777</v>
      </c>
      <c r="K3553">
        <v>1398342170</v>
      </c>
      <c r="L3553" s="11">
        <f t="shared" si="22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0">
        <f t="shared" si="221"/>
        <v>1.0183333333333333</v>
      </c>
      <c r="R3553" s="9">
        <f t="shared" si="222"/>
        <v>61.1</v>
      </c>
      <c r="S3553" s="8" t="s">
        <v>8318</v>
      </c>
      <c r="T3553" s="8" t="s">
        <v>8319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19"/>
        <v>41818.587083333332</v>
      </c>
      <c r="K3554">
        <v>1401372324</v>
      </c>
      <c r="L3554" s="11">
        <f t="shared" si="22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0">
        <f t="shared" si="221"/>
        <v>1</v>
      </c>
      <c r="R3554" s="9">
        <f t="shared" si="222"/>
        <v>38.65</v>
      </c>
      <c r="S3554" s="8" t="s">
        <v>8318</v>
      </c>
      <c r="T3554" s="8" t="s">
        <v>8319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19"/>
        <v>42228</v>
      </c>
      <c r="K3555">
        <v>1436575280</v>
      </c>
      <c r="L3555" s="11">
        <f t="shared" si="22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0">
        <f t="shared" si="221"/>
        <v>1.0627272727272727</v>
      </c>
      <c r="R3555" s="9">
        <f t="shared" si="222"/>
        <v>56.20192307692308</v>
      </c>
      <c r="S3555" s="8" t="s">
        <v>8318</v>
      </c>
      <c r="T3555" s="8" t="s">
        <v>8319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19"/>
        <v>42046.708333333328</v>
      </c>
      <c r="K3556">
        <v>1421025159</v>
      </c>
      <c r="L3556" s="11">
        <f t="shared" si="22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0">
        <f t="shared" si="221"/>
        <v>1.1342219999999998</v>
      </c>
      <c r="R3556" s="9">
        <f t="shared" si="222"/>
        <v>107.00207547169811</v>
      </c>
      <c r="S3556" s="8" t="s">
        <v>8318</v>
      </c>
      <c r="T3556" s="8" t="s">
        <v>8319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19"/>
        <v>42691.483726851846</v>
      </c>
      <c r="K3557">
        <v>1476786994</v>
      </c>
      <c r="L3557" s="11">
        <f t="shared" si="22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0">
        <f t="shared" si="221"/>
        <v>1</v>
      </c>
      <c r="R3557" s="9">
        <f t="shared" si="222"/>
        <v>171.42857142857142</v>
      </c>
      <c r="S3557" s="8" t="s">
        <v>8318</v>
      </c>
      <c r="T3557" s="8" t="s">
        <v>8319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19"/>
        <v>41868.649583333332</v>
      </c>
      <c r="K3558">
        <v>1403105724</v>
      </c>
      <c r="L3558" s="11">
        <f t="shared" si="22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0">
        <f t="shared" si="221"/>
        <v>1.0045454545454546</v>
      </c>
      <c r="R3558" s="9">
        <f t="shared" si="222"/>
        <v>110.5</v>
      </c>
      <c r="S3558" s="8" t="s">
        <v>8318</v>
      </c>
      <c r="T3558" s="8" t="s">
        <v>8319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19"/>
        <v>41764.276747685188</v>
      </c>
      <c r="K3559">
        <v>1396334311</v>
      </c>
      <c r="L3559" s="11">
        <f t="shared" si="22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0">
        <f t="shared" si="221"/>
        <v>1.0003599999999999</v>
      </c>
      <c r="R3559" s="9">
        <f t="shared" si="222"/>
        <v>179.27598566308242</v>
      </c>
      <c r="S3559" s="8" t="s">
        <v>8318</v>
      </c>
      <c r="T3559" s="8" t="s">
        <v>8319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19"/>
        <v>42181.875</v>
      </c>
      <c r="K3560">
        <v>1431718575</v>
      </c>
      <c r="L3560" s="11">
        <f t="shared" si="22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0">
        <f t="shared" si="221"/>
        <v>1.44</v>
      </c>
      <c r="R3560" s="9">
        <f t="shared" si="222"/>
        <v>22.90909090909091</v>
      </c>
      <c r="S3560" s="8" t="s">
        <v>8318</v>
      </c>
      <c r="T3560" s="8" t="s">
        <v>8319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19"/>
        <v>42216.373611111107</v>
      </c>
      <c r="K3561">
        <v>1436408308</v>
      </c>
      <c r="L3561" s="11">
        <f t="shared" si="22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0">
        <f t="shared" si="221"/>
        <v>1.0349999999999999</v>
      </c>
      <c r="R3561" s="9">
        <f t="shared" si="222"/>
        <v>43.125</v>
      </c>
      <c r="S3561" s="8" t="s">
        <v>8318</v>
      </c>
      <c r="T3561" s="8" t="s">
        <v>8319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19"/>
        <v>42151.114583333328</v>
      </c>
      <c r="K3562">
        <v>1429651266</v>
      </c>
      <c r="L3562" s="11">
        <f t="shared" si="22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0">
        <f t="shared" si="221"/>
        <v>1.0843750000000001</v>
      </c>
      <c r="R3562" s="9">
        <f t="shared" si="222"/>
        <v>46.891891891891895</v>
      </c>
      <c r="S3562" s="8" t="s">
        <v>8318</v>
      </c>
      <c r="T3562" s="8" t="s">
        <v>8319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19"/>
        <v>42221.774999999994</v>
      </c>
      <c r="K3563">
        <v>1437236378</v>
      </c>
      <c r="L3563" s="11">
        <f t="shared" si="22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0">
        <f t="shared" si="221"/>
        <v>1.024</v>
      </c>
      <c r="R3563" s="9">
        <f t="shared" si="222"/>
        <v>47.407407407407405</v>
      </c>
      <c r="S3563" s="8" t="s">
        <v>8318</v>
      </c>
      <c r="T3563" s="8" t="s">
        <v>8319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19"/>
        <v>42442.916666666672</v>
      </c>
      <c r="K3564">
        <v>1457115427</v>
      </c>
      <c r="L3564" s="11">
        <f t="shared" si="22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0">
        <f t="shared" si="221"/>
        <v>1.4888888888888889</v>
      </c>
      <c r="R3564" s="9">
        <f t="shared" si="222"/>
        <v>15.129032258064516</v>
      </c>
      <c r="S3564" s="8" t="s">
        <v>8318</v>
      </c>
      <c r="T3564" s="8" t="s">
        <v>8319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19"/>
        <v>42583.791666666672</v>
      </c>
      <c r="K3565">
        <v>1467648456</v>
      </c>
      <c r="L3565" s="11">
        <f t="shared" si="22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0">
        <f t="shared" si="221"/>
        <v>1.0549000000000002</v>
      </c>
      <c r="R3565" s="9">
        <f t="shared" si="222"/>
        <v>21.098000000000003</v>
      </c>
      <c r="S3565" s="8" t="s">
        <v>8318</v>
      </c>
      <c r="T3565" s="8" t="s">
        <v>8319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19"/>
        <v>42282.666666666672</v>
      </c>
      <c r="K3566">
        <v>1440082649</v>
      </c>
      <c r="L3566" s="11">
        <f t="shared" si="22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0">
        <f t="shared" si="221"/>
        <v>1.0049999999999999</v>
      </c>
      <c r="R3566" s="9">
        <f t="shared" si="222"/>
        <v>59.117647058823529</v>
      </c>
      <c r="S3566" s="8" t="s">
        <v>8318</v>
      </c>
      <c r="T3566" s="8" t="s">
        <v>8319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19"/>
        <v>42004.743148148147</v>
      </c>
      <c r="K3567">
        <v>1417456208</v>
      </c>
      <c r="L3567" s="11">
        <f t="shared" si="22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0">
        <f t="shared" si="221"/>
        <v>1.3055555555555556</v>
      </c>
      <c r="R3567" s="9">
        <f t="shared" si="222"/>
        <v>97.916666666666671</v>
      </c>
      <c r="S3567" s="8" t="s">
        <v>8318</v>
      </c>
      <c r="T3567" s="8" t="s">
        <v>8319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19"/>
        <v>42027.507905092592</v>
      </c>
      <c r="K3568">
        <v>1419423083</v>
      </c>
      <c r="L3568" s="11">
        <f t="shared" si="22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0">
        <f t="shared" si="221"/>
        <v>1.0475000000000001</v>
      </c>
      <c r="R3568" s="9">
        <f t="shared" si="222"/>
        <v>55.131578947368418</v>
      </c>
      <c r="S3568" s="8" t="s">
        <v>8318</v>
      </c>
      <c r="T3568" s="8" t="s">
        <v>8319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19"/>
        <v>42165.810694444444</v>
      </c>
      <c r="K3569">
        <v>1431372444</v>
      </c>
      <c r="L3569" s="11">
        <f t="shared" si="22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0">
        <f t="shared" si="221"/>
        <v>1.0880000000000001</v>
      </c>
      <c r="R3569" s="9">
        <f t="shared" si="222"/>
        <v>26.536585365853657</v>
      </c>
      <c r="S3569" s="8" t="s">
        <v>8318</v>
      </c>
      <c r="T3569" s="8" t="s">
        <v>8319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19"/>
        <v>41899.740671296298</v>
      </c>
      <c r="K3570">
        <v>1408383994</v>
      </c>
      <c r="L3570" s="11">
        <f t="shared" si="22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0">
        <f t="shared" si="221"/>
        <v>1.1100000000000001</v>
      </c>
      <c r="R3570" s="9">
        <f t="shared" si="222"/>
        <v>58.421052631578945</v>
      </c>
      <c r="S3570" s="8" t="s">
        <v>8318</v>
      </c>
      <c r="T3570" s="8" t="s">
        <v>8319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19"/>
        <v>42012.688611111109</v>
      </c>
      <c r="K3571">
        <v>1418142696</v>
      </c>
      <c r="L3571" s="11">
        <f t="shared" si="22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0">
        <f t="shared" si="221"/>
        <v>1.0047999999999999</v>
      </c>
      <c r="R3571" s="9">
        <f t="shared" si="222"/>
        <v>122.53658536585365</v>
      </c>
      <c r="S3571" s="8" t="s">
        <v>8318</v>
      </c>
      <c r="T3571" s="8" t="s">
        <v>8319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19"/>
        <v>42004.291666666672</v>
      </c>
      <c r="K3572">
        <v>1417593483</v>
      </c>
      <c r="L3572" s="11">
        <f t="shared" si="22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0">
        <f t="shared" si="221"/>
        <v>1.1435</v>
      </c>
      <c r="R3572" s="9">
        <f t="shared" si="222"/>
        <v>87.961538461538467</v>
      </c>
      <c r="S3572" s="8" t="s">
        <v>8318</v>
      </c>
      <c r="T3572" s="8" t="s">
        <v>8319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19"/>
        <v>41942.858946759261</v>
      </c>
      <c r="K3573">
        <v>1412109413</v>
      </c>
      <c r="L3573" s="11">
        <f t="shared" si="22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0">
        <f t="shared" si="221"/>
        <v>1.2206666666666666</v>
      </c>
      <c r="R3573" s="9">
        <f t="shared" si="222"/>
        <v>73.239999999999995</v>
      </c>
      <c r="S3573" s="8" t="s">
        <v>8318</v>
      </c>
      <c r="T3573" s="8" t="s">
        <v>8319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19"/>
        <v>42176.570393518516</v>
      </c>
      <c r="K3574">
        <v>1432302082</v>
      </c>
      <c r="L3574" s="11">
        <f t="shared" si="22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0">
        <f t="shared" si="221"/>
        <v>1</v>
      </c>
      <c r="R3574" s="9">
        <f t="shared" si="222"/>
        <v>55.555555555555557</v>
      </c>
      <c r="S3574" s="8" t="s">
        <v>8318</v>
      </c>
      <c r="T3574" s="8" t="s">
        <v>8319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19"/>
        <v>41951.417199074072</v>
      </c>
      <c r="K3575">
        <v>1412845246</v>
      </c>
      <c r="L3575" s="11">
        <f t="shared" si="22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0">
        <f t="shared" si="221"/>
        <v>1.028</v>
      </c>
      <c r="R3575" s="9">
        <f t="shared" si="222"/>
        <v>39.53846153846154</v>
      </c>
      <c r="S3575" s="8" t="s">
        <v>8318</v>
      </c>
      <c r="T3575" s="8" t="s">
        <v>8319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19"/>
        <v>41956.984351851846</v>
      </c>
      <c r="K3576">
        <v>1413326248</v>
      </c>
      <c r="L3576" s="11">
        <f t="shared" si="22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0">
        <f t="shared" si="221"/>
        <v>1.0612068965517241</v>
      </c>
      <c r="R3576" s="9">
        <f t="shared" si="222"/>
        <v>136.77777777777777</v>
      </c>
      <c r="S3576" s="8" t="s">
        <v>8318</v>
      </c>
      <c r="T3576" s="8" t="s">
        <v>8319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19"/>
        <v>42593.165972222225</v>
      </c>
      <c r="K3577">
        <v>1468176527</v>
      </c>
      <c r="L3577" s="11">
        <f t="shared" si="22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0">
        <f t="shared" si="221"/>
        <v>1.0133000000000001</v>
      </c>
      <c r="R3577" s="9">
        <f t="shared" si="222"/>
        <v>99.343137254901961</v>
      </c>
      <c r="S3577" s="8" t="s">
        <v>8318</v>
      </c>
      <c r="T3577" s="8" t="s">
        <v>8319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19"/>
        <v>42709.590902777782</v>
      </c>
      <c r="K3578">
        <v>1475759454</v>
      </c>
      <c r="L3578" s="11">
        <f t="shared" si="22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0">
        <f t="shared" si="221"/>
        <v>1</v>
      </c>
      <c r="R3578" s="9">
        <f t="shared" si="222"/>
        <v>20</v>
      </c>
      <c r="S3578" s="8" t="s">
        <v>8318</v>
      </c>
      <c r="T3578" s="8" t="s">
        <v>8319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19"/>
        <v>42120.26944444445</v>
      </c>
      <c r="K3579">
        <v>1427741583</v>
      </c>
      <c r="L3579" s="11">
        <f t="shared" si="22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0">
        <f t="shared" si="221"/>
        <v>1.3</v>
      </c>
      <c r="R3579" s="9">
        <f t="shared" si="222"/>
        <v>28.888888888888889</v>
      </c>
      <c r="S3579" s="8" t="s">
        <v>8318</v>
      </c>
      <c r="T3579" s="8" t="s">
        <v>8319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19"/>
        <v>42490.733530092592</v>
      </c>
      <c r="K3580">
        <v>1459445777</v>
      </c>
      <c r="L3580" s="11">
        <f t="shared" si="22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0">
        <f t="shared" si="221"/>
        <v>1.0001333333333333</v>
      </c>
      <c r="R3580" s="9">
        <f t="shared" si="222"/>
        <v>40.545945945945945</v>
      </c>
      <c r="S3580" s="8" t="s">
        <v>8318</v>
      </c>
      <c r="T3580" s="8" t="s">
        <v>8319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19"/>
        <v>42460.720555555556</v>
      </c>
      <c r="K3581">
        <v>1456856256</v>
      </c>
      <c r="L3581" s="11">
        <f t="shared" si="22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0">
        <f t="shared" si="221"/>
        <v>1</v>
      </c>
      <c r="R3581" s="9">
        <f t="shared" si="222"/>
        <v>35.714285714285715</v>
      </c>
      <c r="S3581" s="8" t="s">
        <v>8318</v>
      </c>
      <c r="T3581" s="8" t="s">
        <v>8319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19"/>
        <v>42064.207638888889</v>
      </c>
      <c r="K3582">
        <v>1421900022</v>
      </c>
      <c r="L3582" s="11">
        <f t="shared" si="22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0">
        <f t="shared" si="221"/>
        <v>1.1388888888888888</v>
      </c>
      <c r="R3582" s="9">
        <f t="shared" si="222"/>
        <v>37.962962962962962</v>
      </c>
      <c r="S3582" s="8" t="s">
        <v>8318</v>
      </c>
      <c r="T3582" s="8" t="s">
        <v>8319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19"/>
        <v>41850.471180555556</v>
      </c>
      <c r="K3583">
        <v>1405509510</v>
      </c>
      <c r="L3583" s="11">
        <f t="shared" si="22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0">
        <f t="shared" si="221"/>
        <v>1</v>
      </c>
      <c r="R3583" s="9">
        <f t="shared" si="222"/>
        <v>33.333333333333336</v>
      </c>
      <c r="S3583" s="8" t="s">
        <v>8318</v>
      </c>
      <c r="T3583" s="8" t="s">
        <v>8319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19"/>
        <v>42465.095856481479</v>
      </c>
      <c r="K3584">
        <v>1458613082</v>
      </c>
      <c r="L3584" s="11">
        <f t="shared" si="22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0">
        <f t="shared" si="221"/>
        <v>2.87</v>
      </c>
      <c r="R3584" s="9">
        <f t="shared" si="222"/>
        <v>58.571428571428569</v>
      </c>
      <c r="S3584" s="8" t="s">
        <v>8318</v>
      </c>
      <c r="T3584" s="8" t="s">
        <v>8319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19"/>
        <v>42478.384317129632</v>
      </c>
      <c r="K3585">
        <v>1455790405</v>
      </c>
      <c r="L3585" s="11">
        <f t="shared" si="22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0">
        <f t="shared" si="221"/>
        <v>1.085</v>
      </c>
      <c r="R3585" s="9">
        <f t="shared" si="222"/>
        <v>135.625</v>
      </c>
      <c r="S3585" s="8" t="s">
        <v>8318</v>
      </c>
      <c r="T3585" s="8" t="s">
        <v>8319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19"/>
        <v>42198.316481481481</v>
      </c>
      <c r="K3586">
        <v>1434180944</v>
      </c>
      <c r="L3586" s="11">
        <f t="shared" si="22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0">
        <f t="shared" si="221"/>
        <v>1.155</v>
      </c>
      <c r="R3586" s="9">
        <f t="shared" si="222"/>
        <v>30.9375</v>
      </c>
      <c r="S3586" s="8" t="s">
        <v>8318</v>
      </c>
      <c r="T3586" s="8" t="s">
        <v>8319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3">(((I3587/60)/60)/24)+DATE(1970,1,1)</f>
        <v>41994.716319444444</v>
      </c>
      <c r="K3587">
        <v>1416589890</v>
      </c>
      <c r="L3587" s="11">
        <f t="shared" ref="L3587:L3650" si="22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0">
        <f t="shared" ref="Q3587:Q3650" si="225">E3587/D3587</f>
        <v>1.1911764705882353</v>
      </c>
      <c r="R3587" s="9">
        <f t="shared" ref="R3587:R3650" si="226">IF(N3587&gt;0,E3587/N3587,0)</f>
        <v>176.08695652173913</v>
      </c>
      <c r="S3587" s="8" t="s">
        <v>8318</v>
      </c>
      <c r="T3587" s="8" t="s">
        <v>8319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3"/>
        <v>42636.697569444441</v>
      </c>
      <c r="K3588">
        <v>1469465070</v>
      </c>
      <c r="L3588" s="11">
        <f t="shared" si="22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0">
        <f t="shared" si="225"/>
        <v>1.0942666666666667</v>
      </c>
      <c r="R3588" s="9">
        <f t="shared" si="226"/>
        <v>151.9814814814815</v>
      </c>
      <c r="S3588" s="8" t="s">
        <v>8318</v>
      </c>
      <c r="T3588" s="8" t="s">
        <v>8319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3"/>
        <v>42548.791666666672</v>
      </c>
      <c r="K3589">
        <v>1463144254</v>
      </c>
      <c r="L3589" s="11">
        <f t="shared" si="22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0">
        <f t="shared" si="225"/>
        <v>1.266</v>
      </c>
      <c r="R3589" s="9">
        <f t="shared" si="226"/>
        <v>22.607142857142858</v>
      </c>
      <c r="S3589" s="8" t="s">
        <v>8318</v>
      </c>
      <c r="T3589" s="8" t="s">
        <v>8319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3"/>
        <v>42123.958333333328</v>
      </c>
      <c r="K3590">
        <v>1428436410</v>
      </c>
      <c r="L3590" s="11">
        <f t="shared" si="22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0">
        <f t="shared" si="225"/>
        <v>1.0049999999999999</v>
      </c>
      <c r="R3590" s="9">
        <f t="shared" si="226"/>
        <v>18.272727272727273</v>
      </c>
      <c r="S3590" s="8" t="s">
        <v>8318</v>
      </c>
      <c r="T3590" s="8" t="s">
        <v>8319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3"/>
        <v>42150.647534722222</v>
      </c>
      <c r="K3591">
        <v>1430494347</v>
      </c>
      <c r="L3591" s="11">
        <f t="shared" si="22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0">
        <f t="shared" si="225"/>
        <v>1.2749999999999999</v>
      </c>
      <c r="R3591" s="9">
        <f t="shared" si="226"/>
        <v>82.258064516129039</v>
      </c>
      <c r="S3591" s="8" t="s">
        <v>8318</v>
      </c>
      <c r="T3591" s="8" t="s">
        <v>8319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3"/>
        <v>41932.333726851852</v>
      </c>
      <c r="K3592">
        <v>1411200034</v>
      </c>
      <c r="L3592" s="11">
        <f t="shared" si="22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0">
        <f t="shared" si="225"/>
        <v>1.0005999999999999</v>
      </c>
      <c r="R3592" s="9">
        <f t="shared" si="226"/>
        <v>68.534246575342465</v>
      </c>
      <c r="S3592" s="8" t="s">
        <v>8318</v>
      </c>
      <c r="T3592" s="8" t="s">
        <v>8319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3"/>
        <v>42028.207638888889</v>
      </c>
      <c r="K3593">
        <v>1419979544</v>
      </c>
      <c r="L3593" s="11">
        <f t="shared" si="22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0">
        <f t="shared" si="225"/>
        <v>1.75</v>
      </c>
      <c r="R3593" s="9">
        <f t="shared" si="226"/>
        <v>68.055555555555557</v>
      </c>
      <c r="S3593" s="8" t="s">
        <v>8318</v>
      </c>
      <c r="T3593" s="8" t="s">
        <v>8319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3"/>
        <v>42046.207638888889</v>
      </c>
      <c r="K3594">
        <v>1418673307</v>
      </c>
      <c r="L3594" s="11">
        <f t="shared" si="22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0">
        <f t="shared" si="225"/>
        <v>1.2725</v>
      </c>
      <c r="R3594" s="9">
        <f t="shared" si="226"/>
        <v>72.714285714285708</v>
      </c>
      <c r="S3594" s="8" t="s">
        <v>8318</v>
      </c>
      <c r="T3594" s="8" t="s">
        <v>8319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3"/>
        <v>42009.851388888885</v>
      </c>
      <c r="K3595">
        <v>1417469639</v>
      </c>
      <c r="L3595" s="11">
        <f t="shared" si="22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0">
        <f t="shared" si="225"/>
        <v>1.1063333333333334</v>
      </c>
      <c r="R3595" s="9">
        <f t="shared" si="226"/>
        <v>77.186046511627907</v>
      </c>
      <c r="S3595" s="8" t="s">
        <v>8318</v>
      </c>
      <c r="T3595" s="8" t="s">
        <v>8319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3"/>
        <v>42617.066921296297</v>
      </c>
      <c r="K3596">
        <v>1470792982</v>
      </c>
      <c r="L3596" s="11">
        <f t="shared" si="22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0">
        <f t="shared" si="225"/>
        <v>1.2593749999999999</v>
      </c>
      <c r="R3596" s="9">
        <f t="shared" si="226"/>
        <v>55.972222222222221</v>
      </c>
      <c r="S3596" s="8" t="s">
        <v>8318</v>
      </c>
      <c r="T3596" s="8" t="s">
        <v>8319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3"/>
        <v>42076.290972222225</v>
      </c>
      <c r="K3597">
        <v>1423959123</v>
      </c>
      <c r="L3597" s="11">
        <f t="shared" si="22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0">
        <f t="shared" si="225"/>
        <v>1.1850000000000001</v>
      </c>
      <c r="R3597" s="9">
        <f t="shared" si="226"/>
        <v>49.693548387096776</v>
      </c>
      <c r="S3597" s="8" t="s">
        <v>8318</v>
      </c>
      <c r="T3597" s="8" t="s">
        <v>8319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3"/>
        <v>41877.715069444443</v>
      </c>
      <c r="K3598">
        <v>1407258582</v>
      </c>
      <c r="L3598" s="11">
        <f t="shared" si="22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0">
        <f t="shared" si="225"/>
        <v>1.0772727272727274</v>
      </c>
      <c r="R3598" s="9">
        <f t="shared" si="226"/>
        <v>79</v>
      </c>
      <c r="S3598" s="8" t="s">
        <v>8318</v>
      </c>
      <c r="T3598" s="8" t="s">
        <v>8319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3"/>
        <v>42432.249305555553</v>
      </c>
      <c r="K3599">
        <v>1455717790</v>
      </c>
      <c r="L3599" s="11">
        <f t="shared" si="22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0">
        <f t="shared" si="225"/>
        <v>1.026</v>
      </c>
      <c r="R3599" s="9">
        <f t="shared" si="226"/>
        <v>77.727272727272734</v>
      </c>
      <c r="S3599" s="8" t="s">
        <v>8318</v>
      </c>
      <c r="T3599" s="8" t="s">
        <v>8319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3"/>
        <v>41885.207638888889</v>
      </c>
      <c r="K3600">
        <v>1408129822</v>
      </c>
      <c r="L3600" s="11">
        <f t="shared" si="22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0">
        <f t="shared" si="225"/>
        <v>1.101</v>
      </c>
      <c r="R3600" s="9">
        <f t="shared" si="226"/>
        <v>40.777777777777779</v>
      </c>
      <c r="S3600" s="8" t="s">
        <v>8318</v>
      </c>
      <c r="T3600" s="8" t="s">
        <v>8319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3"/>
        <v>42246</v>
      </c>
      <c r="K3601">
        <v>1438715077</v>
      </c>
      <c r="L3601" s="11">
        <f t="shared" si="22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0">
        <f t="shared" si="225"/>
        <v>2.02</v>
      </c>
      <c r="R3601" s="9">
        <f t="shared" si="226"/>
        <v>59.411764705882355</v>
      </c>
      <c r="S3601" s="8" t="s">
        <v>8318</v>
      </c>
      <c r="T3601" s="8" t="s">
        <v>8319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3"/>
        <v>42656.849120370374</v>
      </c>
      <c r="K3602">
        <v>1473970964</v>
      </c>
      <c r="L3602" s="11">
        <f t="shared" si="22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0">
        <f t="shared" si="225"/>
        <v>1.3</v>
      </c>
      <c r="R3602" s="9">
        <f t="shared" si="226"/>
        <v>3.25</v>
      </c>
      <c r="S3602" s="8" t="s">
        <v>8318</v>
      </c>
      <c r="T3602" s="8" t="s">
        <v>8319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3"/>
        <v>42020.99863425926</v>
      </c>
      <c r="K3603">
        <v>1418860682</v>
      </c>
      <c r="L3603" s="11">
        <f t="shared" si="22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0">
        <f t="shared" si="225"/>
        <v>1.0435000000000001</v>
      </c>
      <c r="R3603" s="9">
        <f t="shared" si="226"/>
        <v>39.377358490566039</v>
      </c>
      <c r="S3603" s="8" t="s">
        <v>8318</v>
      </c>
      <c r="T3603" s="8" t="s">
        <v>8319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3"/>
        <v>42507.894432870366</v>
      </c>
      <c r="K3604">
        <v>1458336479</v>
      </c>
      <c r="L3604" s="11">
        <f t="shared" si="22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0">
        <f t="shared" si="225"/>
        <v>1.0004999999999999</v>
      </c>
      <c r="R3604" s="9">
        <f t="shared" si="226"/>
        <v>81.673469387755105</v>
      </c>
      <c r="S3604" s="8" t="s">
        <v>8318</v>
      </c>
      <c r="T3604" s="8" t="s">
        <v>8319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3"/>
        <v>42313.906018518523</v>
      </c>
      <c r="K3605">
        <v>1444164280</v>
      </c>
      <c r="L3605" s="11">
        <f t="shared" si="22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0">
        <f t="shared" si="225"/>
        <v>1.7066666666666668</v>
      </c>
      <c r="R3605" s="9">
        <f t="shared" si="226"/>
        <v>44.912280701754383</v>
      </c>
      <c r="S3605" s="8" t="s">
        <v>8318</v>
      </c>
      <c r="T3605" s="8" t="s">
        <v>8319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3"/>
        <v>42489.290972222225</v>
      </c>
      <c r="K3606">
        <v>1461370956</v>
      </c>
      <c r="L3606" s="11">
        <f t="shared" si="22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0">
        <f t="shared" si="225"/>
        <v>1.1283333333333334</v>
      </c>
      <c r="R3606" s="9">
        <f t="shared" si="226"/>
        <v>49.05797101449275</v>
      </c>
      <c r="S3606" s="8" t="s">
        <v>8318</v>
      </c>
      <c r="T3606" s="8" t="s">
        <v>8319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3"/>
        <v>42413.793124999997</v>
      </c>
      <c r="K3607">
        <v>1452798126</v>
      </c>
      <c r="L3607" s="11">
        <f t="shared" si="22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0">
        <f t="shared" si="225"/>
        <v>1.84</v>
      </c>
      <c r="R3607" s="9">
        <f t="shared" si="226"/>
        <v>30.666666666666668</v>
      </c>
      <c r="S3607" s="8" t="s">
        <v>8318</v>
      </c>
      <c r="T3607" s="8" t="s">
        <v>8319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3"/>
        <v>42596.604826388888</v>
      </c>
      <c r="K3608">
        <v>1468593057</v>
      </c>
      <c r="L3608" s="11">
        <f t="shared" si="22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0">
        <f t="shared" si="225"/>
        <v>1.3026666666666666</v>
      </c>
      <c r="R3608" s="9">
        <f t="shared" si="226"/>
        <v>61.0625</v>
      </c>
      <c r="S3608" s="8" t="s">
        <v>8318</v>
      </c>
      <c r="T3608" s="8" t="s">
        <v>8319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3"/>
        <v>42353</v>
      </c>
      <c r="K3609">
        <v>1448924882</v>
      </c>
      <c r="L3609" s="11">
        <f t="shared" si="22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0">
        <f t="shared" si="225"/>
        <v>1.0545454545454545</v>
      </c>
      <c r="R3609" s="9">
        <f t="shared" si="226"/>
        <v>29</v>
      </c>
      <c r="S3609" s="8" t="s">
        <v>8318</v>
      </c>
      <c r="T3609" s="8" t="s">
        <v>8319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3"/>
        <v>42538.583333333328</v>
      </c>
      <c r="K3610">
        <v>1463418090</v>
      </c>
      <c r="L3610" s="11">
        <f t="shared" si="22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0">
        <f t="shared" si="225"/>
        <v>1</v>
      </c>
      <c r="R3610" s="9">
        <f t="shared" si="226"/>
        <v>29.62962962962963</v>
      </c>
      <c r="S3610" s="8" t="s">
        <v>8318</v>
      </c>
      <c r="T3610" s="8" t="s">
        <v>8319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3"/>
        <v>42459.950057870374</v>
      </c>
      <c r="K3611">
        <v>1456789685</v>
      </c>
      <c r="L3611" s="11">
        <f t="shared" si="22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0">
        <f t="shared" si="225"/>
        <v>1.5331632653061225</v>
      </c>
      <c r="R3611" s="9">
        <f t="shared" si="226"/>
        <v>143.0952380952381</v>
      </c>
      <c r="S3611" s="8" t="s">
        <v>8318</v>
      </c>
      <c r="T3611" s="8" t="s">
        <v>8319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3"/>
        <v>42233.432129629626</v>
      </c>
      <c r="K3612">
        <v>1437214936</v>
      </c>
      <c r="L3612" s="11">
        <f t="shared" si="22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0">
        <f t="shared" si="225"/>
        <v>1.623</v>
      </c>
      <c r="R3612" s="9">
        <f t="shared" si="226"/>
        <v>52.354838709677416</v>
      </c>
      <c r="S3612" s="8" t="s">
        <v>8318</v>
      </c>
      <c r="T3612" s="8" t="s">
        <v>8319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3"/>
        <v>42102.370381944449</v>
      </c>
      <c r="K3613">
        <v>1425891201</v>
      </c>
      <c r="L3613" s="11">
        <f t="shared" si="22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0">
        <f t="shared" si="225"/>
        <v>1.36</v>
      </c>
      <c r="R3613" s="9">
        <f t="shared" si="226"/>
        <v>66.666666666666671</v>
      </c>
      <c r="S3613" s="8" t="s">
        <v>8318</v>
      </c>
      <c r="T3613" s="8" t="s">
        <v>8319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3"/>
        <v>41799.726979166669</v>
      </c>
      <c r="K3614">
        <v>1401470811</v>
      </c>
      <c r="L3614" s="11">
        <f t="shared" si="22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0">
        <f t="shared" si="225"/>
        <v>1.444</v>
      </c>
      <c r="R3614" s="9">
        <f t="shared" si="226"/>
        <v>126.66666666666667</v>
      </c>
      <c r="S3614" s="8" t="s">
        <v>8318</v>
      </c>
      <c r="T3614" s="8" t="s">
        <v>8319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3"/>
        <v>41818.58997685185</v>
      </c>
      <c r="K3615">
        <v>1401372574</v>
      </c>
      <c r="L3615" s="11">
        <f t="shared" si="22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0">
        <f t="shared" si="225"/>
        <v>1</v>
      </c>
      <c r="R3615" s="9">
        <f t="shared" si="226"/>
        <v>62.5</v>
      </c>
      <c r="S3615" s="8" t="s">
        <v>8318</v>
      </c>
      <c r="T3615" s="8" t="s">
        <v>8319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3"/>
        <v>42174.041851851856</v>
      </c>
      <c r="K3616">
        <v>1432083616</v>
      </c>
      <c r="L3616" s="11">
        <f t="shared" si="22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0">
        <f t="shared" si="225"/>
        <v>1.008</v>
      </c>
      <c r="R3616" s="9">
        <f t="shared" si="226"/>
        <v>35.492957746478872</v>
      </c>
      <c r="S3616" s="8" t="s">
        <v>8318</v>
      </c>
      <c r="T3616" s="8" t="s">
        <v>8319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3"/>
        <v>42348.593703703707</v>
      </c>
      <c r="K3617">
        <v>1447164896</v>
      </c>
      <c r="L3617" s="11">
        <f t="shared" si="22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0">
        <f t="shared" si="225"/>
        <v>1.0680000000000001</v>
      </c>
      <c r="R3617" s="9">
        <f t="shared" si="226"/>
        <v>37.083333333333336</v>
      </c>
      <c r="S3617" s="8" t="s">
        <v>8318</v>
      </c>
      <c r="T3617" s="8" t="s">
        <v>8319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3"/>
        <v>42082.908148148148</v>
      </c>
      <c r="K3618">
        <v>1424213264</v>
      </c>
      <c r="L3618" s="11">
        <f t="shared" si="22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0">
        <f t="shared" si="225"/>
        <v>1.248</v>
      </c>
      <c r="R3618" s="9">
        <f t="shared" si="226"/>
        <v>69.333333333333329</v>
      </c>
      <c r="S3618" s="8" t="s">
        <v>8318</v>
      </c>
      <c r="T3618" s="8" t="s">
        <v>8319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3"/>
        <v>42794</v>
      </c>
      <c r="K3619">
        <v>1486996729</v>
      </c>
      <c r="L3619" s="11">
        <f t="shared" si="22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0">
        <f t="shared" si="225"/>
        <v>1.1891891891891893</v>
      </c>
      <c r="R3619" s="9">
        <f t="shared" si="226"/>
        <v>17.254901960784313</v>
      </c>
      <c r="S3619" s="8" t="s">
        <v>8318</v>
      </c>
      <c r="T3619" s="8" t="s">
        <v>8319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3"/>
        <v>42158.627893518518</v>
      </c>
      <c r="K3620">
        <v>1430751850</v>
      </c>
      <c r="L3620" s="11">
        <f t="shared" si="22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0">
        <f t="shared" si="225"/>
        <v>1.01</v>
      </c>
      <c r="R3620" s="9">
        <f t="shared" si="226"/>
        <v>36.071428571428569</v>
      </c>
      <c r="S3620" s="8" t="s">
        <v>8318</v>
      </c>
      <c r="T3620" s="8" t="s">
        <v>8319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3"/>
        <v>42693.916666666672</v>
      </c>
      <c r="K3621">
        <v>1476760226</v>
      </c>
      <c r="L3621" s="11">
        <f t="shared" si="22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0">
        <f t="shared" si="225"/>
        <v>1.1299999999999999</v>
      </c>
      <c r="R3621" s="9">
        <f t="shared" si="226"/>
        <v>66.470588235294116</v>
      </c>
      <c r="S3621" s="8" t="s">
        <v>8318</v>
      </c>
      <c r="T3621" s="8" t="s">
        <v>8319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3"/>
        <v>42068.166666666672</v>
      </c>
      <c r="K3622">
        <v>1422916261</v>
      </c>
      <c r="L3622" s="11">
        <f t="shared" si="22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0">
        <f t="shared" si="225"/>
        <v>1.0519047619047619</v>
      </c>
      <c r="R3622" s="9">
        <f t="shared" si="226"/>
        <v>56.065989847715734</v>
      </c>
      <c r="S3622" s="8" t="s">
        <v>8318</v>
      </c>
      <c r="T3622" s="8" t="s">
        <v>8319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3"/>
        <v>42643.875</v>
      </c>
      <c r="K3623">
        <v>1473200844</v>
      </c>
      <c r="L3623" s="11">
        <f t="shared" si="22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0">
        <f t="shared" si="225"/>
        <v>1.0973333333333333</v>
      </c>
      <c r="R3623" s="9">
        <f t="shared" si="226"/>
        <v>47.028571428571432</v>
      </c>
      <c r="S3623" s="8" t="s">
        <v>8318</v>
      </c>
      <c r="T3623" s="8" t="s">
        <v>8319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3"/>
        <v>41910.140972222223</v>
      </c>
      <c r="K3624">
        <v>1409030371</v>
      </c>
      <c r="L3624" s="11">
        <f t="shared" si="22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0">
        <f t="shared" si="225"/>
        <v>1.00099</v>
      </c>
      <c r="R3624" s="9">
        <f t="shared" si="226"/>
        <v>47.666190476190479</v>
      </c>
      <c r="S3624" s="8" t="s">
        <v>8318</v>
      </c>
      <c r="T3624" s="8" t="s">
        <v>8319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3"/>
        <v>41846.291666666664</v>
      </c>
      <c r="K3625">
        <v>1404841270</v>
      </c>
      <c r="L3625" s="11">
        <f t="shared" si="22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0">
        <f t="shared" si="225"/>
        <v>1.2</v>
      </c>
      <c r="R3625" s="9">
        <f t="shared" si="226"/>
        <v>88.235294117647058</v>
      </c>
      <c r="S3625" s="8" t="s">
        <v>8318</v>
      </c>
      <c r="T3625" s="8" t="s">
        <v>8319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3"/>
        <v>42605.774189814809</v>
      </c>
      <c r="K3626">
        <v>1466793290</v>
      </c>
      <c r="L3626" s="11">
        <f t="shared" si="22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0">
        <f t="shared" si="225"/>
        <v>1.0493333333333332</v>
      </c>
      <c r="R3626" s="9">
        <f t="shared" si="226"/>
        <v>80.717948717948715</v>
      </c>
      <c r="S3626" s="8" t="s">
        <v>8318</v>
      </c>
      <c r="T3626" s="8" t="s">
        <v>8319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3"/>
        <v>42187.652511574073</v>
      </c>
      <c r="K3627">
        <v>1433259577</v>
      </c>
      <c r="L3627" s="11">
        <f t="shared" si="22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0">
        <f t="shared" si="225"/>
        <v>1.0266666666666666</v>
      </c>
      <c r="R3627" s="9">
        <f t="shared" si="226"/>
        <v>39.487179487179489</v>
      </c>
      <c r="S3627" s="8" t="s">
        <v>8318</v>
      </c>
      <c r="T3627" s="8" t="s">
        <v>8319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3"/>
        <v>41867.667326388888</v>
      </c>
      <c r="K3628">
        <v>1406390457</v>
      </c>
      <c r="L3628" s="11">
        <f t="shared" si="22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0">
        <f t="shared" si="225"/>
        <v>1.0182500000000001</v>
      </c>
      <c r="R3628" s="9">
        <f t="shared" si="226"/>
        <v>84.854166666666671</v>
      </c>
      <c r="S3628" s="8" t="s">
        <v>8318</v>
      </c>
      <c r="T3628" s="8" t="s">
        <v>8319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3"/>
        <v>42511.165972222225</v>
      </c>
      <c r="K3629">
        <v>1459446487</v>
      </c>
      <c r="L3629" s="11">
        <f t="shared" si="22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0">
        <f t="shared" si="225"/>
        <v>1</v>
      </c>
      <c r="R3629" s="9">
        <f t="shared" si="226"/>
        <v>68.965517241379317</v>
      </c>
      <c r="S3629" s="8" t="s">
        <v>8318</v>
      </c>
      <c r="T3629" s="8" t="s">
        <v>8319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3"/>
        <v>42351.874953703707</v>
      </c>
      <c r="K3630">
        <v>1444852796</v>
      </c>
      <c r="L3630" s="11">
        <f t="shared" si="22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225"/>
        <v>0</v>
      </c>
      <c r="R3630" s="9">
        <f t="shared" si="226"/>
        <v>0</v>
      </c>
      <c r="S3630" s="8" t="s">
        <v>8318</v>
      </c>
      <c r="T3630" s="8" t="s">
        <v>8360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3"/>
        <v>42495.708333333328</v>
      </c>
      <c r="K3631">
        <v>1457403364</v>
      </c>
      <c r="L3631" s="11">
        <f t="shared" si="22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225"/>
        <v>1.9999999999999999E-6</v>
      </c>
      <c r="R3631" s="9">
        <f t="shared" si="226"/>
        <v>1</v>
      </c>
      <c r="S3631" s="8" t="s">
        <v>8318</v>
      </c>
      <c r="T3631" s="8" t="s">
        <v>8360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3"/>
        <v>41972.888773148152</v>
      </c>
      <c r="K3632">
        <v>1414700390</v>
      </c>
      <c r="L3632" s="11">
        <f t="shared" si="22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225"/>
        <v>3.3333333333333332E-4</v>
      </c>
      <c r="R3632" s="9">
        <f t="shared" si="226"/>
        <v>1</v>
      </c>
      <c r="S3632" s="8" t="s">
        <v>8318</v>
      </c>
      <c r="T3632" s="8" t="s">
        <v>8360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3"/>
        <v>41905.165972222225</v>
      </c>
      <c r="K3633">
        <v>1409335497</v>
      </c>
      <c r="L3633" s="11">
        <f t="shared" si="22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225"/>
        <v>0.51023391812865493</v>
      </c>
      <c r="R3633" s="9">
        <f t="shared" si="226"/>
        <v>147.88135593220338</v>
      </c>
      <c r="S3633" s="8" t="s">
        <v>8318</v>
      </c>
      <c r="T3633" s="8" t="s">
        <v>8360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3"/>
        <v>41966.936909722222</v>
      </c>
      <c r="K3634">
        <v>1415053749</v>
      </c>
      <c r="L3634" s="11">
        <f t="shared" si="22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225"/>
        <v>0.2</v>
      </c>
      <c r="R3634" s="9">
        <f t="shared" si="226"/>
        <v>100</v>
      </c>
      <c r="S3634" s="8" t="s">
        <v>8318</v>
      </c>
      <c r="T3634" s="8" t="s">
        <v>8360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3"/>
        <v>42693.041666666672</v>
      </c>
      <c r="K3635">
        <v>1475765867</v>
      </c>
      <c r="L3635" s="11">
        <f t="shared" si="22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225"/>
        <v>0.35239999999999999</v>
      </c>
      <c r="R3635" s="9">
        <f t="shared" si="226"/>
        <v>56.838709677419352</v>
      </c>
      <c r="S3635" s="8" t="s">
        <v>8318</v>
      </c>
      <c r="T3635" s="8" t="s">
        <v>8360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3"/>
        <v>42749.165972222225</v>
      </c>
      <c r="K3636">
        <v>1480219174</v>
      </c>
      <c r="L3636" s="11">
        <f t="shared" si="22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225"/>
        <v>4.2466666666666666E-2</v>
      </c>
      <c r="R3636" s="9">
        <f t="shared" si="226"/>
        <v>176.94444444444446</v>
      </c>
      <c r="S3636" s="8" t="s">
        <v>8318</v>
      </c>
      <c r="T3636" s="8" t="s">
        <v>8360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3"/>
        <v>42480.88282407407</v>
      </c>
      <c r="K3637">
        <v>1458594676</v>
      </c>
      <c r="L3637" s="11">
        <f t="shared" si="22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225"/>
        <v>0.36457142857142855</v>
      </c>
      <c r="R3637" s="9">
        <f t="shared" si="226"/>
        <v>127.6</v>
      </c>
      <c r="S3637" s="8" t="s">
        <v>8318</v>
      </c>
      <c r="T3637" s="8" t="s">
        <v>8360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3"/>
        <v>42261.694780092599</v>
      </c>
      <c r="K3638">
        <v>1439224829</v>
      </c>
      <c r="L3638" s="11">
        <f t="shared" si="22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225"/>
        <v>0</v>
      </c>
      <c r="R3638" s="9">
        <f t="shared" si="226"/>
        <v>0</v>
      </c>
      <c r="S3638" s="8" t="s">
        <v>8318</v>
      </c>
      <c r="T3638" s="8" t="s">
        <v>8360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3"/>
        <v>42005.700636574074</v>
      </c>
      <c r="K3639">
        <v>1417538935</v>
      </c>
      <c r="L3639" s="11">
        <f t="shared" si="22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225"/>
        <v>0.30866666666666664</v>
      </c>
      <c r="R3639" s="9">
        <f t="shared" si="226"/>
        <v>66.142857142857139</v>
      </c>
      <c r="S3639" s="8" t="s">
        <v>8318</v>
      </c>
      <c r="T3639" s="8" t="s">
        <v>8360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3"/>
        <v>42113.631157407406</v>
      </c>
      <c r="K3640">
        <v>1424275732</v>
      </c>
      <c r="L3640" s="11">
        <f t="shared" si="22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225"/>
        <v>6.545454545454546E-2</v>
      </c>
      <c r="R3640" s="9">
        <f t="shared" si="226"/>
        <v>108</v>
      </c>
      <c r="S3640" s="8" t="s">
        <v>8318</v>
      </c>
      <c r="T3640" s="8" t="s">
        <v>8360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3"/>
        <v>42650.632638888885</v>
      </c>
      <c r="K3641">
        <v>1470672906</v>
      </c>
      <c r="L3641" s="11">
        <f t="shared" si="22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225"/>
        <v>4.0000000000000003E-5</v>
      </c>
      <c r="R3641" s="9">
        <f t="shared" si="226"/>
        <v>1</v>
      </c>
      <c r="S3641" s="8" t="s">
        <v>8318</v>
      </c>
      <c r="T3641" s="8" t="s">
        <v>8360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3"/>
        <v>42134.781597222223</v>
      </c>
      <c r="K3642">
        <v>1428691530</v>
      </c>
      <c r="L3642" s="11">
        <f t="shared" si="22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225"/>
        <v>5.5E-2</v>
      </c>
      <c r="R3642" s="9">
        <f t="shared" si="226"/>
        <v>18.333333333333332</v>
      </c>
      <c r="S3642" s="8" t="s">
        <v>8318</v>
      </c>
      <c r="T3642" s="8" t="s">
        <v>8360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3"/>
        <v>41917.208333333336</v>
      </c>
      <c r="K3643">
        <v>1410966179</v>
      </c>
      <c r="L3643" s="11">
        <f t="shared" si="22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225"/>
        <v>0</v>
      </c>
      <c r="R3643" s="9">
        <f t="shared" si="226"/>
        <v>0</v>
      </c>
      <c r="S3643" s="8" t="s">
        <v>8318</v>
      </c>
      <c r="T3643" s="8" t="s">
        <v>8360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3"/>
        <v>42338.708333333328</v>
      </c>
      <c r="K3644">
        <v>1445369727</v>
      </c>
      <c r="L3644" s="11">
        <f t="shared" si="22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225"/>
        <v>2.1428571428571429E-2</v>
      </c>
      <c r="R3644" s="9">
        <f t="shared" si="226"/>
        <v>7.5</v>
      </c>
      <c r="S3644" s="8" t="s">
        <v>8318</v>
      </c>
      <c r="T3644" s="8" t="s">
        <v>8360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3"/>
        <v>42325.185636574075</v>
      </c>
      <c r="K3645">
        <v>1444274839</v>
      </c>
      <c r="L3645" s="11">
        <f t="shared" si="22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225"/>
        <v>0</v>
      </c>
      <c r="R3645" s="9">
        <f t="shared" si="226"/>
        <v>0</v>
      </c>
      <c r="S3645" s="8" t="s">
        <v>8318</v>
      </c>
      <c r="T3645" s="8" t="s">
        <v>8360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3"/>
        <v>42437.207638888889</v>
      </c>
      <c r="K3646">
        <v>1454996887</v>
      </c>
      <c r="L3646" s="11">
        <f t="shared" si="22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225"/>
        <v>0.16420000000000001</v>
      </c>
      <c r="R3646" s="9">
        <f t="shared" si="226"/>
        <v>68.416666666666671</v>
      </c>
      <c r="S3646" s="8" t="s">
        <v>8318</v>
      </c>
      <c r="T3646" s="8" t="s">
        <v>8360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3"/>
        <v>42696.012013888889</v>
      </c>
      <c r="K3647">
        <v>1477178238</v>
      </c>
      <c r="L3647" s="11">
        <f t="shared" si="22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225"/>
        <v>1E-3</v>
      </c>
      <c r="R3647" s="9">
        <f t="shared" si="226"/>
        <v>1</v>
      </c>
      <c r="S3647" s="8" t="s">
        <v>8318</v>
      </c>
      <c r="T3647" s="8" t="s">
        <v>8360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3"/>
        <v>42171.979166666672</v>
      </c>
      <c r="K3648">
        <v>1431770802</v>
      </c>
      <c r="L3648" s="11">
        <f t="shared" si="22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225"/>
        <v>4.8099999999999997E-2</v>
      </c>
      <c r="R3648" s="9">
        <f t="shared" si="226"/>
        <v>60.125</v>
      </c>
      <c r="S3648" s="8" t="s">
        <v>8318</v>
      </c>
      <c r="T3648" s="8" t="s">
        <v>8360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3"/>
        <v>42643.749155092592</v>
      </c>
      <c r="K3649">
        <v>1471370327</v>
      </c>
      <c r="L3649" s="11">
        <f t="shared" si="22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225"/>
        <v>0.06</v>
      </c>
      <c r="R3649" s="9">
        <f t="shared" si="226"/>
        <v>15</v>
      </c>
      <c r="S3649" s="8" t="s">
        <v>8318</v>
      </c>
      <c r="T3649" s="8" t="s">
        <v>8360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3"/>
        <v>41917.292187500003</v>
      </c>
      <c r="K3650">
        <v>1409900445</v>
      </c>
      <c r="L3650" s="11">
        <f t="shared" si="22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0">
        <f t="shared" si="225"/>
        <v>1.003825</v>
      </c>
      <c r="R3650" s="9">
        <f t="shared" si="226"/>
        <v>550.04109589041093</v>
      </c>
      <c r="S3650" s="8" t="s">
        <v>8318</v>
      </c>
      <c r="T3650" s="8" t="s">
        <v>8319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7">(((I3651/60)/60)/24)+DATE(1970,1,1)</f>
        <v>41806.712893518517</v>
      </c>
      <c r="K3651">
        <v>1400691994</v>
      </c>
      <c r="L3651" s="11">
        <f t="shared" ref="L3651:L3714" si="22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0">
        <f t="shared" ref="Q3651:Q3714" si="229">E3651/D3651</f>
        <v>1.04</v>
      </c>
      <c r="R3651" s="9">
        <f t="shared" ref="R3651:R3714" si="230">IF(N3651&gt;0,E3651/N3651,0)</f>
        <v>97.5</v>
      </c>
      <c r="S3651" s="8" t="s">
        <v>8318</v>
      </c>
      <c r="T3651" s="8" t="s">
        <v>8319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7"/>
        <v>42402.478981481487</v>
      </c>
      <c r="K3652">
        <v>1452598184</v>
      </c>
      <c r="L3652" s="11">
        <f t="shared" si="22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0">
        <f t="shared" si="229"/>
        <v>1</v>
      </c>
      <c r="R3652" s="9">
        <f t="shared" si="230"/>
        <v>29.411764705882351</v>
      </c>
      <c r="S3652" s="8" t="s">
        <v>8318</v>
      </c>
      <c r="T3652" s="8" t="s">
        <v>8319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7"/>
        <v>41861.665972222225</v>
      </c>
      <c r="K3653">
        <v>1404833442</v>
      </c>
      <c r="L3653" s="11">
        <f t="shared" si="22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0">
        <f t="shared" si="229"/>
        <v>1.04</v>
      </c>
      <c r="R3653" s="9">
        <f t="shared" si="230"/>
        <v>57.777777777777779</v>
      </c>
      <c r="S3653" s="8" t="s">
        <v>8318</v>
      </c>
      <c r="T3653" s="8" t="s">
        <v>8319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7"/>
        <v>42607.165972222225</v>
      </c>
      <c r="K3654">
        <v>1471188502</v>
      </c>
      <c r="L3654" s="11">
        <f t="shared" si="22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0">
        <f t="shared" si="229"/>
        <v>2.5066666666666668</v>
      </c>
      <c r="R3654" s="9">
        <f t="shared" si="230"/>
        <v>44.235294117647058</v>
      </c>
      <c r="S3654" s="8" t="s">
        <v>8318</v>
      </c>
      <c r="T3654" s="8" t="s">
        <v>8319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7"/>
        <v>42221.363506944443</v>
      </c>
      <c r="K3655">
        <v>1436172207</v>
      </c>
      <c r="L3655" s="11">
        <f t="shared" si="22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0">
        <f t="shared" si="229"/>
        <v>1.0049999999999999</v>
      </c>
      <c r="R3655" s="9">
        <f t="shared" si="230"/>
        <v>60.909090909090907</v>
      </c>
      <c r="S3655" s="8" t="s">
        <v>8318</v>
      </c>
      <c r="T3655" s="8" t="s">
        <v>8319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7"/>
        <v>42463.708333333328</v>
      </c>
      <c r="K3656">
        <v>1457690386</v>
      </c>
      <c r="L3656" s="11">
        <f t="shared" si="22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0">
        <f t="shared" si="229"/>
        <v>1.744</v>
      </c>
      <c r="R3656" s="9">
        <f t="shared" si="230"/>
        <v>68.84210526315789</v>
      </c>
      <c r="S3656" s="8" t="s">
        <v>8318</v>
      </c>
      <c r="T3656" s="8" t="s">
        <v>8319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7"/>
        <v>42203.290972222225</v>
      </c>
      <c r="K3657">
        <v>1434654998</v>
      </c>
      <c r="L3657" s="11">
        <f t="shared" si="22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0">
        <f t="shared" si="229"/>
        <v>1.1626000000000001</v>
      </c>
      <c r="R3657" s="9">
        <f t="shared" si="230"/>
        <v>73.582278481012665</v>
      </c>
      <c r="S3657" s="8" t="s">
        <v>8318</v>
      </c>
      <c r="T3657" s="8" t="s">
        <v>8319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7"/>
        <v>42767.957638888889</v>
      </c>
      <c r="K3658">
        <v>1483393836</v>
      </c>
      <c r="L3658" s="11">
        <f t="shared" si="22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0">
        <f t="shared" si="229"/>
        <v>1.0582</v>
      </c>
      <c r="R3658" s="9">
        <f t="shared" si="230"/>
        <v>115.02173913043478</v>
      </c>
      <c r="S3658" s="8" t="s">
        <v>8318</v>
      </c>
      <c r="T3658" s="8" t="s">
        <v>8319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7"/>
        <v>42522.904166666667</v>
      </c>
      <c r="K3659">
        <v>1462806419</v>
      </c>
      <c r="L3659" s="11">
        <f t="shared" si="22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0">
        <f t="shared" si="229"/>
        <v>1.1074999999999999</v>
      </c>
      <c r="R3659" s="9">
        <f t="shared" si="230"/>
        <v>110.75</v>
      </c>
      <c r="S3659" s="8" t="s">
        <v>8318</v>
      </c>
      <c r="T3659" s="8" t="s">
        <v>8319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7"/>
        <v>41822.165972222225</v>
      </c>
      <c r="K3660">
        <v>1400272580</v>
      </c>
      <c r="L3660" s="11">
        <f t="shared" si="22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0">
        <f t="shared" si="229"/>
        <v>1.0066666666666666</v>
      </c>
      <c r="R3660" s="9">
        <f t="shared" si="230"/>
        <v>75.5</v>
      </c>
      <c r="S3660" s="8" t="s">
        <v>8318</v>
      </c>
      <c r="T3660" s="8" t="s">
        <v>8319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7"/>
        <v>42082.610416666663</v>
      </c>
      <c r="K3661">
        <v>1424414350</v>
      </c>
      <c r="L3661" s="11">
        <f t="shared" si="22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0">
        <f t="shared" si="229"/>
        <v>1.0203333333333333</v>
      </c>
      <c r="R3661" s="9">
        <f t="shared" si="230"/>
        <v>235.46153846153845</v>
      </c>
      <c r="S3661" s="8" t="s">
        <v>8318</v>
      </c>
      <c r="T3661" s="8" t="s">
        <v>8319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7"/>
        <v>41996.881076388891</v>
      </c>
      <c r="K3662">
        <v>1417208925</v>
      </c>
      <c r="L3662" s="11">
        <f t="shared" si="22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0">
        <f t="shared" si="229"/>
        <v>1</v>
      </c>
      <c r="R3662" s="9">
        <f t="shared" si="230"/>
        <v>11.363636363636363</v>
      </c>
      <c r="S3662" s="8" t="s">
        <v>8318</v>
      </c>
      <c r="T3662" s="8" t="s">
        <v>8319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7"/>
        <v>42470.166666666672</v>
      </c>
      <c r="K3663">
        <v>1458336672</v>
      </c>
      <c r="L3663" s="11">
        <f t="shared" si="22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0">
        <f t="shared" si="229"/>
        <v>1.1100000000000001</v>
      </c>
      <c r="R3663" s="9">
        <f t="shared" si="230"/>
        <v>92.5</v>
      </c>
      <c r="S3663" s="8" t="s">
        <v>8318</v>
      </c>
      <c r="T3663" s="8" t="s">
        <v>8319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7"/>
        <v>42094.178402777776</v>
      </c>
      <c r="K3664">
        <v>1425187014</v>
      </c>
      <c r="L3664" s="11">
        <f t="shared" si="22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0">
        <f t="shared" si="229"/>
        <v>1.0142500000000001</v>
      </c>
      <c r="R3664" s="9">
        <f t="shared" si="230"/>
        <v>202.85</v>
      </c>
      <c r="S3664" s="8" t="s">
        <v>8318</v>
      </c>
      <c r="T3664" s="8" t="s">
        <v>8319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7"/>
        <v>42725.493402777778</v>
      </c>
      <c r="K3665">
        <v>1477133430</v>
      </c>
      <c r="L3665" s="11">
        <f t="shared" si="228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0">
        <f t="shared" si="229"/>
        <v>1.04</v>
      </c>
      <c r="R3665" s="9">
        <f t="shared" si="230"/>
        <v>26</v>
      </c>
      <c r="S3665" s="8" t="s">
        <v>8318</v>
      </c>
      <c r="T3665" s="8" t="s">
        <v>8319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7"/>
        <v>42537.248715277776</v>
      </c>
      <c r="K3666">
        <v>1464847089</v>
      </c>
      <c r="L3666" s="11">
        <f t="shared" si="228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0">
        <f t="shared" si="229"/>
        <v>1.09375</v>
      </c>
      <c r="R3666" s="9">
        <f t="shared" si="230"/>
        <v>46.05263157894737</v>
      </c>
      <c r="S3666" s="8" t="s">
        <v>8318</v>
      </c>
      <c r="T3666" s="8" t="s">
        <v>8319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7"/>
        <v>42305.829166666663</v>
      </c>
      <c r="K3667">
        <v>1445109822</v>
      </c>
      <c r="L3667" s="11">
        <f t="shared" si="228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0">
        <f t="shared" si="229"/>
        <v>1.1516129032258065</v>
      </c>
      <c r="R3667" s="9">
        <f t="shared" si="230"/>
        <v>51</v>
      </c>
      <c r="S3667" s="8" t="s">
        <v>8318</v>
      </c>
      <c r="T3667" s="8" t="s">
        <v>8319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7"/>
        <v>41844.291666666664</v>
      </c>
      <c r="K3668">
        <v>1404337382</v>
      </c>
      <c r="L3668" s="11">
        <f t="shared" si="228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0">
        <f t="shared" si="229"/>
        <v>1</v>
      </c>
      <c r="R3668" s="9">
        <f t="shared" si="230"/>
        <v>31.578947368421051</v>
      </c>
      <c r="S3668" s="8" t="s">
        <v>8318</v>
      </c>
      <c r="T3668" s="8" t="s">
        <v>8319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7"/>
        <v>42203.970127314817</v>
      </c>
      <c r="K3669">
        <v>1434669419</v>
      </c>
      <c r="L3669" s="11">
        <f t="shared" si="228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0">
        <f t="shared" si="229"/>
        <v>1.0317033333333334</v>
      </c>
      <c r="R3669" s="9">
        <f t="shared" si="230"/>
        <v>53.363965517241382</v>
      </c>
      <c r="S3669" s="8" t="s">
        <v>8318</v>
      </c>
      <c r="T3669" s="8" t="s">
        <v>8319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7"/>
        <v>42208.772916666669</v>
      </c>
      <c r="K3670">
        <v>1435670452</v>
      </c>
      <c r="L3670" s="11">
        <f t="shared" si="228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0">
        <f t="shared" si="229"/>
        <v>1.0349999999999999</v>
      </c>
      <c r="R3670" s="9">
        <f t="shared" si="230"/>
        <v>36.964285714285715</v>
      </c>
      <c r="S3670" s="8" t="s">
        <v>8318</v>
      </c>
      <c r="T3670" s="8" t="s">
        <v>8319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7"/>
        <v>42166.675196759257</v>
      </c>
      <c r="K3671">
        <v>1431447137</v>
      </c>
      <c r="L3671" s="11">
        <f t="shared" si="228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0">
        <f t="shared" si="229"/>
        <v>1.3819999999999999</v>
      </c>
      <c r="R3671" s="9">
        <f t="shared" si="230"/>
        <v>81.294117647058826</v>
      </c>
      <c r="S3671" s="8" t="s">
        <v>8318</v>
      </c>
      <c r="T3671" s="8" t="s">
        <v>8319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7"/>
        <v>42155.958333333328</v>
      </c>
      <c r="K3672">
        <v>1431951611</v>
      </c>
      <c r="L3672" s="11">
        <f t="shared" si="228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0">
        <f t="shared" si="229"/>
        <v>1.0954545454545455</v>
      </c>
      <c r="R3672" s="9">
        <f t="shared" si="230"/>
        <v>20.083333333333332</v>
      </c>
      <c r="S3672" s="8" t="s">
        <v>8318</v>
      </c>
      <c r="T3672" s="8" t="s">
        <v>8319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7"/>
        <v>41841.165972222225</v>
      </c>
      <c r="K3673">
        <v>1404140667</v>
      </c>
      <c r="L3673" s="11">
        <f t="shared" si="228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0">
        <f t="shared" si="229"/>
        <v>1.0085714285714287</v>
      </c>
      <c r="R3673" s="9">
        <f t="shared" si="230"/>
        <v>88.25</v>
      </c>
      <c r="S3673" s="8" t="s">
        <v>8318</v>
      </c>
      <c r="T3673" s="8" t="s">
        <v>8319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7"/>
        <v>41908.946574074071</v>
      </c>
      <c r="K3674">
        <v>1409179384</v>
      </c>
      <c r="L3674" s="11">
        <f t="shared" si="228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0">
        <f t="shared" si="229"/>
        <v>1.0153333333333334</v>
      </c>
      <c r="R3674" s="9">
        <f t="shared" si="230"/>
        <v>53.438596491228068</v>
      </c>
      <c r="S3674" s="8" t="s">
        <v>8318</v>
      </c>
      <c r="T3674" s="8" t="s">
        <v>8319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7"/>
        <v>41948.536111111112</v>
      </c>
      <c r="K3675">
        <v>1412233497</v>
      </c>
      <c r="L3675" s="11">
        <f t="shared" si="228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0">
        <f t="shared" si="229"/>
        <v>1.13625</v>
      </c>
      <c r="R3675" s="9">
        <f t="shared" si="230"/>
        <v>39.868421052631582</v>
      </c>
      <c r="S3675" s="8" t="s">
        <v>8318</v>
      </c>
      <c r="T3675" s="8" t="s">
        <v>8319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7"/>
        <v>42616.873020833329</v>
      </c>
      <c r="K3676">
        <v>1467752229</v>
      </c>
      <c r="L3676" s="11">
        <f t="shared" si="228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0">
        <f t="shared" si="229"/>
        <v>1</v>
      </c>
      <c r="R3676" s="9">
        <f t="shared" si="230"/>
        <v>145.16129032258064</v>
      </c>
      <c r="S3676" s="8" t="s">
        <v>8318</v>
      </c>
      <c r="T3676" s="8" t="s">
        <v>8319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7"/>
        <v>42505.958333333328</v>
      </c>
      <c r="K3677">
        <v>1462285182</v>
      </c>
      <c r="L3677" s="11">
        <f t="shared" si="228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0">
        <f t="shared" si="229"/>
        <v>1.4</v>
      </c>
      <c r="R3677" s="9">
        <f t="shared" si="230"/>
        <v>23.333333333333332</v>
      </c>
      <c r="S3677" s="8" t="s">
        <v>8318</v>
      </c>
      <c r="T3677" s="8" t="s">
        <v>8319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7"/>
        <v>41894.815787037034</v>
      </c>
      <c r="K3678">
        <v>1408995284</v>
      </c>
      <c r="L3678" s="11">
        <f t="shared" si="228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0">
        <f t="shared" si="229"/>
        <v>1.2875000000000001</v>
      </c>
      <c r="R3678" s="9">
        <f t="shared" si="230"/>
        <v>64.375</v>
      </c>
      <c r="S3678" s="8" t="s">
        <v>8318</v>
      </c>
      <c r="T3678" s="8" t="s">
        <v>8319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7"/>
        <v>41823.165972222225</v>
      </c>
      <c r="K3679">
        <v>1402580818</v>
      </c>
      <c r="L3679" s="11">
        <f t="shared" si="228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0">
        <f t="shared" si="229"/>
        <v>1.0290416666666666</v>
      </c>
      <c r="R3679" s="9">
        <f t="shared" si="230"/>
        <v>62.052763819095475</v>
      </c>
      <c r="S3679" s="8" t="s">
        <v>8318</v>
      </c>
      <c r="T3679" s="8" t="s">
        <v>8319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7"/>
        <v>42155.531226851846</v>
      </c>
      <c r="K3680">
        <v>1430052298</v>
      </c>
      <c r="L3680" s="11">
        <f t="shared" si="228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0">
        <f t="shared" si="229"/>
        <v>1.0249999999999999</v>
      </c>
      <c r="R3680" s="9">
        <f t="shared" si="230"/>
        <v>66.129032258064512</v>
      </c>
      <c r="S3680" s="8" t="s">
        <v>8318</v>
      </c>
      <c r="T3680" s="8" t="s">
        <v>8319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7"/>
        <v>41821.207638888889</v>
      </c>
      <c r="K3681">
        <v>1401214581</v>
      </c>
      <c r="L3681" s="11">
        <f t="shared" si="228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0">
        <f t="shared" si="229"/>
        <v>1.101</v>
      </c>
      <c r="R3681" s="9">
        <f t="shared" si="230"/>
        <v>73.400000000000006</v>
      </c>
      <c r="S3681" s="8" t="s">
        <v>8318</v>
      </c>
      <c r="T3681" s="8" t="s">
        <v>8319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7"/>
        <v>42648.454097222217</v>
      </c>
      <c r="K3682">
        <v>1473850434</v>
      </c>
      <c r="L3682" s="11">
        <f t="shared" si="228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0">
        <f t="shared" si="229"/>
        <v>1.1276666666666666</v>
      </c>
      <c r="R3682" s="9">
        <f t="shared" si="230"/>
        <v>99.5</v>
      </c>
      <c r="S3682" s="8" t="s">
        <v>8318</v>
      </c>
      <c r="T3682" s="8" t="s">
        <v>8319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7"/>
        <v>42384.651504629626</v>
      </c>
      <c r="K3683">
        <v>1452008290</v>
      </c>
      <c r="L3683" s="11">
        <f t="shared" si="228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0">
        <f t="shared" si="229"/>
        <v>1.119</v>
      </c>
      <c r="R3683" s="9">
        <f t="shared" si="230"/>
        <v>62.166666666666664</v>
      </c>
      <c r="S3683" s="8" t="s">
        <v>8318</v>
      </c>
      <c r="T3683" s="8" t="s">
        <v>8319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7"/>
        <v>41806.290972222225</v>
      </c>
      <c r="K3684">
        <v>1399998418</v>
      </c>
      <c r="L3684" s="11">
        <f t="shared" si="228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0">
        <f t="shared" si="229"/>
        <v>1.3919999999999999</v>
      </c>
      <c r="R3684" s="9">
        <f t="shared" si="230"/>
        <v>62.328358208955223</v>
      </c>
      <c r="S3684" s="8" t="s">
        <v>8318</v>
      </c>
      <c r="T3684" s="8" t="s">
        <v>8319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7"/>
        <v>42663.116851851853</v>
      </c>
      <c r="K3685">
        <v>1474339696</v>
      </c>
      <c r="L3685" s="11">
        <f t="shared" si="228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0">
        <f t="shared" si="229"/>
        <v>1.1085714285714285</v>
      </c>
      <c r="R3685" s="9">
        <f t="shared" si="230"/>
        <v>58.787878787878789</v>
      </c>
      <c r="S3685" s="8" t="s">
        <v>8318</v>
      </c>
      <c r="T3685" s="8" t="s">
        <v>8319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7"/>
        <v>42249.180393518516</v>
      </c>
      <c r="K3686">
        <v>1438575586</v>
      </c>
      <c r="L3686" s="11">
        <f t="shared" si="228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0">
        <f t="shared" si="229"/>
        <v>1.3906666666666667</v>
      </c>
      <c r="R3686" s="9">
        <f t="shared" si="230"/>
        <v>45.347826086956523</v>
      </c>
      <c r="S3686" s="8" t="s">
        <v>8318</v>
      </c>
      <c r="T3686" s="8" t="s">
        <v>8319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7"/>
        <v>41778.875</v>
      </c>
      <c r="K3687">
        <v>1398348859</v>
      </c>
      <c r="L3687" s="11">
        <f t="shared" si="228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0">
        <f t="shared" si="229"/>
        <v>1.0569999999999999</v>
      </c>
      <c r="R3687" s="9">
        <f t="shared" si="230"/>
        <v>41.944444444444443</v>
      </c>
      <c r="S3687" s="8" t="s">
        <v>8318</v>
      </c>
      <c r="T3687" s="8" t="s">
        <v>8319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7"/>
        <v>42245.165972222225</v>
      </c>
      <c r="K3688">
        <v>1439567660</v>
      </c>
      <c r="L3688" s="11">
        <f t="shared" si="228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0">
        <f t="shared" si="229"/>
        <v>1.0142857142857142</v>
      </c>
      <c r="R3688" s="9">
        <f t="shared" si="230"/>
        <v>59.166666666666664</v>
      </c>
      <c r="S3688" s="8" t="s">
        <v>8318</v>
      </c>
      <c r="T3688" s="8" t="s">
        <v>8319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7"/>
        <v>41817.218229166669</v>
      </c>
      <c r="K3689">
        <v>1401254055</v>
      </c>
      <c r="L3689" s="11">
        <f t="shared" si="228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0">
        <f t="shared" si="229"/>
        <v>1.0024500000000001</v>
      </c>
      <c r="R3689" s="9">
        <f t="shared" si="230"/>
        <v>200.49</v>
      </c>
      <c r="S3689" s="8" t="s">
        <v>8318</v>
      </c>
      <c r="T3689" s="8" t="s">
        <v>8319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7"/>
        <v>41859.787083333329</v>
      </c>
      <c r="K3690">
        <v>1404932004</v>
      </c>
      <c r="L3690" s="11">
        <f t="shared" si="228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0">
        <f t="shared" si="229"/>
        <v>1.0916666666666666</v>
      </c>
      <c r="R3690" s="9">
        <f t="shared" si="230"/>
        <v>83.974358974358978</v>
      </c>
      <c r="S3690" s="8" t="s">
        <v>8318</v>
      </c>
      <c r="T3690" s="8" t="s">
        <v>8319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7"/>
        <v>42176.934027777781</v>
      </c>
      <c r="K3691">
        <v>1432410639</v>
      </c>
      <c r="L3691" s="11">
        <f t="shared" si="228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0">
        <f t="shared" si="229"/>
        <v>1.1833333333333333</v>
      </c>
      <c r="R3691" s="9">
        <f t="shared" si="230"/>
        <v>57.258064516129032</v>
      </c>
      <c r="S3691" s="8" t="s">
        <v>8318</v>
      </c>
      <c r="T3691" s="8" t="s">
        <v>8319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7"/>
        <v>41970.639849537038</v>
      </c>
      <c r="K3692">
        <v>1414506083</v>
      </c>
      <c r="L3692" s="11">
        <f t="shared" si="228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0">
        <f t="shared" si="229"/>
        <v>1.2</v>
      </c>
      <c r="R3692" s="9">
        <f t="shared" si="230"/>
        <v>58.064516129032256</v>
      </c>
      <c r="S3692" s="8" t="s">
        <v>8318</v>
      </c>
      <c r="T3692" s="8" t="s">
        <v>8319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7"/>
        <v>42065.207638888889</v>
      </c>
      <c r="K3693">
        <v>1421426929</v>
      </c>
      <c r="L3693" s="11">
        <f t="shared" si="228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0">
        <f t="shared" si="229"/>
        <v>1.2796000000000001</v>
      </c>
      <c r="R3693" s="9">
        <f t="shared" si="230"/>
        <v>186.80291970802921</v>
      </c>
      <c r="S3693" s="8" t="s">
        <v>8318</v>
      </c>
      <c r="T3693" s="8" t="s">
        <v>8319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7"/>
        <v>41901</v>
      </c>
      <c r="K3694">
        <v>1410304179</v>
      </c>
      <c r="L3694" s="11">
        <f t="shared" si="228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0">
        <f t="shared" si="229"/>
        <v>1.26</v>
      </c>
      <c r="R3694" s="9">
        <f t="shared" si="230"/>
        <v>74.117647058823536</v>
      </c>
      <c r="S3694" s="8" t="s">
        <v>8318</v>
      </c>
      <c r="T3694" s="8" t="s">
        <v>8319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7"/>
        <v>42338.9375</v>
      </c>
      <c r="K3695">
        <v>1446352529</v>
      </c>
      <c r="L3695" s="11">
        <f t="shared" si="228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0">
        <f t="shared" si="229"/>
        <v>1.2912912912912913</v>
      </c>
      <c r="R3695" s="9">
        <f t="shared" si="230"/>
        <v>30.714285714285715</v>
      </c>
      <c r="S3695" s="8" t="s">
        <v>8318</v>
      </c>
      <c r="T3695" s="8" t="s">
        <v>8319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7"/>
        <v>42527.083333333328</v>
      </c>
      <c r="K3696">
        <v>1461985967</v>
      </c>
      <c r="L3696" s="11">
        <f t="shared" si="228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0">
        <f t="shared" si="229"/>
        <v>1.0742857142857143</v>
      </c>
      <c r="R3696" s="9">
        <f t="shared" si="230"/>
        <v>62.666666666666664</v>
      </c>
      <c r="S3696" s="8" t="s">
        <v>8318</v>
      </c>
      <c r="T3696" s="8" t="s">
        <v>8319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7"/>
        <v>42015.870486111111</v>
      </c>
      <c r="K3697">
        <v>1419281610</v>
      </c>
      <c r="L3697" s="11">
        <f t="shared" si="228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0">
        <f t="shared" si="229"/>
        <v>1.00125</v>
      </c>
      <c r="R3697" s="9">
        <f t="shared" si="230"/>
        <v>121.36363636363636</v>
      </c>
      <c r="S3697" s="8" t="s">
        <v>8318</v>
      </c>
      <c r="T3697" s="8" t="s">
        <v>8319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7"/>
        <v>42048.617083333331</v>
      </c>
      <c r="K3698">
        <v>1418654916</v>
      </c>
      <c r="L3698" s="11">
        <f t="shared" si="228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0">
        <f t="shared" si="229"/>
        <v>1.55</v>
      </c>
      <c r="R3698" s="9">
        <f t="shared" si="230"/>
        <v>39.743589743589745</v>
      </c>
      <c r="S3698" s="8" t="s">
        <v>8318</v>
      </c>
      <c r="T3698" s="8" t="s">
        <v>8319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7"/>
        <v>42500.465833333335</v>
      </c>
      <c r="K3699">
        <v>1461064248</v>
      </c>
      <c r="L3699" s="11">
        <f t="shared" si="228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0">
        <f t="shared" si="229"/>
        <v>1.08</v>
      </c>
      <c r="R3699" s="9">
        <f t="shared" si="230"/>
        <v>72</v>
      </c>
      <c r="S3699" s="8" t="s">
        <v>8318</v>
      </c>
      <c r="T3699" s="8" t="s">
        <v>8319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7"/>
        <v>42431.806562500002</v>
      </c>
      <c r="K3700">
        <v>1454354487</v>
      </c>
      <c r="L3700" s="11">
        <f t="shared" si="228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0">
        <f t="shared" si="229"/>
        <v>1.1052</v>
      </c>
      <c r="R3700" s="9">
        <f t="shared" si="230"/>
        <v>40.632352941176471</v>
      </c>
      <c r="S3700" s="8" t="s">
        <v>8318</v>
      </c>
      <c r="T3700" s="8" t="s">
        <v>8319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7"/>
        <v>41927.602037037039</v>
      </c>
      <c r="K3701">
        <v>1410791216</v>
      </c>
      <c r="L3701" s="11">
        <f t="shared" si="228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0">
        <f t="shared" si="229"/>
        <v>1.008</v>
      </c>
      <c r="R3701" s="9">
        <f t="shared" si="230"/>
        <v>63</v>
      </c>
      <c r="S3701" s="8" t="s">
        <v>8318</v>
      </c>
      <c r="T3701" s="8" t="s">
        <v>8319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7"/>
        <v>41912.666666666664</v>
      </c>
      <c r="K3702">
        <v>1409493800</v>
      </c>
      <c r="L3702" s="11">
        <f t="shared" si="228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0">
        <f t="shared" si="229"/>
        <v>1.212</v>
      </c>
      <c r="R3702" s="9">
        <f t="shared" si="230"/>
        <v>33.666666666666664</v>
      </c>
      <c r="S3702" s="8" t="s">
        <v>8318</v>
      </c>
      <c r="T3702" s="8" t="s">
        <v>8319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7"/>
        <v>42159.541585648149</v>
      </c>
      <c r="K3703">
        <v>1430830793</v>
      </c>
      <c r="L3703" s="11">
        <f t="shared" si="228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0">
        <f t="shared" si="229"/>
        <v>1.0033333333333334</v>
      </c>
      <c r="R3703" s="9">
        <f t="shared" si="230"/>
        <v>38.589743589743591</v>
      </c>
      <c r="S3703" s="8" t="s">
        <v>8318</v>
      </c>
      <c r="T3703" s="8" t="s">
        <v>8319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7"/>
        <v>42561.957638888889</v>
      </c>
      <c r="K3704">
        <v>1464958484</v>
      </c>
      <c r="L3704" s="11">
        <f t="shared" si="228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0">
        <f t="shared" si="229"/>
        <v>1.0916666666666666</v>
      </c>
      <c r="R3704" s="9">
        <f t="shared" si="230"/>
        <v>155.95238095238096</v>
      </c>
      <c r="S3704" s="8" t="s">
        <v>8318</v>
      </c>
      <c r="T3704" s="8" t="s">
        <v>8319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7"/>
        <v>42595.290972222225</v>
      </c>
      <c r="K3705">
        <v>1467720388</v>
      </c>
      <c r="L3705" s="11">
        <f t="shared" si="228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0">
        <f t="shared" si="229"/>
        <v>1.2342857142857142</v>
      </c>
      <c r="R3705" s="9">
        <f t="shared" si="230"/>
        <v>43.2</v>
      </c>
      <c r="S3705" s="8" t="s">
        <v>8318</v>
      </c>
      <c r="T3705" s="8" t="s">
        <v>8319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7"/>
        <v>42521.689745370371</v>
      </c>
      <c r="K3706">
        <v>1459528394</v>
      </c>
      <c r="L3706" s="11">
        <f t="shared" si="228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0">
        <f t="shared" si="229"/>
        <v>1.3633666666666666</v>
      </c>
      <c r="R3706" s="9">
        <f t="shared" si="230"/>
        <v>15.148518518518518</v>
      </c>
      <c r="S3706" s="8" t="s">
        <v>8318</v>
      </c>
      <c r="T3706" s="8" t="s">
        <v>8319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7"/>
        <v>41813.75</v>
      </c>
      <c r="K3707">
        <v>1401714114</v>
      </c>
      <c r="L3707" s="11">
        <f t="shared" si="228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0">
        <f t="shared" si="229"/>
        <v>1.0346657233816767</v>
      </c>
      <c r="R3707" s="9">
        <f t="shared" si="230"/>
        <v>83.571428571428569</v>
      </c>
      <c r="S3707" s="8" t="s">
        <v>8318</v>
      </c>
      <c r="T3707" s="8" t="s">
        <v>8319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7"/>
        <v>41894.913761574076</v>
      </c>
      <c r="K3708">
        <v>1409262949</v>
      </c>
      <c r="L3708" s="11">
        <f t="shared" si="228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0">
        <f t="shared" si="229"/>
        <v>1.2133333333333334</v>
      </c>
      <c r="R3708" s="9">
        <f t="shared" si="230"/>
        <v>140</v>
      </c>
      <c r="S3708" s="8" t="s">
        <v>8318</v>
      </c>
      <c r="T3708" s="8" t="s">
        <v>8319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7"/>
        <v>42573.226388888885</v>
      </c>
      <c r="K3709">
        <v>1467335378</v>
      </c>
      <c r="L3709" s="11">
        <f t="shared" si="228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0">
        <f t="shared" si="229"/>
        <v>1.86</v>
      </c>
      <c r="R3709" s="9">
        <f t="shared" si="230"/>
        <v>80.869565217391298</v>
      </c>
      <c r="S3709" s="8" t="s">
        <v>8318</v>
      </c>
      <c r="T3709" s="8" t="s">
        <v>8319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7"/>
        <v>41824.142199074071</v>
      </c>
      <c r="K3710">
        <v>1403234686</v>
      </c>
      <c r="L3710" s="11">
        <f t="shared" si="228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0">
        <f t="shared" si="229"/>
        <v>3</v>
      </c>
      <c r="R3710" s="9">
        <f t="shared" si="230"/>
        <v>53.846153846153847</v>
      </c>
      <c r="S3710" s="8" t="s">
        <v>8318</v>
      </c>
      <c r="T3710" s="8" t="s">
        <v>8319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7"/>
        <v>41815.707708333335</v>
      </c>
      <c r="K3711">
        <v>1401123546</v>
      </c>
      <c r="L3711" s="11">
        <f t="shared" si="228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0">
        <f t="shared" si="229"/>
        <v>1.0825</v>
      </c>
      <c r="R3711" s="9">
        <f t="shared" si="230"/>
        <v>30.928571428571427</v>
      </c>
      <c r="S3711" s="8" t="s">
        <v>8318</v>
      </c>
      <c r="T3711" s="8" t="s">
        <v>8319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7"/>
        <v>42097.576249999998</v>
      </c>
      <c r="K3712">
        <v>1425908988</v>
      </c>
      <c r="L3712" s="11">
        <f t="shared" si="228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0">
        <f t="shared" si="229"/>
        <v>1.4115384615384616</v>
      </c>
      <c r="R3712" s="9">
        <f t="shared" si="230"/>
        <v>67.962962962962962</v>
      </c>
      <c r="S3712" s="8" t="s">
        <v>8318</v>
      </c>
      <c r="T3712" s="8" t="s">
        <v>8319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7"/>
        <v>41805.666666666664</v>
      </c>
      <c r="K3713">
        <v>1400606573</v>
      </c>
      <c r="L3713" s="11">
        <f t="shared" si="228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0">
        <f t="shared" si="229"/>
        <v>1.1399999999999999</v>
      </c>
      <c r="R3713" s="9">
        <f t="shared" si="230"/>
        <v>27.142857142857142</v>
      </c>
      <c r="S3713" s="8" t="s">
        <v>8318</v>
      </c>
      <c r="T3713" s="8" t="s">
        <v>8319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7"/>
        <v>42155.290972222225</v>
      </c>
      <c r="K3714">
        <v>1431230867</v>
      </c>
      <c r="L3714" s="11">
        <f t="shared" si="228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0">
        <f t="shared" si="229"/>
        <v>1.5373333333333334</v>
      </c>
      <c r="R3714" s="9">
        <f t="shared" si="230"/>
        <v>110.86538461538461</v>
      </c>
      <c r="S3714" s="8" t="s">
        <v>8318</v>
      </c>
      <c r="T3714" s="8" t="s">
        <v>8319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1">(((I3715/60)/60)/24)+DATE(1970,1,1)</f>
        <v>42525.738032407404</v>
      </c>
      <c r="K3715">
        <v>1463334166</v>
      </c>
      <c r="L3715" s="11">
        <f t="shared" ref="L3715:L3778" si="232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0">
        <f t="shared" ref="Q3715:Q3778" si="233">E3715/D3715</f>
        <v>1.0149999999999999</v>
      </c>
      <c r="R3715" s="9">
        <f t="shared" ref="R3715:R3778" si="234">IF(N3715&gt;0,E3715/N3715,0)</f>
        <v>106.84210526315789</v>
      </c>
      <c r="S3715" s="8" t="s">
        <v>8318</v>
      </c>
      <c r="T3715" s="8" t="s">
        <v>8319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1"/>
        <v>42150.165972222225</v>
      </c>
      <c r="K3716">
        <v>1429881667</v>
      </c>
      <c r="L3716" s="11">
        <f t="shared" si="23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0">
        <f t="shared" si="233"/>
        <v>1.0235000000000001</v>
      </c>
      <c r="R3716" s="9">
        <f t="shared" si="234"/>
        <v>105.51546391752578</v>
      </c>
      <c r="S3716" s="8" t="s">
        <v>8318</v>
      </c>
      <c r="T3716" s="8" t="s">
        <v>8319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1"/>
        <v>42094.536111111112</v>
      </c>
      <c r="K3717">
        <v>1422834819</v>
      </c>
      <c r="L3717" s="11">
        <f t="shared" si="23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0">
        <f t="shared" si="233"/>
        <v>1.0257142857142858</v>
      </c>
      <c r="R3717" s="9">
        <f t="shared" si="234"/>
        <v>132.96296296296296</v>
      </c>
      <c r="S3717" s="8" t="s">
        <v>8318</v>
      </c>
      <c r="T3717" s="8" t="s">
        <v>8319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1"/>
        <v>42390.887835648144</v>
      </c>
      <c r="K3718">
        <v>1450819109</v>
      </c>
      <c r="L3718" s="11">
        <f t="shared" si="23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0">
        <f t="shared" si="233"/>
        <v>1.5575000000000001</v>
      </c>
      <c r="R3718" s="9">
        <f t="shared" si="234"/>
        <v>51.916666666666664</v>
      </c>
      <c r="S3718" s="8" t="s">
        <v>8318</v>
      </c>
      <c r="T3718" s="8" t="s">
        <v>8319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1"/>
        <v>42133.866307870368</v>
      </c>
      <c r="K3719">
        <v>1428526049</v>
      </c>
      <c r="L3719" s="11">
        <f t="shared" si="23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0">
        <f t="shared" si="233"/>
        <v>1.0075000000000001</v>
      </c>
      <c r="R3719" s="9">
        <f t="shared" si="234"/>
        <v>310</v>
      </c>
      <c r="S3719" s="8" t="s">
        <v>8318</v>
      </c>
      <c r="T3719" s="8" t="s">
        <v>8319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1"/>
        <v>42062.716145833328</v>
      </c>
      <c r="K3720">
        <v>1422465075</v>
      </c>
      <c r="L3720" s="11">
        <f t="shared" si="23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0">
        <f t="shared" si="233"/>
        <v>2.3940000000000001</v>
      </c>
      <c r="R3720" s="9">
        <f t="shared" si="234"/>
        <v>26.021739130434781</v>
      </c>
      <c r="S3720" s="8" t="s">
        <v>8318</v>
      </c>
      <c r="T3720" s="8" t="s">
        <v>8319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1"/>
        <v>42177.729930555557</v>
      </c>
      <c r="K3721">
        <v>1432402266</v>
      </c>
      <c r="L3721" s="11">
        <f t="shared" si="23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0">
        <f t="shared" si="233"/>
        <v>2.1</v>
      </c>
      <c r="R3721" s="9">
        <f t="shared" si="234"/>
        <v>105</v>
      </c>
      <c r="S3721" s="8" t="s">
        <v>8318</v>
      </c>
      <c r="T3721" s="8" t="s">
        <v>8319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1"/>
        <v>42187.993125000001</v>
      </c>
      <c r="K3722">
        <v>1433980206</v>
      </c>
      <c r="L3722" s="11">
        <f t="shared" si="23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0">
        <f t="shared" si="233"/>
        <v>1.0451515151515152</v>
      </c>
      <c r="R3722" s="9">
        <f t="shared" si="234"/>
        <v>86.224999999999994</v>
      </c>
      <c r="S3722" s="8" t="s">
        <v>8318</v>
      </c>
      <c r="T3722" s="8" t="s">
        <v>8319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1"/>
        <v>41948.977824074071</v>
      </c>
      <c r="K3723">
        <v>1413412084</v>
      </c>
      <c r="L3723" s="11">
        <f t="shared" si="23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0">
        <f t="shared" si="233"/>
        <v>1.008</v>
      </c>
      <c r="R3723" s="9">
        <f t="shared" si="234"/>
        <v>114.54545454545455</v>
      </c>
      <c r="S3723" s="8" t="s">
        <v>8318</v>
      </c>
      <c r="T3723" s="8" t="s">
        <v>8319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1"/>
        <v>42411.957638888889</v>
      </c>
      <c r="K3724">
        <v>1452614847</v>
      </c>
      <c r="L3724" s="11">
        <f t="shared" si="23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0">
        <f t="shared" si="233"/>
        <v>1.1120000000000001</v>
      </c>
      <c r="R3724" s="9">
        <f t="shared" si="234"/>
        <v>47.657142857142858</v>
      </c>
      <c r="S3724" s="8" t="s">
        <v>8318</v>
      </c>
      <c r="T3724" s="8" t="s">
        <v>8319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1"/>
        <v>41973.794699074075</v>
      </c>
      <c r="K3725">
        <v>1414778662</v>
      </c>
      <c r="L3725" s="11">
        <f t="shared" si="23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0">
        <f t="shared" si="233"/>
        <v>1.0204444444444445</v>
      </c>
      <c r="R3725" s="9">
        <f t="shared" si="234"/>
        <v>72.888888888888886</v>
      </c>
      <c r="S3725" s="8" t="s">
        <v>8318</v>
      </c>
      <c r="T3725" s="8" t="s">
        <v>8319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1"/>
        <v>42494.958333333328</v>
      </c>
      <c r="K3726">
        <v>1459856860</v>
      </c>
      <c r="L3726" s="11">
        <f t="shared" si="23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0">
        <f t="shared" si="233"/>
        <v>1.0254767441860466</v>
      </c>
      <c r="R3726" s="9">
        <f t="shared" si="234"/>
        <v>49.545505617977533</v>
      </c>
      <c r="S3726" s="8" t="s">
        <v>8318</v>
      </c>
      <c r="T3726" s="8" t="s">
        <v>8319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1"/>
        <v>42418.895833333328</v>
      </c>
      <c r="K3727">
        <v>1454366467</v>
      </c>
      <c r="L3727" s="11">
        <f t="shared" si="23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0">
        <f t="shared" si="233"/>
        <v>1.27</v>
      </c>
      <c r="R3727" s="9">
        <f t="shared" si="234"/>
        <v>25.4</v>
      </c>
      <c r="S3727" s="8" t="s">
        <v>8318</v>
      </c>
      <c r="T3727" s="8" t="s">
        <v>8319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1"/>
        <v>42489.875</v>
      </c>
      <c r="K3728">
        <v>1459567371</v>
      </c>
      <c r="L3728" s="11">
        <f t="shared" si="23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0">
        <f t="shared" si="233"/>
        <v>3.3870588235294119</v>
      </c>
      <c r="R3728" s="9">
        <f t="shared" si="234"/>
        <v>62.586956521739133</v>
      </c>
      <c r="S3728" s="8" t="s">
        <v>8318</v>
      </c>
      <c r="T3728" s="8" t="s">
        <v>8319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1"/>
        <v>42663.204861111109</v>
      </c>
      <c r="K3729">
        <v>1474273294</v>
      </c>
      <c r="L3729" s="11">
        <f t="shared" si="23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0">
        <f t="shared" si="233"/>
        <v>1.0075000000000001</v>
      </c>
      <c r="R3729" s="9">
        <f t="shared" si="234"/>
        <v>61.060606060606062</v>
      </c>
      <c r="S3729" s="8" t="s">
        <v>8318</v>
      </c>
      <c r="T3729" s="8" t="s">
        <v>8319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1"/>
        <v>42235.171018518522</v>
      </c>
      <c r="K3730">
        <v>1437365176</v>
      </c>
      <c r="L3730" s="11">
        <f t="shared" si="23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233"/>
        <v>9.3100000000000002E-2</v>
      </c>
      <c r="R3730" s="9">
        <f t="shared" si="234"/>
        <v>60.064516129032256</v>
      </c>
      <c r="S3730" s="8" t="s">
        <v>8318</v>
      </c>
      <c r="T3730" s="8" t="s">
        <v>8319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1"/>
        <v>42086.16333333333</v>
      </c>
      <c r="K3731">
        <v>1423198512</v>
      </c>
      <c r="L3731" s="11">
        <f t="shared" si="23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233"/>
        <v>7.2400000000000006E-2</v>
      </c>
      <c r="R3731" s="9">
        <f t="shared" si="234"/>
        <v>72.400000000000006</v>
      </c>
      <c r="S3731" s="8" t="s">
        <v>8318</v>
      </c>
      <c r="T3731" s="8" t="s">
        <v>8319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1"/>
        <v>42233.677766203706</v>
      </c>
      <c r="K3732">
        <v>1437236159</v>
      </c>
      <c r="L3732" s="11">
        <f t="shared" si="23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233"/>
        <v>0.1</v>
      </c>
      <c r="R3732" s="9">
        <f t="shared" si="234"/>
        <v>100</v>
      </c>
      <c r="S3732" s="8" t="s">
        <v>8318</v>
      </c>
      <c r="T3732" s="8" t="s">
        <v>8319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1"/>
        <v>42014.140972222223</v>
      </c>
      <c r="K3733">
        <v>1418234646</v>
      </c>
      <c r="L3733" s="11">
        <f t="shared" si="23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233"/>
        <v>0.11272727272727273</v>
      </c>
      <c r="R3733" s="9">
        <f t="shared" si="234"/>
        <v>51.666666666666664</v>
      </c>
      <c r="S3733" s="8" t="s">
        <v>8318</v>
      </c>
      <c r="T3733" s="8" t="s">
        <v>8319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1"/>
        <v>42028.5</v>
      </c>
      <c r="K3734">
        <v>1416932133</v>
      </c>
      <c r="L3734" s="11">
        <f t="shared" si="23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233"/>
        <v>0.15411764705882353</v>
      </c>
      <c r="R3734" s="9">
        <f t="shared" si="234"/>
        <v>32.75</v>
      </c>
      <c r="S3734" s="8" t="s">
        <v>8318</v>
      </c>
      <c r="T3734" s="8" t="s">
        <v>8319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1"/>
        <v>42112.9375</v>
      </c>
      <c r="K3735">
        <v>1428539708</v>
      </c>
      <c r="L3735" s="11">
        <f t="shared" si="23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233"/>
        <v>0</v>
      </c>
      <c r="R3735" s="9">
        <f t="shared" si="234"/>
        <v>0</v>
      </c>
      <c r="S3735" s="8" t="s">
        <v>8318</v>
      </c>
      <c r="T3735" s="8" t="s">
        <v>8319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1"/>
        <v>42149.901574074072</v>
      </c>
      <c r="K3736">
        <v>1427405896</v>
      </c>
      <c r="L3736" s="11">
        <f t="shared" si="23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233"/>
        <v>0.28466666666666668</v>
      </c>
      <c r="R3736" s="9">
        <f t="shared" si="234"/>
        <v>61</v>
      </c>
      <c r="S3736" s="8" t="s">
        <v>8318</v>
      </c>
      <c r="T3736" s="8" t="s">
        <v>8319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1"/>
        <v>42152.693159722221</v>
      </c>
      <c r="K3737">
        <v>1430239089</v>
      </c>
      <c r="L3737" s="11">
        <f t="shared" si="23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233"/>
        <v>0.13333333333333333</v>
      </c>
      <c r="R3737" s="9">
        <f t="shared" si="234"/>
        <v>10</v>
      </c>
      <c r="S3737" s="8" t="s">
        <v>8318</v>
      </c>
      <c r="T3737" s="8" t="s">
        <v>8319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1"/>
        <v>42086.75</v>
      </c>
      <c r="K3738">
        <v>1423847093</v>
      </c>
      <c r="L3738" s="11">
        <f t="shared" si="23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233"/>
        <v>6.6666666666666671E-3</v>
      </c>
      <c r="R3738" s="9">
        <f t="shared" si="234"/>
        <v>10</v>
      </c>
      <c r="S3738" s="8" t="s">
        <v>8318</v>
      </c>
      <c r="T3738" s="8" t="s">
        <v>8319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1"/>
        <v>42320.290972222225</v>
      </c>
      <c r="K3739">
        <v>1445358903</v>
      </c>
      <c r="L3739" s="11">
        <f t="shared" si="23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233"/>
        <v>0.21428571428571427</v>
      </c>
      <c r="R3739" s="9">
        <f t="shared" si="234"/>
        <v>37.5</v>
      </c>
      <c r="S3739" s="8" t="s">
        <v>8318</v>
      </c>
      <c r="T3739" s="8" t="s">
        <v>8319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1"/>
        <v>41835.916666666664</v>
      </c>
      <c r="K3740">
        <v>1403562705</v>
      </c>
      <c r="L3740" s="11">
        <f t="shared" si="23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233"/>
        <v>0.18</v>
      </c>
      <c r="R3740" s="9">
        <f t="shared" si="234"/>
        <v>45</v>
      </c>
      <c r="S3740" s="8" t="s">
        <v>8318</v>
      </c>
      <c r="T3740" s="8" t="s">
        <v>8319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1"/>
        <v>42568.449861111112</v>
      </c>
      <c r="K3741">
        <v>1467024468</v>
      </c>
      <c r="L3741" s="11">
        <f t="shared" si="23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233"/>
        <v>0.20125000000000001</v>
      </c>
      <c r="R3741" s="9">
        <f t="shared" si="234"/>
        <v>100.625</v>
      </c>
      <c r="S3741" s="8" t="s">
        <v>8318</v>
      </c>
      <c r="T3741" s="8" t="s">
        <v>8319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1"/>
        <v>41863.079143518517</v>
      </c>
      <c r="K3742">
        <v>1405217355</v>
      </c>
      <c r="L3742" s="11">
        <f t="shared" si="23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233"/>
        <v>0.17899999999999999</v>
      </c>
      <c r="R3742" s="9">
        <f t="shared" si="234"/>
        <v>25.571428571428573</v>
      </c>
      <c r="S3742" s="8" t="s">
        <v>8318</v>
      </c>
      <c r="T3742" s="8" t="s">
        <v>8319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1"/>
        <v>42355.920717592591</v>
      </c>
      <c r="K3743">
        <v>1447797950</v>
      </c>
      <c r="L3743" s="11">
        <f t="shared" si="23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233"/>
        <v>0</v>
      </c>
      <c r="R3743" s="9">
        <f t="shared" si="234"/>
        <v>0</v>
      </c>
      <c r="S3743" s="8" t="s">
        <v>8318</v>
      </c>
      <c r="T3743" s="8" t="s">
        <v>8319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1"/>
        <v>41888.214629629627</v>
      </c>
      <c r="K3744">
        <v>1407388144</v>
      </c>
      <c r="L3744" s="11">
        <f t="shared" si="23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233"/>
        <v>0.02</v>
      </c>
      <c r="R3744" s="9">
        <f t="shared" si="234"/>
        <v>25</v>
      </c>
      <c r="S3744" s="8" t="s">
        <v>8318</v>
      </c>
      <c r="T3744" s="8" t="s">
        <v>8319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1"/>
        <v>41823.710231481484</v>
      </c>
      <c r="K3745">
        <v>1401814964</v>
      </c>
      <c r="L3745" s="11">
        <f t="shared" si="23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233"/>
        <v>0</v>
      </c>
      <c r="R3745" s="9">
        <f t="shared" si="234"/>
        <v>0</v>
      </c>
      <c r="S3745" s="8" t="s">
        <v>8318</v>
      </c>
      <c r="T3745" s="8" t="s">
        <v>8319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1"/>
        <v>41825.165972222225</v>
      </c>
      <c r="K3746">
        <v>1401823952</v>
      </c>
      <c r="L3746" s="11">
        <f t="shared" si="23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233"/>
        <v>0</v>
      </c>
      <c r="R3746" s="9">
        <f t="shared" si="234"/>
        <v>0</v>
      </c>
      <c r="S3746" s="8" t="s">
        <v>8318</v>
      </c>
      <c r="T3746" s="8" t="s">
        <v>8319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1"/>
        <v>41861.697939814818</v>
      </c>
      <c r="K3747">
        <v>1405097102</v>
      </c>
      <c r="L3747" s="11">
        <f t="shared" si="232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233"/>
        <v>0.1</v>
      </c>
      <c r="R3747" s="9">
        <f t="shared" si="234"/>
        <v>10</v>
      </c>
      <c r="S3747" s="8" t="s">
        <v>8318</v>
      </c>
      <c r="T3747" s="8" t="s">
        <v>8319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1"/>
        <v>42651.389340277776</v>
      </c>
      <c r="K3748">
        <v>1473326439</v>
      </c>
      <c r="L3748" s="11">
        <f t="shared" si="23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233"/>
        <v>2.3764705882352941E-2</v>
      </c>
      <c r="R3748" s="9">
        <f t="shared" si="234"/>
        <v>202</v>
      </c>
      <c r="S3748" s="8" t="s">
        <v>8318</v>
      </c>
      <c r="T3748" s="8" t="s">
        <v>8319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1"/>
        <v>42190.957638888889</v>
      </c>
      <c r="K3749">
        <v>1433833896</v>
      </c>
      <c r="L3749" s="11">
        <f t="shared" si="23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233"/>
        <v>0.01</v>
      </c>
      <c r="R3749" s="9">
        <f t="shared" si="234"/>
        <v>25</v>
      </c>
      <c r="S3749" s="8" t="s">
        <v>8318</v>
      </c>
      <c r="T3749" s="8" t="s">
        <v>8319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1"/>
        <v>42416.249305555553</v>
      </c>
      <c r="K3750">
        <v>1453827436</v>
      </c>
      <c r="L3750" s="11">
        <f t="shared" si="23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0">
        <f t="shared" si="233"/>
        <v>1.0351999999999999</v>
      </c>
      <c r="R3750" s="9">
        <f t="shared" si="234"/>
        <v>99.538461538461533</v>
      </c>
      <c r="S3750" s="8" t="s">
        <v>8318</v>
      </c>
      <c r="T3750" s="8" t="s">
        <v>8360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1"/>
        <v>42489.165972222225</v>
      </c>
      <c r="K3751">
        <v>1459220588</v>
      </c>
      <c r="L3751" s="11">
        <f t="shared" si="23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0">
        <f t="shared" si="233"/>
        <v>1.05</v>
      </c>
      <c r="R3751" s="9">
        <f t="shared" si="234"/>
        <v>75</v>
      </c>
      <c r="S3751" s="8" t="s">
        <v>8318</v>
      </c>
      <c r="T3751" s="8" t="s">
        <v>8360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1"/>
        <v>42045.332638888889</v>
      </c>
      <c r="K3752">
        <v>1421105608</v>
      </c>
      <c r="L3752" s="11">
        <f t="shared" si="23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0">
        <f t="shared" si="233"/>
        <v>1.0044999999999999</v>
      </c>
      <c r="R3752" s="9">
        <f t="shared" si="234"/>
        <v>215.25</v>
      </c>
      <c r="S3752" s="8" t="s">
        <v>8318</v>
      </c>
      <c r="T3752" s="8" t="s">
        <v>8360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1"/>
        <v>42462.993900462956</v>
      </c>
      <c r="K3753">
        <v>1454460673</v>
      </c>
      <c r="L3753" s="11">
        <f t="shared" si="23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0">
        <f t="shared" si="233"/>
        <v>1.3260000000000001</v>
      </c>
      <c r="R3753" s="9">
        <f t="shared" si="234"/>
        <v>120.54545454545455</v>
      </c>
      <c r="S3753" s="8" t="s">
        <v>8318</v>
      </c>
      <c r="T3753" s="8" t="s">
        <v>8360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1"/>
        <v>42659.875</v>
      </c>
      <c r="K3754">
        <v>1473189335</v>
      </c>
      <c r="L3754" s="11">
        <f t="shared" si="23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0">
        <f t="shared" si="233"/>
        <v>1.1299999999999999</v>
      </c>
      <c r="R3754" s="9">
        <f t="shared" si="234"/>
        <v>37.666666666666664</v>
      </c>
      <c r="S3754" s="8" t="s">
        <v>8318</v>
      </c>
      <c r="T3754" s="8" t="s">
        <v>8360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1"/>
        <v>42158</v>
      </c>
      <c r="K3755">
        <v>1430768800</v>
      </c>
      <c r="L3755" s="11">
        <f t="shared" si="23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0">
        <f t="shared" si="233"/>
        <v>1.0334000000000001</v>
      </c>
      <c r="R3755" s="9">
        <f t="shared" si="234"/>
        <v>172.23333333333332</v>
      </c>
      <c r="S3755" s="8" t="s">
        <v>8318</v>
      </c>
      <c r="T3755" s="8" t="s">
        <v>8360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1"/>
        <v>41846.207638888889</v>
      </c>
      <c r="K3756">
        <v>1403125737</v>
      </c>
      <c r="L3756" s="11">
        <f t="shared" si="23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0">
        <f t="shared" si="233"/>
        <v>1.2</v>
      </c>
      <c r="R3756" s="9">
        <f t="shared" si="234"/>
        <v>111.11111111111111</v>
      </c>
      <c r="S3756" s="8" t="s">
        <v>8318</v>
      </c>
      <c r="T3756" s="8" t="s">
        <v>8360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1"/>
        <v>42475.866979166662</v>
      </c>
      <c r="K3757">
        <v>1458161307</v>
      </c>
      <c r="L3757" s="11">
        <f t="shared" si="23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0">
        <f t="shared" si="233"/>
        <v>1.2963636363636364</v>
      </c>
      <c r="R3757" s="9">
        <f t="shared" si="234"/>
        <v>25.464285714285715</v>
      </c>
      <c r="S3757" s="8" t="s">
        <v>8318</v>
      </c>
      <c r="T3757" s="8" t="s">
        <v>8360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1"/>
        <v>41801.814791666664</v>
      </c>
      <c r="K3758">
        <v>1399923198</v>
      </c>
      <c r="L3758" s="11">
        <f t="shared" si="23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0">
        <f t="shared" si="233"/>
        <v>1.0111111111111111</v>
      </c>
      <c r="R3758" s="9">
        <f t="shared" si="234"/>
        <v>267.64705882352939</v>
      </c>
      <c r="S3758" s="8" t="s">
        <v>8318</v>
      </c>
      <c r="T3758" s="8" t="s">
        <v>8360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1"/>
        <v>41974.850868055553</v>
      </c>
      <c r="K3759">
        <v>1415737515</v>
      </c>
      <c r="L3759" s="11">
        <f t="shared" si="23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0">
        <f t="shared" si="233"/>
        <v>1.0851428571428572</v>
      </c>
      <c r="R3759" s="9">
        <f t="shared" si="234"/>
        <v>75.959999999999994</v>
      </c>
      <c r="S3759" s="8" t="s">
        <v>8318</v>
      </c>
      <c r="T3759" s="8" t="s">
        <v>8360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1"/>
        <v>41778.208333333336</v>
      </c>
      <c r="K3760">
        <v>1397819938</v>
      </c>
      <c r="L3760" s="11">
        <f t="shared" si="232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0">
        <f t="shared" si="233"/>
        <v>1.0233333333333334</v>
      </c>
      <c r="R3760" s="9">
        <f t="shared" si="234"/>
        <v>59.03846153846154</v>
      </c>
      <c r="S3760" s="8" t="s">
        <v>8318</v>
      </c>
      <c r="T3760" s="8" t="s">
        <v>8360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1"/>
        <v>42242.108252314814</v>
      </c>
      <c r="K3761">
        <v>1435372553</v>
      </c>
      <c r="L3761" s="11">
        <f t="shared" si="23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0">
        <f t="shared" si="233"/>
        <v>1.1024425000000002</v>
      </c>
      <c r="R3761" s="9">
        <f t="shared" si="234"/>
        <v>50.111022727272733</v>
      </c>
      <c r="S3761" s="8" t="s">
        <v>8318</v>
      </c>
      <c r="T3761" s="8" t="s">
        <v>8360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1"/>
        <v>41764.525300925925</v>
      </c>
      <c r="K3762">
        <v>1397133386</v>
      </c>
      <c r="L3762" s="11">
        <f t="shared" si="23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0">
        <f t="shared" si="233"/>
        <v>1.010154</v>
      </c>
      <c r="R3762" s="9">
        <f t="shared" si="234"/>
        <v>55.502967032967035</v>
      </c>
      <c r="S3762" s="8" t="s">
        <v>8318</v>
      </c>
      <c r="T3762" s="8" t="s">
        <v>8360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1"/>
        <v>42226.958333333328</v>
      </c>
      <c r="K3763">
        <v>1434625937</v>
      </c>
      <c r="L3763" s="11">
        <f t="shared" si="23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0">
        <f t="shared" si="233"/>
        <v>1</v>
      </c>
      <c r="R3763" s="9">
        <f t="shared" si="234"/>
        <v>166.66666666666666</v>
      </c>
      <c r="S3763" s="8" t="s">
        <v>8318</v>
      </c>
      <c r="T3763" s="8" t="s">
        <v>8360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1"/>
        <v>42218.813530092593</v>
      </c>
      <c r="K3764">
        <v>1436383889</v>
      </c>
      <c r="L3764" s="11">
        <f t="shared" si="23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0">
        <f t="shared" si="233"/>
        <v>1.0624</v>
      </c>
      <c r="R3764" s="9">
        <f t="shared" si="234"/>
        <v>47.428571428571431</v>
      </c>
      <c r="S3764" s="8" t="s">
        <v>8318</v>
      </c>
      <c r="T3764" s="8" t="s">
        <v>8360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1"/>
        <v>42095.708634259259</v>
      </c>
      <c r="K3765">
        <v>1425319226</v>
      </c>
      <c r="L3765" s="11">
        <f t="shared" si="23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0">
        <f t="shared" si="233"/>
        <v>1</v>
      </c>
      <c r="R3765" s="9">
        <f t="shared" si="234"/>
        <v>64.935064935064929</v>
      </c>
      <c r="S3765" s="8" t="s">
        <v>8318</v>
      </c>
      <c r="T3765" s="8" t="s">
        <v>8360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1"/>
        <v>42519.024999999994</v>
      </c>
      <c r="K3766">
        <v>1462824832</v>
      </c>
      <c r="L3766" s="11">
        <f t="shared" si="23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0">
        <f t="shared" si="233"/>
        <v>1</v>
      </c>
      <c r="R3766" s="9">
        <f t="shared" si="234"/>
        <v>55.555555555555557</v>
      </c>
      <c r="S3766" s="8" t="s">
        <v>8318</v>
      </c>
      <c r="T3766" s="8" t="s">
        <v>8360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1"/>
        <v>41850.776412037041</v>
      </c>
      <c r="K3767">
        <v>1404153482</v>
      </c>
      <c r="L3767" s="11">
        <f t="shared" si="23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0">
        <f t="shared" si="233"/>
        <v>1.1345714285714286</v>
      </c>
      <c r="R3767" s="9">
        <f t="shared" si="234"/>
        <v>74.224299065420567</v>
      </c>
      <c r="S3767" s="8" t="s">
        <v>8318</v>
      </c>
      <c r="T3767" s="8" t="s">
        <v>8360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1"/>
        <v>41823.167187500003</v>
      </c>
      <c r="K3768">
        <v>1401336045</v>
      </c>
      <c r="L3768" s="11">
        <f t="shared" si="23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0">
        <f t="shared" si="233"/>
        <v>1.0265010000000001</v>
      </c>
      <c r="R3768" s="9">
        <f t="shared" si="234"/>
        <v>106.9271875</v>
      </c>
      <c r="S3768" s="8" t="s">
        <v>8318</v>
      </c>
      <c r="T3768" s="8" t="s">
        <v>8360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1"/>
        <v>42064.207638888889</v>
      </c>
      <c r="K3769">
        <v>1423960097</v>
      </c>
      <c r="L3769" s="11">
        <f t="shared" si="23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0">
        <f t="shared" si="233"/>
        <v>1.1675</v>
      </c>
      <c r="R3769" s="9">
        <f t="shared" si="234"/>
        <v>41.696428571428569</v>
      </c>
      <c r="S3769" s="8" t="s">
        <v>8318</v>
      </c>
      <c r="T3769" s="8" t="s">
        <v>8360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1"/>
        <v>41802.727893518517</v>
      </c>
      <c r="K3770">
        <v>1400002090</v>
      </c>
      <c r="L3770" s="11">
        <f t="shared" si="23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0">
        <f t="shared" si="233"/>
        <v>1.0765274999999999</v>
      </c>
      <c r="R3770" s="9">
        <f t="shared" si="234"/>
        <v>74.243275862068955</v>
      </c>
      <c r="S3770" s="8" t="s">
        <v>8318</v>
      </c>
      <c r="T3770" s="8" t="s">
        <v>8360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1"/>
        <v>42475.598136574074</v>
      </c>
      <c r="K3771">
        <v>1458138079</v>
      </c>
      <c r="L3771" s="11">
        <f t="shared" si="23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0">
        <f t="shared" si="233"/>
        <v>1</v>
      </c>
      <c r="R3771" s="9">
        <f t="shared" si="234"/>
        <v>73.333333333333329</v>
      </c>
      <c r="S3771" s="8" t="s">
        <v>8318</v>
      </c>
      <c r="T3771" s="8" t="s">
        <v>8360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1"/>
        <v>42168.930671296301</v>
      </c>
      <c r="K3772">
        <v>1431642010</v>
      </c>
      <c r="L3772" s="11">
        <f t="shared" si="23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0">
        <f t="shared" si="233"/>
        <v>1</v>
      </c>
      <c r="R3772" s="9">
        <f t="shared" si="234"/>
        <v>100</v>
      </c>
      <c r="S3772" s="8" t="s">
        <v>8318</v>
      </c>
      <c r="T3772" s="8" t="s">
        <v>8360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1"/>
        <v>42508</v>
      </c>
      <c r="K3773">
        <v>1462307652</v>
      </c>
      <c r="L3773" s="11">
        <f t="shared" si="23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0">
        <f t="shared" si="233"/>
        <v>1.46</v>
      </c>
      <c r="R3773" s="9">
        <f t="shared" si="234"/>
        <v>38.421052631578945</v>
      </c>
      <c r="S3773" s="8" t="s">
        <v>8318</v>
      </c>
      <c r="T3773" s="8" t="s">
        <v>8360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1"/>
        <v>42703.25</v>
      </c>
      <c r="K3774">
        <v>1478616506</v>
      </c>
      <c r="L3774" s="11">
        <f t="shared" si="23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0">
        <f t="shared" si="233"/>
        <v>1.1020000000000001</v>
      </c>
      <c r="R3774" s="9">
        <f t="shared" si="234"/>
        <v>166.96969696969697</v>
      </c>
      <c r="S3774" s="8" t="s">
        <v>8318</v>
      </c>
      <c r="T3774" s="8" t="s">
        <v>8360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1"/>
        <v>42689.088888888888</v>
      </c>
      <c r="K3775">
        <v>1476317247</v>
      </c>
      <c r="L3775" s="11">
        <f t="shared" si="232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0">
        <f t="shared" si="233"/>
        <v>1.0820000000000001</v>
      </c>
      <c r="R3775" s="9">
        <f t="shared" si="234"/>
        <v>94.912280701754383</v>
      </c>
      <c r="S3775" s="8" t="s">
        <v>8318</v>
      </c>
      <c r="T3775" s="8" t="s">
        <v>8360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1"/>
        <v>42103.792303240742</v>
      </c>
      <c r="K3776">
        <v>1427223655</v>
      </c>
      <c r="L3776" s="11">
        <f t="shared" si="23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0">
        <f t="shared" si="233"/>
        <v>1</v>
      </c>
      <c r="R3776" s="9">
        <f t="shared" si="234"/>
        <v>100</v>
      </c>
      <c r="S3776" s="8" t="s">
        <v>8318</v>
      </c>
      <c r="T3776" s="8" t="s">
        <v>8360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1"/>
        <v>42103.166666666672</v>
      </c>
      <c r="K3777">
        <v>1426199843</v>
      </c>
      <c r="L3777" s="11">
        <f t="shared" si="23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0">
        <f t="shared" si="233"/>
        <v>1.0024999999999999</v>
      </c>
      <c r="R3777" s="9">
        <f t="shared" si="234"/>
        <v>143.21428571428572</v>
      </c>
      <c r="S3777" s="8" t="s">
        <v>8318</v>
      </c>
      <c r="T3777" s="8" t="s">
        <v>8360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1"/>
        <v>41852.041666666664</v>
      </c>
      <c r="K3778">
        <v>1403599778</v>
      </c>
      <c r="L3778" s="11">
        <f t="shared" si="23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0">
        <f t="shared" si="233"/>
        <v>1.0671250000000001</v>
      </c>
      <c r="R3778" s="9">
        <f t="shared" si="234"/>
        <v>90.819148936170208</v>
      </c>
      <c r="S3778" s="8" t="s">
        <v>8318</v>
      </c>
      <c r="T3778" s="8" t="s">
        <v>8360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5">(((I3779/60)/60)/24)+DATE(1970,1,1)</f>
        <v>41909.166666666664</v>
      </c>
      <c r="K3779">
        <v>1409884821</v>
      </c>
      <c r="L3779" s="11">
        <f t="shared" ref="L3779:L3842" si="23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0">
        <f t="shared" ref="Q3779:Q3842" si="237">E3779/D3779</f>
        <v>1.4319999999999999</v>
      </c>
      <c r="R3779" s="9">
        <f t="shared" ref="R3779:R3842" si="238">IF(N3779&gt;0,E3779/N3779,0)</f>
        <v>48.542372881355931</v>
      </c>
      <c r="S3779" s="8" t="s">
        <v>8318</v>
      </c>
      <c r="T3779" s="8" t="s">
        <v>8360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5"/>
        <v>42049.819212962961</v>
      </c>
      <c r="K3780">
        <v>1418758780</v>
      </c>
      <c r="L3780" s="11">
        <f t="shared" si="23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0">
        <f t="shared" si="237"/>
        <v>1.0504166666666668</v>
      </c>
      <c r="R3780" s="9">
        <f t="shared" si="238"/>
        <v>70.027777777777771</v>
      </c>
      <c r="S3780" s="8" t="s">
        <v>8318</v>
      </c>
      <c r="T3780" s="8" t="s">
        <v>8360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5"/>
        <v>42455.693750000006</v>
      </c>
      <c r="K3781">
        <v>1456421940</v>
      </c>
      <c r="L3781" s="11">
        <f t="shared" si="23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0">
        <f t="shared" si="237"/>
        <v>1.0398000000000001</v>
      </c>
      <c r="R3781" s="9">
        <f t="shared" si="238"/>
        <v>135.62608695652173</v>
      </c>
      <c r="S3781" s="8" t="s">
        <v>8318</v>
      </c>
      <c r="T3781" s="8" t="s">
        <v>8360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5"/>
        <v>42198.837499999994</v>
      </c>
      <c r="K3782">
        <v>1433999785</v>
      </c>
      <c r="L3782" s="11">
        <f t="shared" si="23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0">
        <f t="shared" si="237"/>
        <v>1.2</v>
      </c>
      <c r="R3782" s="9">
        <f t="shared" si="238"/>
        <v>100</v>
      </c>
      <c r="S3782" s="8" t="s">
        <v>8318</v>
      </c>
      <c r="T3782" s="8" t="s">
        <v>8360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5"/>
        <v>41890.882928240739</v>
      </c>
      <c r="K3783">
        <v>1408050685</v>
      </c>
      <c r="L3783" s="11">
        <f t="shared" si="23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0">
        <f t="shared" si="237"/>
        <v>1.0966666666666667</v>
      </c>
      <c r="R3783" s="9">
        <f t="shared" si="238"/>
        <v>94.90384615384616</v>
      </c>
      <c r="S3783" s="8" t="s">
        <v>8318</v>
      </c>
      <c r="T3783" s="8" t="s">
        <v>8360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5"/>
        <v>42575.958333333328</v>
      </c>
      <c r="K3784">
        <v>1466887297</v>
      </c>
      <c r="L3784" s="11">
        <f t="shared" si="23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0">
        <f t="shared" si="237"/>
        <v>1.0175000000000001</v>
      </c>
      <c r="R3784" s="9">
        <f t="shared" si="238"/>
        <v>75.370370370370367</v>
      </c>
      <c r="S3784" s="8" t="s">
        <v>8318</v>
      </c>
      <c r="T3784" s="8" t="s">
        <v>8360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5"/>
        <v>42444.666666666672</v>
      </c>
      <c r="K3785">
        <v>1455938520</v>
      </c>
      <c r="L3785" s="11">
        <f t="shared" si="23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0">
        <f t="shared" si="237"/>
        <v>1.2891666666666666</v>
      </c>
      <c r="R3785" s="9">
        <f t="shared" si="238"/>
        <v>64.458333333333329</v>
      </c>
      <c r="S3785" s="8" t="s">
        <v>8318</v>
      </c>
      <c r="T3785" s="8" t="s">
        <v>8360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5"/>
        <v>42561.980694444443</v>
      </c>
      <c r="K3786">
        <v>1465601532</v>
      </c>
      <c r="L3786" s="11">
        <f t="shared" si="23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0">
        <f t="shared" si="237"/>
        <v>1.1499999999999999</v>
      </c>
      <c r="R3786" s="9">
        <f t="shared" si="238"/>
        <v>115</v>
      </c>
      <c r="S3786" s="8" t="s">
        <v>8318</v>
      </c>
      <c r="T3786" s="8" t="s">
        <v>8360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5"/>
        <v>42584.418749999997</v>
      </c>
      <c r="K3787">
        <v>1467040769</v>
      </c>
      <c r="L3787" s="11">
        <f t="shared" si="23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0">
        <f t="shared" si="237"/>
        <v>1.5075000000000001</v>
      </c>
      <c r="R3787" s="9">
        <f t="shared" si="238"/>
        <v>100.5</v>
      </c>
      <c r="S3787" s="8" t="s">
        <v>8318</v>
      </c>
      <c r="T3787" s="8" t="s">
        <v>8360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5"/>
        <v>42517.037905092591</v>
      </c>
      <c r="K3788">
        <v>1461718475</v>
      </c>
      <c r="L3788" s="11">
        <f t="shared" si="23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0">
        <f t="shared" si="237"/>
        <v>1.1096666666666666</v>
      </c>
      <c r="R3788" s="9">
        <f t="shared" si="238"/>
        <v>93.774647887323937</v>
      </c>
      <c r="S3788" s="8" t="s">
        <v>8318</v>
      </c>
      <c r="T3788" s="8" t="s">
        <v>8360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5"/>
        <v>42196.165972222225</v>
      </c>
      <c r="K3789">
        <v>1434113406</v>
      </c>
      <c r="L3789" s="11">
        <f t="shared" si="23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0">
        <f t="shared" si="237"/>
        <v>1.0028571428571429</v>
      </c>
      <c r="R3789" s="9">
        <f t="shared" si="238"/>
        <v>35.1</v>
      </c>
      <c r="S3789" s="8" t="s">
        <v>8318</v>
      </c>
      <c r="T3789" s="8" t="s">
        <v>8360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5"/>
        <v>42361.679166666669</v>
      </c>
      <c r="K3790">
        <v>1448469719</v>
      </c>
      <c r="L3790" s="11">
        <f t="shared" si="23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237"/>
        <v>6.6666666666666671E-3</v>
      </c>
      <c r="R3790" s="9">
        <f t="shared" si="238"/>
        <v>500</v>
      </c>
      <c r="S3790" s="8" t="s">
        <v>8318</v>
      </c>
      <c r="T3790" s="8" t="s">
        <v>8360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5"/>
        <v>42170.798819444448</v>
      </c>
      <c r="K3791">
        <v>1431630618</v>
      </c>
      <c r="L3791" s="11">
        <f t="shared" si="23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237"/>
        <v>3.267605633802817E-2</v>
      </c>
      <c r="R3791" s="9">
        <f t="shared" si="238"/>
        <v>29</v>
      </c>
      <c r="S3791" s="8" t="s">
        <v>8318</v>
      </c>
      <c r="T3791" s="8" t="s">
        <v>8360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5"/>
        <v>42696.708599537036</v>
      </c>
      <c r="K3792">
        <v>1477238423</v>
      </c>
      <c r="L3792" s="11">
        <f t="shared" si="23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237"/>
        <v>0</v>
      </c>
      <c r="R3792" s="9">
        <f t="shared" si="238"/>
        <v>0</v>
      </c>
      <c r="S3792" s="8" t="s">
        <v>8318</v>
      </c>
      <c r="T3792" s="8" t="s">
        <v>8360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5"/>
        <v>41826.692037037035</v>
      </c>
      <c r="K3793">
        <v>1399480592</v>
      </c>
      <c r="L3793" s="11">
        <f t="shared" si="23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237"/>
        <v>0</v>
      </c>
      <c r="R3793" s="9">
        <f t="shared" si="238"/>
        <v>0</v>
      </c>
      <c r="S3793" s="8" t="s">
        <v>8318</v>
      </c>
      <c r="T3793" s="8" t="s">
        <v>8360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5"/>
        <v>42200.447013888886</v>
      </c>
      <c r="K3794">
        <v>1434365022</v>
      </c>
      <c r="L3794" s="11">
        <f t="shared" si="23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237"/>
        <v>2.8E-3</v>
      </c>
      <c r="R3794" s="9">
        <f t="shared" si="238"/>
        <v>17.5</v>
      </c>
      <c r="S3794" s="8" t="s">
        <v>8318</v>
      </c>
      <c r="T3794" s="8" t="s">
        <v>8360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5"/>
        <v>41989.938993055555</v>
      </c>
      <c r="K3795">
        <v>1416954729</v>
      </c>
      <c r="L3795" s="11">
        <f t="shared" si="23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237"/>
        <v>0.59657142857142853</v>
      </c>
      <c r="R3795" s="9">
        <f t="shared" si="238"/>
        <v>174</v>
      </c>
      <c r="S3795" s="8" t="s">
        <v>8318</v>
      </c>
      <c r="T3795" s="8" t="s">
        <v>8360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5"/>
        <v>42162.58048611111</v>
      </c>
      <c r="K3796">
        <v>1431093354</v>
      </c>
      <c r="L3796" s="11">
        <f t="shared" si="23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237"/>
        <v>0.01</v>
      </c>
      <c r="R3796" s="9">
        <f t="shared" si="238"/>
        <v>50</v>
      </c>
      <c r="S3796" s="8" t="s">
        <v>8318</v>
      </c>
      <c r="T3796" s="8" t="s">
        <v>8360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5"/>
        <v>42244.9375</v>
      </c>
      <c r="K3797">
        <v>1437042490</v>
      </c>
      <c r="L3797" s="11">
        <f t="shared" si="23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237"/>
        <v>1.6666666666666666E-2</v>
      </c>
      <c r="R3797" s="9">
        <f t="shared" si="238"/>
        <v>5</v>
      </c>
      <c r="S3797" s="8" t="s">
        <v>8318</v>
      </c>
      <c r="T3797" s="8" t="s">
        <v>8360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5"/>
        <v>42749.029583333337</v>
      </c>
      <c r="K3798">
        <v>1479170556</v>
      </c>
      <c r="L3798" s="11">
        <f t="shared" si="23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237"/>
        <v>4.4444444444444447E-5</v>
      </c>
      <c r="R3798" s="9">
        <f t="shared" si="238"/>
        <v>1</v>
      </c>
      <c r="S3798" s="8" t="s">
        <v>8318</v>
      </c>
      <c r="T3798" s="8" t="s">
        <v>8360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5"/>
        <v>42114.881539351853</v>
      </c>
      <c r="K3799">
        <v>1426972165</v>
      </c>
      <c r="L3799" s="11">
        <f t="shared" si="23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237"/>
        <v>0.89666666666666661</v>
      </c>
      <c r="R3799" s="9">
        <f t="shared" si="238"/>
        <v>145.40540540540542</v>
      </c>
      <c r="S3799" s="8" t="s">
        <v>8318</v>
      </c>
      <c r="T3799" s="8" t="s">
        <v>8360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5"/>
        <v>41861.722777777781</v>
      </c>
      <c r="K3800">
        <v>1405099248</v>
      </c>
      <c r="L3800" s="11">
        <f t="shared" si="23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237"/>
        <v>1.4642857142857143E-2</v>
      </c>
      <c r="R3800" s="9">
        <f t="shared" si="238"/>
        <v>205</v>
      </c>
      <c r="S3800" s="8" t="s">
        <v>8318</v>
      </c>
      <c r="T3800" s="8" t="s">
        <v>8360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5"/>
        <v>42440.93105324074</v>
      </c>
      <c r="K3801">
        <v>1455142843</v>
      </c>
      <c r="L3801" s="11">
        <f t="shared" si="23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237"/>
        <v>4.02E-2</v>
      </c>
      <c r="R3801" s="9">
        <f t="shared" si="238"/>
        <v>100.5</v>
      </c>
      <c r="S3801" s="8" t="s">
        <v>8318</v>
      </c>
      <c r="T3801" s="8" t="s">
        <v>8360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5"/>
        <v>42015.207638888889</v>
      </c>
      <c r="K3802">
        <v>1418146883</v>
      </c>
      <c r="L3802" s="11">
        <f t="shared" si="23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237"/>
        <v>4.0045454545454544E-2</v>
      </c>
      <c r="R3802" s="9">
        <f t="shared" si="238"/>
        <v>55.0625</v>
      </c>
      <c r="S3802" s="8" t="s">
        <v>8318</v>
      </c>
      <c r="T3802" s="8" t="s">
        <v>8360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5"/>
        <v>42006.676111111112</v>
      </c>
      <c r="K3803">
        <v>1417536816</v>
      </c>
      <c r="L3803" s="11">
        <f t="shared" si="23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237"/>
        <v>8.5199999999999998E-2</v>
      </c>
      <c r="R3803" s="9">
        <f t="shared" si="238"/>
        <v>47.333333333333336</v>
      </c>
      <c r="S3803" s="8" t="s">
        <v>8318</v>
      </c>
      <c r="T3803" s="8" t="s">
        <v>8360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5"/>
        <v>42299.126226851848</v>
      </c>
      <c r="K3804">
        <v>1442890906</v>
      </c>
      <c r="L3804" s="11">
        <f t="shared" si="23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237"/>
        <v>0</v>
      </c>
      <c r="R3804" s="9">
        <f t="shared" si="238"/>
        <v>0</v>
      </c>
      <c r="S3804" s="8" t="s">
        <v>8318</v>
      </c>
      <c r="T3804" s="8" t="s">
        <v>8360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5"/>
        <v>42433.971851851849</v>
      </c>
      <c r="K3805">
        <v>1454541568</v>
      </c>
      <c r="L3805" s="11">
        <f t="shared" si="23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237"/>
        <v>0.19650000000000001</v>
      </c>
      <c r="R3805" s="9">
        <f t="shared" si="238"/>
        <v>58.95</v>
      </c>
      <c r="S3805" s="8" t="s">
        <v>8318</v>
      </c>
      <c r="T3805" s="8" t="s">
        <v>8360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5"/>
        <v>42582.291666666672</v>
      </c>
      <c r="K3806">
        <v>1465172024</v>
      </c>
      <c r="L3806" s="11">
        <f t="shared" si="23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237"/>
        <v>0</v>
      </c>
      <c r="R3806" s="9">
        <f t="shared" si="238"/>
        <v>0</v>
      </c>
      <c r="S3806" s="8" t="s">
        <v>8318</v>
      </c>
      <c r="T3806" s="8" t="s">
        <v>8360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5"/>
        <v>41909.887037037035</v>
      </c>
      <c r="K3807">
        <v>1406668640</v>
      </c>
      <c r="L3807" s="11">
        <f t="shared" si="23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237"/>
        <v>2.0000000000000002E-5</v>
      </c>
      <c r="R3807" s="9">
        <f t="shared" si="238"/>
        <v>1.5</v>
      </c>
      <c r="S3807" s="8" t="s">
        <v>8318</v>
      </c>
      <c r="T3807" s="8" t="s">
        <v>8360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5"/>
        <v>41819.259039351848</v>
      </c>
      <c r="K3808">
        <v>1402294381</v>
      </c>
      <c r="L3808" s="11">
        <f t="shared" si="23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237"/>
        <v>6.6666666666666664E-4</v>
      </c>
      <c r="R3808" s="9">
        <f t="shared" si="238"/>
        <v>5</v>
      </c>
      <c r="S3808" s="8" t="s">
        <v>8318</v>
      </c>
      <c r="T3808" s="8" t="s">
        <v>8360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5"/>
        <v>42097.909016203703</v>
      </c>
      <c r="K3809">
        <v>1427492939</v>
      </c>
      <c r="L3809" s="11">
        <f t="shared" si="23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237"/>
        <v>0.30333333333333334</v>
      </c>
      <c r="R3809" s="9">
        <f t="shared" si="238"/>
        <v>50.555555555555557</v>
      </c>
      <c r="S3809" s="8" t="s">
        <v>8318</v>
      </c>
      <c r="T3809" s="8" t="s">
        <v>8360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5"/>
        <v>42119.412256944444</v>
      </c>
      <c r="K3810">
        <v>1424775219</v>
      </c>
      <c r="L3810" s="11">
        <f t="shared" si="23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0">
        <f t="shared" si="237"/>
        <v>1</v>
      </c>
      <c r="R3810" s="9">
        <f t="shared" si="238"/>
        <v>41.666666666666664</v>
      </c>
      <c r="S3810" s="8" t="s">
        <v>8318</v>
      </c>
      <c r="T3810" s="8" t="s">
        <v>8319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5"/>
        <v>41850.958333333336</v>
      </c>
      <c r="K3811">
        <v>1402403907</v>
      </c>
      <c r="L3811" s="11">
        <f t="shared" si="23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0">
        <f t="shared" si="237"/>
        <v>1.0125</v>
      </c>
      <c r="R3811" s="9">
        <f t="shared" si="238"/>
        <v>53.289473684210527</v>
      </c>
      <c r="S3811" s="8" t="s">
        <v>8318</v>
      </c>
      <c r="T3811" s="8" t="s">
        <v>8319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5"/>
        <v>42084.807384259257</v>
      </c>
      <c r="K3812">
        <v>1424377358</v>
      </c>
      <c r="L3812" s="11">
        <f t="shared" si="23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0">
        <f t="shared" si="237"/>
        <v>1.2173333333333334</v>
      </c>
      <c r="R3812" s="9">
        <f t="shared" si="238"/>
        <v>70.230769230769226</v>
      </c>
      <c r="S3812" s="8" t="s">
        <v>8318</v>
      </c>
      <c r="T3812" s="8" t="s">
        <v>8319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5"/>
        <v>42521.458333333328</v>
      </c>
      <c r="K3813">
        <v>1461769373</v>
      </c>
      <c r="L3813" s="11">
        <f t="shared" si="23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0">
        <f t="shared" si="237"/>
        <v>3.3</v>
      </c>
      <c r="R3813" s="9">
        <f t="shared" si="238"/>
        <v>43.421052631578945</v>
      </c>
      <c r="S3813" s="8" t="s">
        <v>8318</v>
      </c>
      <c r="T3813" s="8" t="s">
        <v>8319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5"/>
        <v>42156.165972222225</v>
      </c>
      <c r="K3814">
        <v>1429120908</v>
      </c>
      <c r="L3814" s="11">
        <f t="shared" si="23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0">
        <f t="shared" si="237"/>
        <v>1.0954999999999999</v>
      </c>
      <c r="R3814" s="9">
        <f t="shared" si="238"/>
        <v>199.18181818181819</v>
      </c>
      <c r="S3814" s="8" t="s">
        <v>8318</v>
      </c>
      <c r="T3814" s="8" t="s">
        <v>8319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5"/>
        <v>42535.904861111107</v>
      </c>
      <c r="K3815">
        <v>1462603021</v>
      </c>
      <c r="L3815" s="11">
        <f t="shared" si="23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0">
        <f t="shared" si="237"/>
        <v>1.0095190476190474</v>
      </c>
      <c r="R3815" s="9">
        <f t="shared" si="238"/>
        <v>78.518148148148143</v>
      </c>
      <c r="S3815" s="8" t="s">
        <v>8318</v>
      </c>
      <c r="T3815" s="8" t="s">
        <v>8319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5"/>
        <v>42095.165972222225</v>
      </c>
      <c r="K3816">
        <v>1424727712</v>
      </c>
      <c r="L3816" s="11">
        <f t="shared" si="23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0">
        <f t="shared" si="237"/>
        <v>1.4013333333333333</v>
      </c>
      <c r="R3816" s="9">
        <f t="shared" si="238"/>
        <v>61.823529411764703</v>
      </c>
      <c r="S3816" s="8" t="s">
        <v>8318</v>
      </c>
      <c r="T3816" s="8" t="s">
        <v>8319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5"/>
        <v>42236.958333333328</v>
      </c>
      <c r="K3817">
        <v>1437545657</v>
      </c>
      <c r="L3817" s="11">
        <f t="shared" si="23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0">
        <f t="shared" si="237"/>
        <v>1.0000100000000001</v>
      </c>
      <c r="R3817" s="9">
        <f t="shared" si="238"/>
        <v>50.000500000000002</v>
      </c>
      <c r="S3817" s="8" t="s">
        <v>8318</v>
      </c>
      <c r="T3817" s="8" t="s">
        <v>8319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5"/>
        <v>41837.690081018518</v>
      </c>
      <c r="K3818">
        <v>1403022823</v>
      </c>
      <c r="L3818" s="11">
        <f t="shared" si="23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0">
        <f t="shared" si="237"/>
        <v>1.19238</v>
      </c>
      <c r="R3818" s="9">
        <f t="shared" si="238"/>
        <v>48.339729729729726</v>
      </c>
      <c r="S3818" s="8" t="s">
        <v>8318</v>
      </c>
      <c r="T3818" s="8" t="s">
        <v>8319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5"/>
        <v>42301.165972222225</v>
      </c>
      <c r="K3819">
        <v>1444236216</v>
      </c>
      <c r="L3819" s="11">
        <f t="shared" si="23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0">
        <f t="shared" si="237"/>
        <v>1.0725</v>
      </c>
      <c r="R3819" s="9">
        <f t="shared" si="238"/>
        <v>107.25</v>
      </c>
      <c r="S3819" s="8" t="s">
        <v>8318</v>
      </c>
      <c r="T3819" s="8" t="s">
        <v>8319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5"/>
        <v>42075.800717592589</v>
      </c>
      <c r="K3820">
        <v>1423599182</v>
      </c>
      <c r="L3820" s="11">
        <f t="shared" si="23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0">
        <f t="shared" si="237"/>
        <v>2.2799999999999998</v>
      </c>
      <c r="R3820" s="9">
        <f t="shared" si="238"/>
        <v>57</v>
      </c>
      <c r="S3820" s="8" t="s">
        <v>8318</v>
      </c>
      <c r="T3820" s="8" t="s">
        <v>8319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5"/>
        <v>42202.876388888893</v>
      </c>
      <c r="K3821">
        <v>1435554104</v>
      </c>
      <c r="L3821" s="11">
        <f t="shared" si="23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0">
        <f t="shared" si="237"/>
        <v>1.0640000000000001</v>
      </c>
      <c r="R3821" s="9">
        <f t="shared" si="238"/>
        <v>40.92307692307692</v>
      </c>
      <c r="S3821" s="8" t="s">
        <v>8318</v>
      </c>
      <c r="T3821" s="8" t="s">
        <v>8319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5"/>
        <v>42190.651817129634</v>
      </c>
      <c r="K3822">
        <v>1433518717</v>
      </c>
      <c r="L3822" s="11">
        <f t="shared" si="23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0">
        <f t="shared" si="237"/>
        <v>1.4333333333333333</v>
      </c>
      <c r="R3822" s="9">
        <f t="shared" si="238"/>
        <v>21.5</v>
      </c>
      <c r="S3822" s="8" t="s">
        <v>8318</v>
      </c>
      <c r="T3822" s="8" t="s">
        <v>8319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5"/>
        <v>42373.180636574078</v>
      </c>
      <c r="K3823">
        <v>1449116407</v>
      </c>
      <c r="L3823" s="11">
        <f t="shared" si="23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0">
        <f t="shared" si="237"/>
        <v>1.0454285714285714</v>
      </c>
      <c r="R3823" s="9">
        <f t="shared" si="238"/>
        <v>79.543478260869563</v>
      </c>
      <c r="S3823" s="8" t="s">
        <v>8318</v>
      </c>
      <c r="T3823" s="8" t="s">
        <v>8319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5"/>
        <v>42388.957638888889</v>
      </c>
      <c r="K3824">
        <v>1448136417</v>
      </c>
      <c r="L3824" s="11">
        <f t="shared" si="23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0">
        <f t="shared" si="237"/>
        <v>1.1002000000000001</v>
      </c>
      <c r="R3824" s="9">
        <f t="shared" si="238"/>
        <v>72.381578947368425</v>
      </c>
      <c r="S3824" s="8" t="s">
        <v>8318</v>
      </c>
      <c r="T3824" s="8" t="s">
        <v>8319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5"/>
        <v>42205.165972222225</v>
      </c>
      <c r="K3825">
        <v>1434405044</v>
      </c>
      <c r="L3825" s="11">
        <f t="shared" si="23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0">
        <f t="shared" si="237"/>
        <v>1.06</v>
      </c>
      <c r="R3825" s="9">
        <f t="shared" si="238"/>
        <v>64.634146341463421</v>
      </c>
      <c r="S3825" s="8" t="s">
        <v>8318</v>
      </c>
      <c r="T3825" s="8" t="s">
        <v>8319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5"/>
        <v>42583.570138888885</v>
      </c>
      <c r="K3826">
        <v>1469026903</v>
      </c>
      <c r="L3826" s="11">
        <f t="shared" si="23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0">
        <f t="shared" si="237"/>
        <v>1.08</v>
      </c>
      <c r="R3826" s="9">
        <f t="shared" si="238"/>
        <v>38.571428571428569</v>
      </c>
      <c r="S3826" s="8" t="s">
        <v>8318</v>
      </c>
      <c r="T3826" s="8" t="s">
        <v>8319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5"/>
        <v>42172.069606481484</v>
      </c>
      <c r="K3827">
        <v>1432690814</v>
      </c>
      <c r="L3827" s="11">
        <f t="shared" si="23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0">
        <f t="shared" si="237"/>
        <v>1.0542</v>
      </c>
      <c r="R3827" s="9">
        <f t="shared" si="238"/>
        <v>107.57142857142857</v>
      </c>
      <c r="S3827" s="8" t="s">
        <v>8318</v>
      </c>
      <c r="T3827" s="8" t="s">
        <v>8319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5"/>
        <v>42131.423541666663</v>
      </c>
      <c r="K3828">
        <v>1428401394</v>
      </c>
      <c r="L3828" s="11">
        <f t="shared" si="23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0">
        <f t="shared" si="237"/>
        <v>1.1916666666666667</v>
      </c>
      <c r="R3828" s="9">
        <f t="shared" si="238"/>
        <v>27.5</v>
      </c>
      <c r="S3828" s="8" t="s">
        <v>8318</v>
      </c>
      <c r="T3828" s="8" t="s">
        <v>8319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5"/>
        <v>42090</v>
      </c>
      <c r="K3829">
        <v>1422656201</v>
      </c>
      <c r="L3829" s="11">
        <f t="shared" si="23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0">
        <f t="shared" si="237"/>
        <v>1.5266666666666666</v>
      </c>
      <c r="R3829" s="9">
        <f t="shared" si="238"/>
        <v>70.461538461538467</v>
      </c>
      <c r="S3829" s="8" t="s">
        <v>8318</v>
      </c>
      <c r="T3829" s="8" t="s">
        <v>8319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5"/>
        <v>42004.569293981483</v>
      </c>
      <c r="K3830">
        <v>1414845587</v>
      </c>
      <c r="L3830" s="11">
        <f t="shared" si="23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0">
        <f t="shared" si="237"/>
        <v>1</v>
      </c>
      <c r="R3830" s="9">
        <f t="shared" si="238"/>
        <v>178.57142857142858</v>
      </c>
      <c r="S3830" s="8" t="s">
        <v>8318</v>
      </c>
      <c r="T3830" s="8" t="s">
        <v>8319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5"/>
        <v>42613.865405092598</v>
      </c>
      <c r="K3831">
        <v>1470948371</v>
      </c>
      <c r="L3831" s="11">
        <f t="shared" si="23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0">
        <f t="shared" si="237"/>
        <v>1.002</v>
      </c>
      <c r="R3831" s="9">
        <f t="shared" si="238"/>
        <v>62.625</v>
      </c>
      <c r="S3831" s="8" t="s">
        <v>8318</v>
      </c>
      <c r="T3831" s="8" t="s">
        <v>8319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5"/>
        <v>42517.740868055553</v>
      </c>
      <c r="K3832">
        <v>1463161611</v>
      </c>
      <c r="L3832" s="11">
        <f t="shared" si="23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0">
        <f t="shared" si="237"/>
        <v>2.25</v>
      </c>
      <c r="R3832" s="9">
        <f t="shared" si="238"/>
        <v>75</v>
      </c>
      <c r="S3832" s="8" t="s">
        <v>8318</v>
      </c>
      <c r="T3832" s="8" t="s">
        <v>8319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5"/>
        <v>41948.890567129631</v>
      </c>
      <c r="K3833">
        <v>1413404545</v>
      </c>
      <c r="L3833" s="11">
        <f t="shared" si="23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0">
        <f t="shared" si="237"/>
        <v>1.0602199999999999</v>
      </c>
      <c r="R3833" s="9">
        <f t="shared" si="238"/>
        <v>58.901111111111113</v>
      </c>
      <c r="S3833" s="8" t="s">
        <v>8318</v>
      </c>
      <c r="T3833" s="8" t="s">
        <v>8319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5"/>
        <v>42420.114988425921</v>
      </c>
      <c r="K3834">
        <v>1452048335</v>
      </c>
      <c r="L3834" s="11">
        <f t="shared" si="23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0">
        <f t="shared" si="237"/>
        <v>1.0466666666666666</v>
      </c>
      <c r="R3834" s="9">
        <f t="shared" si="238"/>
        <v>139.55555555555554</v>
      </c>
      <c r="S3834" s="8" t="s">
        <v>8318</v>
      </c>
      <c r="T3834" s="8" t="s">
        <v>8319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5"/>
        <v>41974.797916666663</v>
      </c>
      <c r="K3835">
        <v>1416516972</v>
      </c>
      <c r="L3835" s="11">
        <f t="shared" si="23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0">
        <f t="shared" si="237"/>
        <v>1.1666666666666667</v>
      </c>
      <c r="R3835" s="9">
        <f t="shared" si="238"/>
        <v>70</v>
      </c>
      <c r="S3835" s="8" t="s">
        <v>8318</v>
      </c>
      <c r="T3835" s="8" t="s">
        <v>8319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5"/>
        <v>42173.445219907408</v>
      </c>
      <c r="K3836">
        <v>1432032067</v>
      </c>
      <c r="L3836" s="11">
        <f t="shared" si="23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0">
        <f t="shared" si="237"/>
        <v>1.0903333333333334</v>
      </c>
      <c r="R3836" s="9">
        <f t="shared" si="238"/>
        <v>57.385964912280699</v>
      </c>
      <c r="S3836" s="8" t="s">
        <v>8318</v>
      </c>
      <c r="T3836" s="8" t="s">
        <v>8319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5"/>
        <v>42481.94222222222</v>
      </c>
      <c r="K3837">
        <v>1459463808</v>
      </c>
      <c r="L3837" s="11">
        <f t="shared" si="23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0">
        <f t="shared" si="237"/>
        <v>1.6</v>
      </c>
      <c r="R3837" s="9">
        <f t="shared" si="238"/>
        <v>40</v>
      </c>
      <c r="S3837" s="8" t="s">
        <v>8318</v>
      </c>
      <c r="T3837" s="8" t="s">
        <v>8319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5"/>
        <v>42585.172916666663</v>
      </c>
      <c r="K3838">
        <v>1467497652</v>
      </c>
      <c r="L3838" s="11">
        <f t="shared" si="23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0">
        <f t="shared" si="237"/>
        <v>1.125</v>
      </c>
      <c r="R3838" s="9">
        <f t="shared" si="238"/>
        <v>64.285714285714292</v>
      </c>
      <c r="S3838" s="8" t="s">
        <v>8318</v>
      </c>
      <c r="T3838" s="8" t="s">
        <v>8319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5"/>
        <v>42188.765717592592</v>
      </c>
      <c r="K3839">
        <v>1432837358</v>
      </c>
      <c r="L3839" s="11">
        <f t="shared" si="23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0">
        <f t="shared" si="237"/>
        <v>1.0209999999999999</v>
      </c>
      <c r="R3839" s="9">
        <f t="shared" si="238"/>
        <v>120.11764705882354</v>
      </c>
      <c r="S3839" s="8" t="s">
        <v>8318</v>
      </c>
      <c r="T3839" s="8" t="s">
        <v>8319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5"/>
        <v>42146.710752314815</v>
      </c>
      <c r="K3840">
        <v>1429722209</v>
      </c>
      <c r="L3840" s="11">
        <f t="shared" si="23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0">
        <f t="shared" si="237"/>
        <v>1.00824</v>
      </c>
      <c r="R3840" s="9">
        <f t="shared" si="238"/>
        <v>1008.24</v>
      </c>
      <c r="S3840" s="8" t="s">
        <v>8318</v>
      </c>
      <c r="T3840" s="8" t="s">
        <v>8319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5"/>
        <v>42215.142638888887</v>
      </c>
      <c r="K3841">
        <v>1433042724</v>
      </c>
      <c r="L3841" s="11">
        <f t="shared" si="23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0">
        <f t="shared" si="237"/>
        <v>1.0125</v>
      </c>
      <c r="R3841" s="9">
        <f t="shared" si="238"/>
        <v>63.28125</v>
      </c>
      <c r="S3841" s="8" t="s">
        <v>8318</v>
      </c>
      <c r="T3841" s="8" t="s">
        <v>8319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5"/>
        <v>42457.660057870366</v>
      </c>
      <c r="K3842">
        <v>1457023829</v>
      </c>
      <c r="L3842" s="11">
        <f t="shared" si="23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0">
        <f t="shared" si="237"/>
        <v>65</v>
      </c>
      <c r="R3842" s="9">
        <f t="shared" si="238"/>
        <v>21.666666666666668</v>
      </c>
      <c r="S3842" s="8" t="s">
        <v>8318</v>
      </c>
      <c r="T3842" s="8" t="s">
        <v>8319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39">(((I3843/60)/60)/24)+DATE(1970,1,1)</f>
        <v>41840.785729166666</v>
      </c>
      <c r="K3843">
        <v>1400698287</v>
      </c>
      <c r="L3843" s="11">
        <f t="shared" ref="L3843:L3906" si="24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ref="Q3843:Q3906" si="241">E3843/D3843</f>
        <v>8.72E-2</v>
      </c>
      <c r="R3843" s="9">
        <f t="shared" ref="R3843:R3906" si="242">IF(N3843&gt;0,E3843/N3843,0)</f>
        <v>25.647058823529413</v>
      </c>
      <c r="S3843" s="8" t="s">
        <v>8318</v>
      </c>
      <c r="T3843" s="8" t="s">
        <v>8319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39"/>
        <v>41770.493657407409</v>
      </c>
      <c r="K3844">
        <v>1397217052</v>
      </c>
      <c r="L3844" s="11">
        <f t="shared" si="24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241"/>
        <v>0.21940000000000001</v>
      </c>
      <c r="R3844" s="9">
        <f t="shared" si="242"/>
        <v>47.695652173913047</v>
      </c>
      <c r="S3844" s="8" t="s">
        <v>8318</v>
      </c>
      <c r="T3844" s="8" t="s">
        <v>8319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39"/>
        <v>41791.072500000002</v>
      </c>
      <c r="K3845">
        <v>1399427064</v>
      </c>
      <c r="L3845" s="11">
        <f t="shared" si="24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241"/>
        <v>0.21299999999999999</v>
      </c>
      <c r="R3845" s="9">
        <f t="shared" si="242"/>
        <v>56.05263157894737</v>
      </c>
      <c r="S3845" s="8" t="s">
        <v>8318</v>
      </c>
      <c r="T3845" s="8" t="s">
        <v>8319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39"/>
        <v>41793.290972222225</v>
      </c>
      <c r="K3846">
        <v>1399474134</v>
      </c>
      <c r="L3846" s="11">
        <f t="shared" si="24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241"/>
        <v>0.41489795918367345</v>
      </c>
      <c r="R3846" s="9">
        <f t="shared" si="242"/>
        <v>81.319999999999993</v>
      </c>
      <c r="S3846" s="8" t="s">
        <v>8318</v>
      </c>
      <c r="T3846" s="8" t="s">
        <v>8319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39"/>
        <v>42278.627013888887</v>
      </c>
      <c r="K3847">
        <v>1441119774</v>
      </c>
      <c r="L3847" s="11">
        <f t="shared" si="24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241"/>
        <v>2.1049999999999999E-2</v>
      </c>
      <c r="R3847" s="9">
        <f t="shared" si="242"/>
        <v>70.166666666666671</v>
      </c>
      <c r="S3847" s="8" t="s">
        <v>8318</v>
      </c>
      <c r="T3847" s="8" t="s">
        <v>8319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39"/>
        <v>41916.290972222225</v>
      </c>
      <c r="K3848">
        <v>1409721542</v>
      </c>
      <c r="L3848" s="11">
        <f t="shared" si="24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241"/>
        <v>2.7E-2</v>
      </c>
      <c r="R3848" s="9">
        <f t="shared" si="242"/>
        <v>23.625</v>
      </c>
      <c r="S3848" s="8" t="s">
        <v>8318</v>
      </c>
      <c r="T3848" s="8" t="s">
        <v>8319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39"/>
        <v>42204.224432870367</v>
      </c>
      <c r="K3849">
        <v>1433395391</v>
      </c>
      <c r="L3849" s="11">
        <f t="shared" si="24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241"/>
        <v>0.16161904761904761</v>
      </c>
      <c r="R3849" s="9">
        <f t="shared" si="242"/>
        <v>188.55555555555554</v>
      </c>
      <c r="S3849" s="8" t="s">
        <v>8318</v>
      </c>
      <c r="T3849" s="8" t="s">
        <v>8319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39"/>
        <v>42295.817002314812</v>
      </c>
      <c r="K3850">
        <v>1442604989</v>
      </c>
      <c r="L3850" s="11">
        <f t="shared" si="24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241"/>
        <v>0.16376923076923078</v>
      </c>
      <c r="R3850" s="9">
        <f t="shared" si="242"/>
        <v>49.511627906976742</v>
      </c>
      <c r="S3850" s="8" t="s">
        <v>8318</v>
      </c>
      <c r="T3850" s="8" t="s">
        <v>8319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39"/>
        <v>42166.767175925925</v>
      </c>
      <c r="K3851">
        <v>1431455084</v>
      </c>
      <c r="L3851" s="11">
        <f t="shared" si="24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241"/>
        <v>7.0433333333333334E-2</v>
      </c>
      <c r="R3851" s="9">
        <f t="shared" si="242"/>
        <v>75.464285714285708</v>
      </c>
      <c r="S3851" s="8" t="s">
        <v>8318</v>
      </c>
      <c r="T3851" s="8" t="s">
        <v>8319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39"/>
        <v>42005.124340277776</v>
      </c>
      <c r="K3852">
        <v>1417489143</v>
      </c>
      <c r="L3852" s="11">
        <f t="shared" si="24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241"/>
        <v>3.7999999999999999E-2</v>
      </c>
      <c r="R3852" s="9">
        <f t="shared" si="242"/>
        <v>9.5</v>
      </c>
      <c r="S3852" s="8" t="s">
        <v>8318</v>
      </c>
      <c r="T3852" s="8" t="s">
        <v>8319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39"/>
        <v>42202.439571759256</v>
      </c>
      <c r="K3853">
        <v>1434537179</v>
      </c>
      <c r="L3853" s="11">
        <f t="shared" si="24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241"/>
        <v>0.34079999999999999</v>
      </c>
      <c r="R3853" s="9">
        <f t="shared" si="242"/>
        <v>35.5</v>
      </c>
      <c r="S3853" s="8" t="s">
        <v>8318</v>
      </c>
      <c r="T3853" s="8" t="s">
        <v>8319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39"/>
        <v>42090.149027777778</v>
      </c>
      <c r="K3854">
        <v>1425270876</v>
      </c>
      <c r="L3854" s="11">
        <f t="shared" si="24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241"/>
        <v>2E-3</v>
      </c>
      <c r="R3854" s="9">
        <f t="shared" si="242"/>
        <v>10</v>
      </c>
      <c r="S3854" s="8" t="s">
        <v>8318</v>
      </c>
      <c r="T3854" s="8" t="s">
        <v>8319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39"/>
        <v>41883.84002314815</v>
      </c>
      <c r="K3855">
        <v>1406578178</v>
      </c>
      <c r="L3855" s="11">
        <f t="shared" si="24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241"/>
        <v>2.5999999999999998E-4</v>
      </c>
      <c r="R3855" s="9">
        <f t="shared" si="242"/>
        <v>13</v>
      </c>
      <c r="S3855" s="8" t="s">
        <v>8318</v>
      </c>
      <c r="T3855" s="8" t="s">
        <v>8319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39"/>
        <v>42133.884930555556</v>
      </c>
      <c r="K3856">
        <v>1428614058</v>
      </c>
      <c r="L3856" s="11">
        <f t="shared" si="24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241"/>
        <v>0.16254545454545455</v>
      </c>
      <c r="R3856" s="9">
        <f t="shared" si="242"/>
        <v>89.4</v>
      </c>
      <c r="S3856" s="8" t="s">
        <v>8318</v>
      </c>
      <c r="T3856" s="8" t="s">
        <v>8319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39"/>
        <v>42089.929062499999</v>
      </c>
      <c r="K3857">
        <v>1424819871</v>
      </c>
      <c r="L3857" s="11">
        <f t="shared" si="24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241"/>
        <v>2.5000000000000001E-2</v>
      </c>
      <c r="R3857" s="9">
        <f t="shared" si="242"/>
        <v>25</v>
      </c>
      <c r="S3857" s="8" t="s">
        <v>8318</v>
      </c>
      <c r="T3857" s="8" t="s">
        <v>8319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39"/>
        <v>42071.701423611114</v>
      </c>
      <c r="K3858">
        <v>1423245003</v>
      </c>
      <c r="L3858" s="11">
        <f t="shared" si="24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241"/>
        <v>2.0000000000000001E-4</v>
      </c>
      <c r="R3858" s="9">
        <f t="shared" si="242"/>
        <v>1</v>
      </c>
      <c r="S3858" s="8" t="s">
        <v>8318</v>
      </c>
      <c r="T3858" s="8" t="s">
        <v>8319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39"/>
        <v>41852.716666666667</v>
      </c>
      <c r="K3859">
        <v>1404927690</v>
      </c>
      <c r="L3859" s="11">
        <f t="shared" si="24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241"/>
        <v>5.1999999999999998E-2</v>
      </c>
      <c r="R3859" s="9">
        <f t="shared" si="242"/>
        <v>65</v>
      </c>
      <c r="S3859" s="8" t="s">
        <v>8318</v>
      </c>
      <c r="T3859" s="8" t="s">
        <v>8319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39"/>
        <v>42146.875</v>
      </c>
      <c r="K3860">
        <v>1430734844</v>
      </c>
      <c r="L3860" s="11">
        <f t="shared" si="24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241"/>
        <v>0.02</v>
      </c>
      <c r="R3860" s="9">
        <f t="shared" si="242"/>
        <v>10</v>
      </c>
      <c r="S3860" s="8" t="s">
        <v>8318</v>
      </c>
      <c r="T3860" s="8" t="s">
        <v>8319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39"/>
        <v>41815.875</v>
      </c>
      <c r="K3861">
        <v>1401485207</v>
      </c>
      <c r="L3861" s="11">
        <f t="shared" si="24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241"/>
        <v>4.0000000000000002E-4</v>
      </c>
      <c r="R3861" s="9">
        <f t="shared" si="242"/>
        <v>1</v>
      </c>
      <c r="S3861" s="8" t="s">
        <v>8318</v>
      </c>
      <c r="T3861" s="8" t="s">
        <v>8319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39"/>
        <v>41863.660995370366</v>
      </c>
      <c r="K3862">
        <v>1405266710</v>
      </c>
      <c r="L3862" s="11">
        <f t="shared" si="24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241"/>
        <v>0.17666666666666667</v>
      </c>
      <c r="R3862" s="9">
        <f t="shared" si="242"/>
        <v>81.538461538461533</v>
      </c>
      <c r="S3862" s="8" t="s">
        <v>8318</v>
      </c>
      <c r="T3862" s="8" t="s">
        <v>8319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39"/>
        <v>41955.907638888893</v>
      </c>
      <c r="K3863">
        <v>1412258977</v>
      </c>
      <c r="L3863" s="11">
        <f t="shared" si="24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241"/>
        <v>0.05</v>
      </c>
      <c r="R3863" s="9">
        <f t="shared" si="242"/>
        <v>100</v>
      </c>
      <c r="S3863" s="8" t="s">
        <v>8318</v>
      </c>
      <c r="T3863" s="8" t="s">
        <v>8319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39"/>
        <v>42625.707638888889</v>
      </c>
      <c r="K3864">
        <v>1472451356</v>
      </c>
      <c r="L3864" s="11">
        <f t="shared" si="24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241"/>
        <v>1.3333333333333334E-4</v>
      </c>
      <c r="R3864" s="9">
        <f t="shared" si="242"/>
        <v>1</v>
      </c>
      <c r="S3864" s="8" t="s">
        <v>8318</v>
      </c>
      <c r="T3864" s="8" t="s">
        <v>8319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39"/>
        <v>42313.674826388888</v>
      </c>
      <c r="K3865">
        <v>1441552305</v>
      </c>
      <c r="L3865" s="11">
        <f t="shared" si="24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241"/>
        <v>0</v>
      </c>
      <c r="R3865" s="9">
        <f t="shared" si="242"/>
        <v>0</v>
      </c>
      <c r="S3865" s="8" t="s">
        <v>8318</v>
      </c>
      <c r="T3865" s="8" t="s">
        <v>8319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39"/>
        <v>42325.933495370366</v>
      </c>
      <c r="K3866">
        <v>1445203454</v>
      </c>
      <c r="L3866" s="11">
        <f t="shared" si="24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241"/>
        <v>1.2E-2</v>
      </c>
      <c r="R3866" s="9">
        <f t="shared" si="242"/>
        <v>20</v>
      </c>
      <c r="S3866" s="8" t="s">
        <v>8318</v>
      </c>
      <c r="T3866" s="8" t="s">
        <v>8319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39"/>
        <v>41881.229166666664</v>
      </c>
      <c r="K3867">
        <v>1405957098</v>
      </c>
      <c r="L3867" s="11">
        <f t="shared" si="24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241"/>
        <v>0.26937422295897223</v>
      </c>
      <c r="R3867" s="9">
        <f t="shared" si="242"/>
        <v>46.428571428571431</v>
      </c>
      <c r="S3867" s="8" t="s">
        <v>8318</v>
      </c>
      <c r="T3867" s="8" t="s">
        <v>8319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39"/>
        <v>42452.145138888889</v>
      </c>
      <c r="K3868">
        <v>1454453021</v>
      </c>
      <c r="L3868" s="11">
        <f t="shared" si="24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241"/>
        <v>5.4999999999999997E-3</v>
      </c>
      <c r="R3868" s="9">
        <f t="shared" si="242"/>
        <v>5.5</v>
      </c>
      <c r="S3868" s="8" t="s">
        <v>8318</v>
      </c>
      <c r="T3868" s="8" t="s">
        <v>8319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39"/>
        <v>42539.814108796301</v>
      </c>
      <c r="K3869">
        <v>1463686339</v>
      </c>
      <c r="L3869" s="11">
        <f t="shared" si="24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241"/>
        <v>0.1255</v>
      </c>
      <c r="R3869" s="9">
        <f t="shared" si="242"/>
        <v>50.2</v>
      </c>
      <c r="S3869" s="8" t="s">
        <v>8318</v>
      </c>
      <c r="T3869" s="8" t="s">
        <v>8319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39"/>
        <v>41890.659780092588</v>
      </c>
      <c r="K3870">
        <v>1408031405</v>
      </c>
      <c r="L3870" s="11">
        <f t="shared" si="24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241"/>
        <v>2E-3</v>
      </c>
      <c r="R3870" s="9">
        <f t="shared" si="242"/>
        <v>10</v>
      </c>
      <c r="S3870" s="8" t="s">
        <v>8318</v>
      </c>
      <c r="T3870" s="8" t="s">
        <v>8360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39"/>
        <v>42077.132638888885</v>
      </c>
      <c r="K3871">
        <v>1423761792</v>
      </c>
      <c r="L3871" s="11">
        <f t="shared" si="24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241"/>
        <v>3.44748684310884E-2</v>
      </c>
      <c r="R3871" s="9">
        <f t="shared" si="242"/>
        <v>30.133333333333333</v>
      </c>
      <c r="S3871" s="8" t="s">
        <v>8318</v>
      </c>
      <c r="T3871" s="8" t="s">
        <v>8360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39"/>
        <v>41823.17219907407</v>
      </c>
      <c r="K3872">
        <v>1401768478</v>
      </c>
      <c r="L3872" s="11">
        <f t="shared" si="24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241"/>
        <v>0.15</v>
      </c>
      <c r="R3872" s="9">
        <f t="shared" si="242"/>
        <v>150</v>
      </c>
      <c r="S3872" s="8" t="s">
        <v>8318</v>
      </c>
      <c r="T3872" s="8" t="s">
        <v>8360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39"/>
        <v>42823.739004629635</v>
      </c>
      <c r="K3873">
        <v>1485629050</v>
      </c>
      <c r="L3873" s="11">
        <f t="shared" si="24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241"/>
        <v>2.6666666666666668E-2</v>
      </c>
      <c r="R3873" s="9">
        <f t="shared" si="242"/>
        <v>13.333333333333334</v>
      </c>
      <c r="S3873" s="8" t="s">
        <v>8318</v>
      </c>
      <c r="T3873" s="8" t="s">
        <v>8360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39"/>
        <v>42230.145787037036</v>
      </c>
      <c r="K3874">
        <v>1435202996</v>
      </c>
      <c r="L3874" s="11">
        <f t="shared" si="24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241"/>
        <v>0</v>
      </c>
      <c r="R3874" s="9">
        <f t="shared" si="242"/>
        <v>0</v>
      </c>
      <c r="S3874" s="8" t="s">
        <v>8318</v>
      </c>
      <c r="T3874" s="8" t="s">
        <v>8360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39"/>
        <v>42285.696006944447</v>
      </c>
      <c r="K3875">
        <v>1441730535</v>
      </c>
      <c r="L3875" s="11">
        <f t="shared" si="24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241"/>
        <v>0</v>
      </c>
      <c r="R3875" s="9">
        <f t="shared" si="242"/>
        <v>0</v>
      </c>
      <c r="S3875" s="8" t="s">
        <v>8318</v>
      </c>
      <c r="T3875" s="8" t="s">
        <v>8360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39"/>
        <v>42028.041666666672</v>
      </c>
      <c r="K3876">
        <v>1420244622</v>
      </c>
      <c r="L3876" s="11">
        <f t="shared" si="24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241"/>
        <v>0</v>
      </c>
      <c r="R3876" s="9">
        <f t="shared" si="242"/>
        <v>0</v>
      </c>
      <c r="S3876" s="8" t="s">
        <v>8318</v>
      </c>
      <c r="T3876" s="8" t="s">
        <v>8360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39"/>
        <v>42616.416666666672</v>
      </c>
      <c r="K3877">
        <v>1472804365</v>
      </c>
      <c r="L3877" s="11">
        <f t="shared" si="24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241"/>
        <v>0</v>
      </c>
      <c r="R3877" s="9">
        <f t="shared" si="242"/>
        <v>0</v>
      </c>
      <c r="S3877" s="8" t="s">
        <v>8318</v>
      </c>
      <c r="T3877" s="8" t="s">
        <v>8360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39"/>
        <v>42402.624166666668</v>
      </c>
      <c r="K3878">
        <v>1451833128</v>
      </c>
      <c r="L3878" s="11">
        <f t="shared" si="24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241"/>
        <v>0.52794871794871789</v>
      </c>
      <c r="R3878" s="9">
        <f t="shared" si="242"/>
        <v>44.760869565217391</v>
      </c>
      <c r="S3878" s="8" t="s">
        <v>8318</v>
      </c>
      <c r="T3878" s="8" t="s">
        <v>8360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39"/>
        <v>42712.67768518519</v>
      </c>
      <c r="K3879">
        <v>1478621752</v>
      </c>
      <c r="L3879" s="11">
        <f t="shared" si="24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241"/>
        <v>4.9639999999999997E-2</v>
      </c>
      <c r="R3879" s="9">
        <f t="shared" si="242"/>
        <v>88.642857142857139</v>
      </c>
      <c r="S3879" s="8" t="s">
        <v>8318</v>
      </c>
      <c r="T3879" s="8" t="s">
        <v>8360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39"/>
        <v>42185.165972222225</v>
      </c>
      <c r="K3880">
        <v>1433014746</v>
      </c>
      <c r="L3880" s="11">
        <f t="shared" si="24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241"/>
        <v>5.5555555555555556E-4</v>
      </c>
      <c r="R3880" s="9">
        <f t="shared" si="242"/>
        <v>10</v>
      </c>
      <c r="S3880" s="8" t="s">
        <v>8318</v>
      </c>
      <c r="T3880" s="8" t="s">
        <v>8360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39"/>
        <v>42029.861064814817</v>
      </c>
      <c r="K3881">
        <v>1419626396</v>
      </c>
      <c r="L3881" s="11">
        <f t="shared" si="24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241"/>
        <v>0</v>
      </c>
      <c r="R3881" s="9">
        <f t="shared" si="242"/>
        <v>0</v>
      </c>
      <c r="S3881" s="8" t="s">
        <v>8318</v>
      </c>
      <c r="T3881" s="8" t="s">
        <v>8360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39"/>
        <v>41850.958333333336</v>
      </c>
      <c r="K3882">
        <v>1403724820</v>
      </c>
      <c r="L3882" s="11">
        <f t="shared" si="24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241"/>
        <v>0.13066666666666665</v>
      </c>
      <c r="R3882" s="9">
        <f t="shared" si="242"/>
        <v>57.647058823529413</v>
      </c>
      <c r="S3882" s="8" t="s">
        <v>8318</v>
      </c>
      <c r="T3882" s="8" t="s">
        <v>8360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39"/>
        <v>42786.018506944441</v>
      </c>
      <c r="K3883">
        <v>1484958399</v>
      </c>
      <c r="L3883" s="11">
        <f t="shared" si="24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241"/>
        <v>0.05</v>
      </c>
      <c r="R3883" s="9">
        <f t="shared" si="242"/>
        <v>25</v>
      </c>
      <c r="S3883" s="8" t="s">
        <v>8318</v>
      </c>
      <c r="T3883" s="8" t="s">
        <v>8360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39"/>
        <v>42400.960416666669</v>
      </c>
      <c r="K3884">
        <v>1451950570</v>
      </c>
      <c r="L3884" s="11">
        <f t="shared" si="24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241"/>
        <v>0</v>
      </c>
      <c r="R3884" s="9">
        <f t="shared" si="242"/>
        <v>0</v>
      </c>
      <c r="S3884" s="8" t="s">
        <v>8318</v>
      </c>
      <c r="T3884" s="8" t="s">
        <v>8360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39"/>
        <v>41884.602650462963</v>
      </c>
      <c r="K3885">
        <v>1407076069</v>
      </c>
      <c r="L3885" s="11">
        <f t="shared" si="24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241"/>
        <v>0</v>
      </c>
      <c r="R3885" s="9">
        <f t="shared" si="242"/>
        <v>0</v>
      </c>
      <c r="S3885" s="8" t="s">
        <v>8318</v>
      </c>
      <c r="T3885" s="8" t="s">
        <v>8360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39"/>
        <v>42090.749907407408</v>
      </c>
      <c r="K3886">
        <v>1425322792</v>
      </c>
      <c r="L3886" s="11">
        <f t="shared" si="24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241"/>
        <v>0</v>
      </c>
      <c r="R3886" s="9">
        <f t="shared" si="242"/>
        <v>0</v>
      </c>
      <c r="S3886" s="8" t="s">
        <v>8318</v>
      </c>
      <c r="T3886" s="8" t="s">
        <v>8360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39"/>
        <v>42499.951284722221</v>
      </c>
      <c r="K3887">
        <v>1460242191</v>
      </c>
      <c r="L3887" s="11">
        <f t="shared" si="24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241"/>
        <v>0</v>
      </c>
      <c r="R3887" s="9">
        <f t="shared" si="242"/>
        <v>0</v>
      </c>
      <c r="S3887" s="8" t="s">
        <v>8318</v>
      </c>
      <c r="T3887" s="8" t="s">
        <v>8360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39"/>
        <v>41984.228032407409</v>
      </c>
      <c r="K3888">
        <v>1415683702</v>
      </c>
      <c r="L3888" s="11">
        <f t="shared" si="24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241"/>
        <v>0</v>
      </c>
      <c r="R3888" s="9">
        <f t="shared" si="242"/>
        <v>0</v>
      </c>
      <c r="S3888" s="8" t="s">
        <v>8318</v>
      </c>
      <c r="T3888" s="8" t="s">
        <v>8360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39"/>
        <v>42125.916666666672</v>
      </c>
      <c r="K3889">
        <v>1426538129</v>
      </c>
      <c r="L3889" s="11">
        <f t="shared" si="24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241"/>
        <v>1.7500000000000002E-2</v>
      </c>
      <c r="R3889" s="9">
        <f t="shared" si="242"/>
        <v>17.5</v>
      </c>
      <c r="S3889" s="8" t="s">
        <v>8318</v>
      </c>
      <c r="T3889" s="8" t="s">
        <v>8360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39"/>
        <v>42792.545810185184</v>
      </c>
      <c r="K3890">
        <v>1485522358</v>
      </c>
      <c r="L3890" s="11">
        <f t="shared" si="24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241"/>
        <v>0.27100000000000002</v>
      </c>
      <c r="R3890" s="9">
        <f t="shared" si="242"/>
        <v>38.714285714285715</v>
      </c>
      <c r="S3890" s="8" t="s">
        <v>8318</v>
      </c>
      <c r="T3890" s="8" t="s">
        <v>8319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39"/>
        <v>42008.976388888885</v>
      </c>
      <c r="K3891">
        <v>1417651630</v>
      </c>
      <c r="L3891" s="11">
        <f t="shared" si="24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241"/>
        <v>1.4749999999999999E-2</v>
      </c>
      <c r="R3891" s="9">
        <f t="shared" si="242"/>
        <v>13.111111111111111</v>
      </c>
      <c r="S3891" s="8" t="s">
        <v>8318</v>
      </c>
      <c r="T3891" s="8" t="s">
        <v>8319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39"/>
        <v>42231.758611111116</v>
      </c>
      <c r="K3892">
        <v>1434478344</v>
      </c>
      <c r="L3892" s="11">
        <f t="shared" si="24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241"/>
        <v>0.16826666666666668</v>
      </c>
      <c r="R3892" s="9">
        <f t="shared" si="242"/>
        <v>315.5</v>
      </c>
      <c r="S3892" s="8" t="s">
        <v>8318</v>
      </c>
      <c r="T3892" s="8" t="s">
        <v>8319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39"/>
        <v>42086.207638888889</v>
      </c>
      <c r="K3893">
        <v>1424488244</v>
      </c>
      <c r="L3893" s="11">
        <f t="shared" si="24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241"/>
        <v>0.32500000000000001</v>
      </c>
      <c r="R3893" s="9">
        <f t="shared" si="242"/>
        <v>37.142857142857146</v>
      </c>
      <c r="S3893" s="8" t="s">
        <v>8318</v>
      </c>
      <c r="T3893" s="8" t="s">
        <v>8319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39"/>
        <v>41875.291666666664</v>
      </c>
      <c r="K3894">
        <v>1408203557</v>
      </c>
      <c r="L3894" s="11">
        <f t="shared" si="24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241"/>
        <v>0</v>
      </c>
      <c r="R3894" s="9">
        <f t="shared" si="242"/>
        <v>0</v>
      </c>
      <c r="S3894" s="8" t="s">
        <v>8318</v>
      </c>
      <c r="T3894" s="8" t="s">
        <v>8319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39"/>
        <v>41821.25</v>
      </c>
      <c r="K3895">
        <v>1400600840</v>
      </c>
      <c r="L3895" s="11">
        <f t="shared" si="24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241"/>
        <v>0.2155</v>
      </c>
      <c r="R3895" s="9">
        <f t="shared" si="242"/>
        <v>128.27380952380952</v>
      </c>
      <c r="S3895" s="8" t="s">
        <v>8318</v>
      </c>
      <c r="T3895" s="8" t="s">
        <v>8319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39"/>
        <v>42710.207638888889</v>
      </c>
      <c r="K3896">
        <v>1478386812</v>
      </c>
      <c r="L3896" s="11">
        <f t="shared" si="24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241"/>
        <v>3.4666666666666665E-2</v>
      </c>
      <c r="R3896" s="9">
        <f t="shared" si="242"/>
        <v>47.272727272727273</v>
      </c>
      <c r="S3896" s="8" t="s">
        <v>8318</v>
      </c>
      <c r="T3896" s="8" t="s">
        <v>8319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39"/>
        <v>42063.250208333338</v>
      </c>
      <c r="K3897">
        <v>1422424818</v>
      </c>
      <c r="L3897" s="11">
        <f t="shared" si="24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241"/>
        <v>0.05</v>
      </c>
      <c r="R3897" s="9">
        <f t="shared" si="242"/>
        <v>50</v>
      </c>
      <c r="S3897" s="8" t="s">
        <v>8318</v>
      </c>
      <c r="T3897" s="8" t="s">
        <v>8319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39"/>
        <v>41807.191875000004</v>
      </c>
      <c r="K3898">
        <v>1401770178</v>
      </c>
      <c r="L3898" s="11">
        <f t="shared" si="24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241"/>
        <v>0.10625</v>
      </c>
      <c r="R3898" s="9">
        <f t="shared" si="242"/>
        <v>42.5</v>
      </c>
      <c r="S3898" s="8" t="s">
        <v>8318</v>
      </c>
      <c r="T3898" s="8" t="s">
        <v>8319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39"/>
        <v>42012.87364583333</v>
      </c>
      <c r="K3899">
        <v>1418158683</v>
      </c>
      <c r="L3899" s="11">
        <f t="shared" si="24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241"/>
        <v>0.17599999999999999</v>
      </c>
      <c r="R3899" s="9">
        <f t="shared" si="242"/>
        <v>44</v>
      </c>
      <c r="S3899" s="8" t="s">
        <v>8318</v>
      </c>
      <c r="T3899" s="8" t="s">
        <v>8319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39"/>
        <v>42233.666666666672</v>
      </c>
      <c r="K3900">
        <v>1436355270</v>
      </c>
      <c r="L3900" s="11">
        <f t="shared" si="24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241"/>
        <v>0.3256</v>
      </c>
      <c r="R3900" s="9">
        <f t="shared" si="242"/>
        <v>50.875</v>
      </c>
      <c r="S3900" s="8" t="s">
        <v>8318</v>
      </c>
      <c r="T3900" s="8" t="s">
        <v>8319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39"/>
        <v>41863.775011574071</v>
      </c>
      <c r="K3901">
        <v>1406140561</v>
      </c>
      <c r="L3901" s="11">
        <f t="shared" si="24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241"/>
        <v>1.2500000000000001E-2</v>
      </c>
      <c r="R3901" s="9">
        <f t="shared" si="242"/>
        <v>62.5</v>
      </c>
      <c r="S3901" s="8" t="s">
        <v>8318</v>
      </c>
      <c r="T3901" s="8" t="s">
        <v>8319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39"/>
        <v>42166.092488425929</v>
      </c>
      <c r="K3902">
        <v>1431396791</v>
      </c>
      <c r="L3902" s="11">
        <f t="shared" si="24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241"/>
        <v>5.3999999999999999E-2</v>
      </c>
      <c r="R3902" s="9">
        <f t="shared" si="242"/>
        <v>27</v>
      </c>
      <c r="S3902" s="8" t="s">
        <v>8318</v>
      </c>
      <c r="T3902" s="8" t="s">
        <v>8319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39"/>
        <v>42357.826377314821</v>
      </c>
      <c r="K3903">
        <v>1447098599</v>
      </c>
      <c r="L3903" s="11">
        <f t="shared" si="24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241"/>
        <v>8.3333333333333332E-3</v>
      </c>
      <c r="R3903" s="9">
        <f t="shared" si="242"/>
        <v>25</v>
      </c>
      <c r="S3903" s="8" t="s">
        <v>8318</v>
      </c>
      <c r="T3903" s="8" t="s">
        <v>8319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39"/>
        <v>42688.509745370371</v>
      </c>
      <c r="K3904">
        <v>1476962042</v>
      </c>
      <c r="L3904" s="11">
        <f t="shared" si="24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241"/>
        <v>0.48833333333333334</v>
      </c>
      <c r="R3904" s="9">
        <f t="shared" si="242"/>
        <v>47.258064516129032</v>
      </c>
      <c r="S3904" s="8" t="s">
        <v>8318</v>
      </c>
      <c r="T3904" s="8" t="s">
        <v>8319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39"/>
        <v>42230.818055555559</v>
      </c>
      <c r="K3905">
        <v>1435709765</v>
      </c>
      <c r="L3905" s="11">
        <f t="shared" si="24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241"/>
        <v>0</v>
      </c>
      <c r="R3905" s="9">
        <f t="shared" si="242"/>
        <v>0</v>
      </c>
      <c r="S3905" s="8" t="s">
        <v>8318</v>
      </c>
      <c r="T3905" s="8" t="s">
        <v>8319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39"/>
        <v>42109.211111111115</v>
      </c>
      <c r="K3906">
        <v>1427866200</v>
      </c>
      <c r="L3906" s="11">
        <f t="shared" si="24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si="241"/>
        <v>2.9999999999999997E-4</v>
      </c>
      <c r="R3906" s="9">
        <f t="shared" si="242"/>
        <v>1.5</v>
      </c>
      <c r="S3906" s="8" t="s">
        <v>8318</v>
      </c>
      <c r="T3906" s="8" t="s">
        <v>8319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3">(((I3907/60)/60)/24)+DATE(1970,1,1)</f>
        <v>42166.958333333328</v>
      </c>
      <c r="K3907">
        <v>1430405903</v>
      </c>
      <c r="L3907" s="11">
        <f t="shared" ref="L3907:L3970" si="24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ref="Q3907:Q3970" si="245">E3907/D3907</f>
        <v>0.11533333333333333</v>
      </c>
      <c r="R3907" s="9">
        <f t="shared" ref="R3907:R3970" si="246">IF(N3907&gt;0,E3907/N3907,0)</f>
        <v>24.714285714285715</v>
      </c>
      <c r="S3907" s="8" t="s">
        <v>8318</v>
      </c>
      <c r="T3907" s="8" t="s">
        <v>8319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3"/>
        <v>42181.559027777781</v>
      </c>
      <c r="K3908">
        <v>1432072893</v>
      </c>
      <c r="L3908" s="11">
        <f t="shared" si="24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245"/>
        <v>0.67333333333333334</v>
      </c>
      <c r="R3908" s="9">
        <f t="shared" si="246"/>
        <v>63.125</v>
      </c>
      <c r="S3908" s="8" t="s">
        <v>8318</v>
      </c>
      <c r="T3908" s="8" t="s">
        <v>8319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3"/>
        <v>41938.838888888888</v>
      </c>
      <c r="K3909">
        <v>1411587606</v>
      </c>
      <c r="L3909" s="11">
        <f t="shared" si="24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245"/>
        <v>0.153</v>
      </c>
      <c r="R3909" s="9">
        <f t="shared" si="246"/>
        <v>38.25</v>
      </c>
      <c r="S3909" s="8" t="s">
        <v>8318</v>
      </c>
      <c r="T3909" s="8" t="s">
        <v>8319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3"/>
        <v>41849.135370370372</v>
      </c>
      <c r="K3910">
        <v>1405307696</v>
      </c>
      <c r="L3910" s="11">
        <f t="shared" si="24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245"/>
        <v>8.666666666666667E-2</v>
      </c>
      <c r="R3910" s="9">
        <f t="shared" si="246"/>
        <v>16.25</v>
      </c>
      <c r="S3910" s="8" t="s">
        <v>8318</v>
      </c>
      <c r="T3910" s="8" t="s">
        <v>8319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3"/>
        <v>41893.359282407408</v>
      </c>
      <c r="K3911">
        <v>1407832642</v>
      </c>
      <c r="L3911" s="11">
        <f t="shared" si="24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245"/>
        <v>2.2499999999999998E-3</v>
      </c>
      <c r="R3911" s="9">
        <f t="shared" si="246"/>
        <v>33.75</v>
      </c>
      <c r="S3911" s="8" t="s">
        <v>8318</v>
      </c>
      <c r="T3911" s="8" t="s">
        <v>8319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3"/>
        <v>42254.756909722222</v>
      </c>
      <c r="K3912">
        <v>1439057397</v>
      </c>
      <c r="L3912" s="11">
        <f t="shared" si="24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245"/>
        <v>3.0833333333333334E-2</v>
      </c>
      <c r="R3912" s="9">
        <f t="shared" si="246"/>
        <v>61.666666666666664</v>
      </c>
      <c r="S3912" s="8" t="s">
        <v>8318</v>
      </c>
      <c r="T3912" s="8" t="s">
        <v>8319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3"/>
        <v>41969.853900462964</v>
      </c>
      <c r="K3913">
        <v>1414438177</v>
      </c>
      <c r="L3913" s="11">
        <f t="shared" si="24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245"/>
        <v>0.37412499999999999</v>
      </c>
      <c r="R3913" s="9">
        <f t="shared" si="246"/>
        <v>83.138888888888886</v>
      </c>
      <c r="S3913" s="8" t="s">
        <v>8318</v>
      </c>
      <c r="T3913" s="8" t="s">
        <v>8319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3"/>
        <v>42119.190972222219</v>
      </c>
      <c r="K3914">
        <v>1424759330</v>
      </c>
      <c r="L3914" s="11">
        <f t="shared" si="24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245"/>
        <v>6.666666666666667E-5</v>
      </c>
      <c r="R3914" s="9">
        <f t="shared" si="246"/>
        <v>1</v>
      </c>
      <c r="S3914" s="8" t="s">
        <v>8318</v>
      </c>
      <c r="T3914" s="8" t="s">
        <v>8319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3"/>
        <v>42338.252881944441</v>
      </c>
      <c r="K3915">
        <v>1446267849</v>
      </c>
      <c r="L3915" s="11">
        <f t="shared" si="24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245"/>
        <v>0.1</v>
      </c>
      <c r="R3915" s="9">
        <f t="shared" si="246"/>
        <v>142.85714285714286</v>
      </c>
      <c r="S3915" s="8" t="s">
        <v>8318</v>
      </c>
      <c r="T3915" s="8" t="s">
        <v>8319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3"/>
        <v>42134.957638888889</v>
      </c>
      <c r="K3916">
        <v>1429558756</v>
      </c>
      <c r="L3916" s="11">
        <f t="shared" si="24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245"/>
        <v>0.36359999999999998</v>
      </c>
      <c r="R3916" s="9">
        <f t="shared" si="246"/>
        <v>33.666666666666664</v>
      </c>
      <c r="S3916" s="8" t="s">
        <v>8318</v>
      </c>
      <c r="T3916" s="8" t="s">
        <v>8319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3"/>
        <v>42522.98505787037</v>
      </c>
      <c r="K3917">
        <v>1462232309</v>
      </c>
      <c r="L3917" s="11">
        <f t="shared" si="24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245"/>
        <v>3.3333333333333335E-3</v>
      </c>
      <c r="R3917" s="9">
        <f t="shared" si="246"/>
        <v>5</v>
      </c>
      <c r="S3917" s="8" t="s">
        <v>8318</v>
      </c>
      <c r="T3917" s="8" t="s">
        <v>8319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3"/>
        <v>42524.471666666665</v>
      </c>
      <c r="K3918">
        <v>1462360752</v>
      </c>
      <c r="L3918" s="11">
        <f t="shared" si="24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245"/>
        <v>0</v>
      </c>
      <c r="R3918" s="9">
        <f t="shared" si="246"/>
        <v>0</v>
      </c>
      <c r="S3918" s="8" t="s">
        <v>8318</v>
      </c>
      <c r="T3918" s="8" t="s">
        <v>8319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3"/>
        <v>41893.527326388888</v>
      </c>
      <c r="K3919">
        <v>1407847161</v>
      </c>
      <c r="L3919" s="11">
        <f t="shared" si="24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245"/>
        <v>2.8571428571428571E-3</v>
      </c>
      <c r="R3919" s="9">
        <f t="shared" si="246"/>
        <v>10</v>
      </c>
      <c r="S3919" s="8" t="s">
        <v>8318</v>
      </c>
      <c r="T3919" s="8" t="s">
        <v>8319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3"/>
        <v>41855.666666666664</v>
      </c>
      <c r="K3920">
        <v>1406131023</v>
      </c>
      <c r="L3920" s="11">
        <f t="shared" si="24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245"/>
        <v>2E-3</v>
      </c>
      <c r="R3920" s="9">
        <f t="shared" si="246"/>
        <v>40</v>
      </c>
      <c r="S3920" s="8" t="s">
        <v>8318</v>
      </c>
      <c r="T3920" s="8" t="s">
        <v>8319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3"/>
        <v>42387</v>
      </c>
      <c r="K3921">
        <v>1450628773</v>
      </c>
      <c r="L3921" s="11">
        <f t="shared" si="24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245"/>
        <v>1.7999999999999999E-2</v>
      </c>
      <c r="R3921" s="9">
        <f t="shared" si="246"/>
        <v>30</v>
      </c>
      <c r="S3921" s="8" t="s">
        <v>8318</v>
      </c>
      <c r="T3921" s="8" t="s">
        <v>8319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3"/>
        <v>42687.428935185191</v>
      </c>
      <c r="K3922">
        <v>1476436660</v>
      </c>
      <c r="L3922" s="11">
        <f t="shared" si="24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245"/>
        <v>5.3999999999999999E-2</v>
      </c>
      <c r="R3922" s="9">
        <f t="shared" si="246"/>
        <v>45</v>
      </c>
      <c r="S3922" s="8" t="s">
        <v>8318</v>
      </c>
      <c r="T3922" s="8" t="s">
        <v>8319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3"/>
        <v>41938.75</v>
      </c>
      <c r="K3923">
        <v>1413291655</v>
      </c>
      <c r="L3923" s="11">
        <f t="shared" si="24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245"/>
        <v>0</v>
      </c>
      <c r="R3923" s="9">
        <f t="shared" si="246"/>
        <v>0</v>
      </c>
      <c r="S3923" s="8" t="s">
        <v>8318</v>
      </c>
      <c r="T3923" s="8" t="s">
        <v>8319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3"/>
        <v>42065.958333333328</v>
      </c>
      <c r="K3924">
        <v>1421432810</v>
      </c>
      <c r="L3924" s="11">
        <f t="shared" si="24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245"/>
        <v>8.1333333333333327E-2</v>
      </c>
      <c r="R3924" s="9">
        <f t="shared" si="246"/>
        <v>10.166666666666666</v>
      </c>
      <c r="S3924" s="8" t="s">
        <v>8318</v>
      </c>
      <c r="T3924" s="8" t="s">
        <v>8319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3"/>
        <v>42103.979988425926</v>
      </c>
      <c r="K3925">
        <v>1426203071</v>
      </c>
      <c r="L3925" s="11">
        <f t="shared" si="24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245"/>
        <v>0.12034782608695652</v>
      </c>
      <c r="R3925" s="9">
        <f t="shared" si="246"/>
        <v>81.411764705882348</v>
      </c>
      <c r="S3925" s="8" t="s">
        <v>8318</v>
      </c>
      <c r="T3925" s="8" t="s">
        <v>8319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3"/>
        <v>41816.959745370368</v>
      </c>
      <c r="K3926">
        <v>1401231722</v>
      </c>
      <c r="L3926" s="11">
        <f t="shared" si="24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245"/>
        <v>0.15266666666666667</v>
      </c>
      <c r="R3926" s="9">
        <f t="shared" si="246"/>
        <v>57.25</v>
      </c>
      <c r="S3926" s="8" t="s">
        <v>8318</v>
      </c>
      <c r="T3926" s="8" t="s">
        <v>8319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3"/>
        <v>41850.870821759258</v>
      </c>
      <c r="K3927">
        <v>1404161639</v>
      </c>
      <c r="L3927" s="11">
        <f t="shared" si="24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245"/>
        <v>0.1</v>
      </c>
      <c r="R3927" s="9">
        <f t="shared" si="246"/>
        <v>5</v>
      </c>
      <c r="S3927" s="8" t="s">
        <v>8318</v>
      </c>
      <c r="T3927" s="8" t="s">
        <v>8319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3"/>
        <v>42000.085046296299</v>
      </c>
      <c r="K3928">
        <v>1417053748</v>
      </c>
      <c r="L3928" s="11">
        <f t="shared" si="24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245"/>
        <v>3.0000000000000001E-3</v>
      </c>
      <c r="R3928" s="9">
        <f t="shared" si="246"/>
        <v>15</v>
      </c>
      <c r="S3928" s="8" t="s">
        <v>8318</v>
      </c>
      <c r="T3928" s="8" t="s">
        <v>8319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3"/>
        <v>41860.267407407409</v>
      </c>
      <c r="K3929">
        <v>1404973504</v>
      </c>
      <c r="L3929" s="11">
        <f t="shared" si="24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245"/>
        <v>0.01</v>
      </c>
      <c r="R3929" s="9">
        <f t="shared" si="246"/>
        <v>12.5</v>
      </c>
      <c r="S3929" s="8" t="s">
        <v>8318</v>
      </c>
      <c r="T3929" s="8" t="s">
        <v>8319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3"/>
        <v>42293.207638888889</v>
      </c>
      <c r="K3930">
        <v>1442593427</v>
      </c>
      <c r="L3930" s="11">
        <f t="shared" si="24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245"/>
        <v>0.13020000000000001</v>
      </c>
      <c r="R3930" s="9">
        <f t="shared" si="246"/>
        <v>93</v>
      </c>
      <c r="S3930" s="8" t="s">
        <v>8318</v>
      </c>
      <c r="T3930" s="8" t="s">
        <v>8319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3"/>
        <v>42631.827141203699</v>
      </c>
      <c r="K3931">
        <v>1471636265</v>
      </c>
      <c r="L3931" s="11">
        <f t="shared" si="24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245"/>
        <v>2.265E-2</v>
      </c>
      <c r="R3931" s="9">
        <f t="shared" si="246"/>
        <v>32.357142857142854</v>
      </c>
      <c r="S3931" s="8" t="s">
        <v>8318</v>
      </c>
      <c r="T3931" s="8" t="s">
        <v>8319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3"/>
        <v>42461.25</v>
      </c>
      <c r="K3932">
        <v>1457078868</v>
      </c>
      <c r="L3932" s="11">
        <f t="shared" si="24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245"/>
        <v>0</v>
      </c>
      <c r="R3932" s="9">
        <f t="shared" si="246"/>
        <v>0</v>
      </c>
      <c r="S3932" s="8" t="s">
        <v>8318</v>
      </c>
      <c r="T3932" s="8" t="s">
        <v>8319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3"/>
        <v>42253.151701388888</v>
      </c>
      <c r="K3933">
        <v>1439350707</v>
      </c>
      <c r="L3933" s="11">
        <f t="shared" si="24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245"/>
        <v>0</v>
      </c>
      <c r="R3933" s="9">
        <f t="shared" si="246"/>
        <v>0</v>
      </c>
      <c r="S3933" s="8" t="s">
        <v>8318</v>
      </c>
      <c r="T3933" s="8" t="s">
        <v>8319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3"/>
        <v>42445.126898148148</v>
      </c>
      <c r="K3934">
        <v>1455508964</v>
      </c>
      <c r="L3934" s="11">
        <f t="shared" si="24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245"/>
        <v>8.3333333333333331E-5</v>
      </c>
      <c r="R3934" s="9">
        <f t="shared" si="246"/>
        <v>1</v>
      </c>
      <c r="S3934" s="8" t="s">
        <v>8318</v>
      </c>
      <c r="T3934" s="8" t="s">
        <v>8319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3"/>
        <v>42568.029861111107</v>
      </c>
      <c r="K3935">
        <v>1466205262</v>
      </c>
      <c r="L3935" s="11">
        <f t="shared" si="24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245"/>
        <v>0.15742857142857142</v>
      </c>
      <c r="R3935" s="9">
        <f t="shared" si="246"/>
        <v>91.833333333333329</v>
      </c>
      <c r="S3935" s="8" t="s">
        <v>8318</v>
      </c>
      <c r="T3935" s="8" t="s">
        <v>8319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3"/>
        <v>42278.541666666672</v>
      </c>
      <c r="K3936">
        <v>1439827639</v>
      </c>
      <c r="L3936" s="11">
        <f t="shared" si="24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245"/>
        <v>0.11</v>
      </c>
      <c r="R3936" s="9">
        <f t="shared" si="246"/>
        <v>45.833333333333336</v>
      </c>
      <c r="S3936" s="8" t="s">
        <v>8318</v>
      </c>
      <c r="T3936" s="8" t="s">
        <v>8319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3"/>
        <v>42281.656782407401</v>
      </c>
      <c r="K3937">
        <v>1438789546</v>
      </c>
      <c r="L3937" s="11">
        <f t="shared" si="24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245"/>
        <v>0.43833333333333335</v>
      </c>
      <c r="R3937" s="9">
        <f t="shared" si="246"/>
        <v>57.173913043478258</v>
      </c>
      <c r="S3937" s="8" t="s">
        <v>8318</v>
      </c>
      <c r="T3937" s="8" t="s">
        <v>8319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3"/>
        <v>42705.304629629631</v>
      </c>
      <c r="K3938">
        <v>1477981120</v>
      </c>
      <c r="L3938" s="11">
        <f t="shared" si="24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245"/>
        <v>0</v>
      </c>
      <c r="R3938" s="9">
        <f t="shared" si="246"/>
        <v>0</v>
      </c>
      <c r="S3938" s="8" t="s">
        <v>8318</v>
      </c>
      <c r="T3938" s="8" t="s">
        <v>8319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3"/>
        <v>42562.631481481483</v>
      </c>
      <c r="K3939">
        <v>1465830560</v>
      </c>
      <c r="L3939" s="11">
        <f t="shared" si="24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245"/>
        <v>0.86135181975736563</v>
      </c>
      <c r="R3939" s="9">
        <f t="shared" si="246"/>
        <v>248.5</v>
      </c>
      <c r="S3939" s="8" t="s">
        <v>8318</v>
      </c>
      <c r="T3939" s="8" t="s">
        <v>8319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3"/>
        <v>42182.905717592599</v>
      </c>
      <c r="K3940">
        <v>1432763054</v>
      </c>
      <c r="L3940" s="11">
        <f t="shared" si="24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245"/>
        <v>0.12196620583717357</v>
      </c>
      <c r="R3940" s="9">
        <f t="shared" si="246"/>
        <v>79.400000000000006</v>
      </c>
      <c r="S3940" s="8" t="s">
        <v>8318</v>
      </c>
      <c r="T3940" s="8" t="s">
        <v>8319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3"/>
        <v>41919.1875</v>
      </c>
      <c r="K3941">
        <v>1412328979</v>
      </c>
      <c r="L3941" s="11">
        <f t="shared" si="24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245"/>
        <v>1E-3</v>
      </c>
      <c r="R3941" s="9">
        <f t="shared" si="246"/>
        <v>5</v>
      </c>
      <c r="S3941" s="8" t="s">
        <v>8318</v>
      </c>
      <c r="T3941" s="8" t="s">
        <v>8319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3"/>
        <v>42006.492488425924</v>
      </c>
      <c r="K3942">
        <v>1416311351</v>
      </c>
      <c r="L3942" s="11">
        <f t="shared" si="24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245"/>
        <v>2.2000000000000001E-3</v>
      </c>
      <c r="R3942" s="9">
        <f t="shared" si="246"/>
        <v>5.5</v>
      </c>
      <c r="S3942" s="8" t="s">
        <v>8318</v>
      </c>
      <c r="T3942" s="8" t="s">
        <v>8319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3"/>
        <v>41968.041666666672</v>
      </c>
      <c r="K3943">
        <v>1414505137</v>
      </c>
      <c r="L3943" s="11">
        <f t="shared" si="24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245"/>
        <v>9.0909090909090905E-3</v>
      </c>
      <c r="R3943" s="9">
        <f t="shared" si="246"/>
        <v>25</v>
      </c>
      <c r="S3943" s="8" t="s">
        <v>8318</v>
      </c>
      <c r="T3943" s="8" t="s">
        <v>8319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3"/>
        <v>42171.904097222221</v>
      </c>
      <c r="K3944">
        <v>1429306914</v>
      </c>
      <c r="L3944" s="11">
        <f t="shared" si="24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245"/>
        <v>0</v>
      </c>
      <c r="R3944" s="9">
        <f t="shared" si="246"/>
        <v>0</v>
      </c>
      <c r="S3944" s="8" t="s">
        <v>8318</v>
      </c>
      <c r="T3944" s="8" t="s">
        <v>8319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3"/>
        <v>42310.701388888891</v>
      </c>
      <c r="K3945">
        <v>1443811268</v>
      </c>
      <c r="L3945" s="11">
        <f t="shared" si="24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245"/>
        <v>0.35639999999999999</v>
      </c>
      <c r="R3945" s="9">
        <f t="shared" si="246"/>
        <v>137.07692307692307</v>
      </c>
      <c r="S3945" s="8" t="s">
        <v>8318</v>
      </c>
      <c r="T3945" s="8" t="s">
        <v>8319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3"/>
        <v>42243.662905092591</v>
      </c>
      <c r="K3946">
        <v>1438098875</v>
      </c>
      <c r="L3946" s="11">
        <f t="shared" si="24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245"/>
        <v>0</v>
      </c>
      <c r="R3946" s="9">
        <f t="shared" si="246"/>
        <v>0</v>
      </c>
      <c r="S3946" s="8" t="s">
        <v>8318</v>
      </c>
      <c r="T3946" s="8" t="s">
        <v>8319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3"/>
        <v>42139.801712962959</v>
      </c>
      <c r="K3947">
        <v>1429125268</v>
      </c>
      <c r="L3947" s="11">
        <f t="shared" si="24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245"/>
        <v>2.5000000000000001E-3</v>
      </c>
      <c r="R3947" s="9">
        <f t="shared" si="246"/>
        <v>5</v>
      </c>
      <c r="S3947" s="8" t="s">
        <v>8318</v>
      </c>
      <c r="T3947" s="8" t="s">
        <v>8319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3"/>
        <v>42063.333333333328</v>
      </c>
      <c r="K3948">
        <v>1422388822</v>
      </c>
      <c r="L3948" s="11">
        <f t="shared" si="24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245"/>
        <v>3.2500000000000001E-2</v>
      </c>
      <c r="R3948" s="9">
        <f t="shared" si="246"/>
        <v>39</v>
      </c>
      <c r="S3948" s="8" t="s">
        <v>8318</v>
      </c>
      <c r="T3948" s="8" t="s">
        <v>8319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3"/>
        <v>42645.142870370371</v>
      </c>
      <c r="K3949">
        <v>1472786744</v>
      </c>
      <c r="L3949" s="11">
        <f t="shared" si="24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245"/>
        <v>3.3666666666666664E-2</v>
      </c>
      <c r="R3949" s="9">
        <f t="shared" si="246"/>
        <v>50.5</v>
      </c>
      <c r="S3949" s="8" t="s">
        <v>8318</v>
      </c>
      <c r="T3949" s="8" t="s">
        <v>8319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3"/>
        <v>41889.325497685182</v>
      </c>
      <c r="K3950">
        <v>1404892123</v>
      </c>
      <c r="L3950" s="11">
        <f t="shared" si="24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245"/>
        <v>0</v>
      </c>
      <c r="R3950" s="9">
        <f t="shared" si="246"/>
        <v>0</v>
      </c>
      <c r="S3950" s="8" t="s">
        <v>8318</v>
      </c>
      <c r="T3950" s="8" t="s">
        <v>8319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3"/>
        <v>42046.120613425926</v>
      </c>
      <c r="K3951">
        <v>1421031221</v>
      </c>
      <c r="L3951" s="11">
        <f t="shared" si="24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245"/>
        <v>0.15770000000000001</v>
      </c>
      <c r="R3951" s="9">
        <f t="shared" si="246"/>
        <v>49.28125</v>
      </c>
      <c r="S3951" s="8" t="s">
        <v>8318</v>
      </c>
      <c r="T3951" s="8" t="s">
        <v>8319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3"/>
        <v>42468.774305555555</v>
      </c>
      <c r="K3952">
        <v>1457628680</v>
      </c>
      <c r="L3952" s="11">
        <f t="shared" si="24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245"/>
        <v>6.2500000000000003E-3</v>
      </c>
      <c r="R3952" s="9">
        <f t="shared" si="246"/>
        <v>25</v>
      </c>
      <c r="S3952" s="8" t="s">
        <v>8318</v>
      </c>
      <c r="T3952" s="8" t="s">
        <v>8319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3"/>
        <v>42493.784050925926</v>
      </c>
      <c r="K3953">
        <v>1457120942</v>
      </c>
      <c r="L3953" s="11">
        <f t="shared" si="24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245"/>
        <v>5.0000000000000004E-6</v>
      </c>
      <c r="R3953" s="9">
        <f t="shared" si="246"/>
        <v>1</v>
      </c>
      <c r="S3953" s="8" t="s">
        <v>8318</v>
      </c>
      <c r="T3953" s="8" t="s">
        <v>8319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3"/>
        <v>42303.790393518517</v>
      </c>
      <c r="K3954">
        <v>1440701890</v>
      </c>
      <c r="L3954" s="11">
        <f t="shared" si="24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245"/>
        <v>9.6153846153846159E-4</v>
      </c>
      <c r="R3954" s="9">
        <f t="shared" si="246"/>
        <v>25</v>
      </c>
      <c r="S3954" s="8" t="s">
        <v>8318</v>
      </c>
      <c r="T3954" s="8" t="s">
        <v>8319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3"/>
        <v>42580.978472222225</v>
      </c>
      <c r="K3955">
        <v>1467162586</v>
      </c>
      <c r="L3955" s="11">
        <f t="shared" si="24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245"/>
        <v>0</v>
      </c>
      <c r="R3955" s="9">
        <f t="shared" si="246"/>
        <v>0</v>
      </c>
      <c r="S3955" s="8" t="s">
        <v>8318</v>
      </c>
      <c r="T3955" s="8" t="s">
        <v>8319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3"/>
        <v>41834.651203703703</v>
      </c>
      <c r="K3956">
        <v>1400168264</v>
      </c>
      <c r="L3956" s="11">
        <f t="shared" si="24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245"/>
        <v>0</v>
      </c>
      <c r="R3956" s="9">
        <f t="shared" si="246"/>
        <v>0</v>
      </c>
      <c r="S3956" s="8" t="s">
        <v>8318</v>
      </c>
      <c r="T3956" s="8" t="s">
        <v>8319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3"/>
        <v>42336.890520833331</v>
      </c>
      <c r="K3957">
        <v>1446150141</v>
      </c>
      <c r="L3957" s="11">
        <f t="shared" si="24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245"/>
        <v>0.24285714285714285</v>
      </c>
      <c r="R3957" s="9">
        <f t="shared" si="246"/>
        <v>53.125</v>
      </c>
      <c r="S3957" s="8" t="s">
        <v>8318</v>
      </c>
      <c r="T3957" s="8" t="s">
        <v>8319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3"/>
        <v>42485.013888888891</v>
      </c>
      <c r="K3958">
        <v>1459203727</v>
      </c>
      <c r="L3958" s="11">
        <f t="shared" si="24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245"/>
        <v>0</v>
      </c>
      <c r="R3958" s="9">
        <f t="shared" si="246"/>
        <v>0</v>
      </c>
      <c r="S3958" s="8" t="s">
        <v>8318</v>
      </c>
      <c r="T3958" s="8" t="s">
        <v>8319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3"/>
        <v>42559.976319444439</v>
      </c>
      <c r="K3959">
        <v>1464045954</v>
      </c>
      <c r="L3959" s="11">
        <f t="shared" si="24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245"/>
        <v>2.5000000000000001E-4</v>
      </c>
      <c r="R3959" s="9">
        <f t="shared" si="246"/>
        <v>7</v>
      </c>
      <c r="S3959" s="8" t="s">
        <v>8318</v>
      </c>
      <c r="T3959" s="8" t="s">
        <v>8319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3"/>
        <v>41853.583333333336</v>
      </c>
      <c r="K3960">
        <v>1403822912</v>
      </c>
      <c r="L3960" s="11">
        <f t="shared" si="24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245"/>
        <v>0.32050000000000001</v>
      </c>
      <c r="R3960" s="9">
        <f t="shared" si="246"/>
        <v>40.0625</v>
      </c>
      <c r="S3960" s="8" t="s">
        <v>8318</v>
      </c>
      <c r="T3960" s="8" t="s">
        <v>8319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3"/>
        <v>41910.788842592592</v>
      </c>
      <c r="K3961">
        <v>1409338556</v>
      </c>
      <c r="L3961" s="11">
        <f t="shared" si="24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245"/>
        <v>0.24333333333333335</v>
      </c>
      <c r="R3961" s="9">
        <f t="shared" si="246"/>
        <v>24.333333333333332</v>
      </c>
      <c r="S3961" s="8" t="s">
        <v>8318</v>
      </c>
      <c r="T3961" s="8" t="s">
        <v>8319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3"/>
        <v>42372.845555555556</v>
      </c>
      <c r="K3962">
        <v>1449260256</v>
      </c>
      <c r="L3962" s="11">
        <f t="shared" si="24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245"/>
        <v>1.4999999999999999E-2</v>
      </c>
      <c r="R3962" s="9">
        <f t="shared" si="246"/>
        <v>11.25</v>
      </c>
      <c r="S3962" s="8" t="s">
        <v>8318</v>
      </c>
      <c r="T3962" s="8" t="s">
        <v>8319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3"/>
        <v>41767.891319444447</v>
      </c>
      <c r="K3963">
        <v>1397683410</v>
      </c>
      <c r="L3963" s="11">
        <f t="shared" si="24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245"/>
        <v>4.1999999999999997E-3</v>
      </c>
      <c r="R3963" s="9">
        <f t="shared" si="246"/>
        <v>10.5</v>
      </c>
      <c r="S3963" s="8" t="s">
        <v>8318</v>
      </c>
      <c r="T3963" s="8" t="s">
        <v>8319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3"/>
        <v>42336.621458333335</v>
      </c>
      <c r="K3964">
        <v>1446562494</v>
      </c>
      <c r="L3964" s="11">
        <f t="shared" si="24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245"/>
        <v>3.214285714285714E-2</v>
      </c>
      <c r="R3964" s="9">
        <f t="shared" si="246"/>
        <v>15</v>
      </c>
      <c r="S3964" s="8" t="s">
        <v>8318</v>
      </c>
      <c r="T3964" s="8" t="s">
        <v>8319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3"/>
        <v>42326.195798611108</v>
      </c>
      <c r="K3965">
        <v>1445226117</v>
      </c>
      <c r="L3965" s="11">
        <f t="shared" si="24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245"/>
        <v>0</v>
      </c>
      <c r="R3965" s="9">
        <f t="shared" si="246"/>
        <v>0</v>
      </c>
      <c r="S3965" s="8" t="s">
        <v>8318</v>
      </c>
      <c r="T3965" s="8" t="s">
        <v>8319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3"/>
        <v>42113.680393518516</v>
      </c>
      <c r="K3966">
        <v>1424279986</v>
      </c>
      <c r="L3966" s="11">
        <f t="shared" si="24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245"/>
        <v>6.3E-2</v>
      </c>
      <c r="R3966" s="9">
        <f t="shared" si="246"/>
        <v>42</v>
      </c>
      <c r="S3966" s="8" t="s">
        <v>8318</v>
      </c>
      <c r="T3966" s="8" t="s">
        <v>8319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3"/>
        <v>42474.194212962961</v>
      </c>
      <c r="K3967">
        <v>1455428380</v>
      </c>
      <c r="L3967" s="11">
        <f t="shared" si="24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245"/>
        <v>0.14249999999999999</v>
      </c>
      <c r="R3967" s="9">
        <f t="shared" si="246"/>
        <v>71.25</v>
      </c>
      <c r="S3967" s="8" t="s">
        <v>8318</v>
      </c>
      <c r="T3967" s="8" t="s">
        <v>8319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3"/>
        <v>41844.124305555553</v>
      </c>
      <c r="K3968">
        <v>1402506278</v>
      </c>
      <c r="L3968" s="11">
        <f t="shared" si="24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245"/>
        <v>6.0000000000000001E-3</v>
      </c>
      <c r="R3968" s="9">
        <f t="shared" si="246"/>
        <v>22.5</v>
      </c>
      <c r="S3968" s="8" t="s">
        <v>8318</v>
      </c>
      <c r="T3968" s="8" t="s">
        <v>8319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3"/>
        <v>42800.290590277778</v>
      </c>
      <c r="K3969">
        <v>1486191507</v>
      </c>
      <c r="L3969" s="11">
        <f t="shared" si="24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245"/>
        <v>0.2411764705882353</v>
      </c>
      <c r="R3969" s="9">
        <f t="shared" si="246"/>
        <v>41</v>
      </c>
      <c r="S3969" s="8" t="s">
        <v>8318</v>
      </c>
      <c r="T3969" s="8" t="s">
        <v>8319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3"/>
        <v>42512.815659722226</v>
      </c>
      <c r="K3970">
        <v>1458761673</v>
      </c>
      <c r="L3970" s="11">
        <f t="shared" si="24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si="245"/>
        <v>0.10539999999999999</v>
      </c>
      <c r="R3970" s="9">
        <f t="shared" si="246"/>
        <v>47.909090909090907</v>
      </c>
      <c r="S3970" s="8" t="s">
        <v>8318</v>
      </c>
      <c r="T3970" s="8" t="s">
        <v>8319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7">(((I3971/60)/60)/24)+DATE(1970,1,1)</f>
        <v>42611.163194444445</v>
      </c>
      <c r="K3971">
        <v>1471638646</v>
      </c>
      <c r="L3971" s="11">
        <f t="shared" ref="L3971:L4034" si="248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ref="Q3971:Q4034" si="249">E3971/D3971</f>
        <v>7.4690265486725665E-2</v>
      </c>
      <c r="R3971" s="9">
        <f t="shared" ref="R3971:R4034" si="250">IF(N3971&gt;0,E3971/N3971,0)</f>
        <v>35.166666666666664</v>
      </c>
      <c r="S3971" s="8" t="s">
        <v>8318</v>
      </c>
      <c r="T3971" s="8" t="s">
        <v>8319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7"/>
        <v>42477.863553240735</v>
      </c>
      <c r="K3972">
        <v>1458333811</v>
      </c>
      <c r="L3972" s="11">
        <f t="shared" si="24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249"/>
        <v>7.3333333333333334E-4</v>
      </c>
      <c r="R3972" s="9">
        <f t="shared" si="250"/>
        <v>5.5</v>
      </c>
      <c r="S3972" s="8" t="s">
        <v>8318</v>
      </c>
      <c r="T3972" s="8" t="s">
        <v>8319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7"/>
        <v>41841.536180555559</v>
      </c>
      <c r="K3973">
        <v>1403355126</v>
      </c>
      <c r="L3973" s="11">
        <f t="shared" si="24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249"/>
        <v>9.7142857142857135E-3</v>
      </c>
      <c r="R3973" s="9">
        <f t="shared" si="250"/>
        <v>22.666666666666668</v>
      </c>
      <c r="S3973" s="8" t="s">
        <v>8318</v>
      </c>
      <c r="T3973" s="8" t="s">
        <v>8319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7"/>
        <v>42041.067523148144</v>
      </c>
      <c r="K3974">
        <v>1418002634</v>
      </c>
      <c r="L3974" s="11">
        <f t="shared" si="24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249"/>
        <v>0.21099999999999999</v>
      </c>
      <c r="R3974" s="9">
        <f t="shared" si="250"/>
        <v>26.375</v>
      </c>
      <c r="S3974" s="8" t="s">
        <v>8318</v>
      </c>
      <c r="T3974" s="8" t="s">
        <v>8319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7"/>
        <v>42499.166666666672</v>
      </c>
      <c r="K3975">
        <v>1460219110</v>
      </c>
      <c r="L3975" s="11">
        <f t="shared" si="24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249"/>
        <v>0.78100000000000003</v>
      </c>
      <c r="R3975" s="9">
        <f t="shared" si="250"/>
        <v>105.54054054054055</v>
      </c>
      <c r="S3975" s="8" t="s">
        <v>8318</v>
      </c>
      <c r="T3975" s="8" t="s">
        <v>8319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7"/>
        <v>42523.546851851846</v>
      </c>
      <c r="K3976">
        <v>1462280848</v>
      </c>
      <c r="L3976" s="11">
        <f t="shared" si="248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249"/>
        <v>0.32</v>
      </c>
      <c r="R3976" s="9">
        <f t="shared" si="250"/>
        <v>29.09090909090909</v>
      </c>
      <c r="S3976" s="8" t="s">
        <v>8318</v>
      </c>
      <c r="T3976" s="8" t="s">
        <v>8319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7"/>
        <v>42564.866875</v>
      </c>
      <c r="K3977">
        <v>1465850898</v>
      </c>
      <c r="L3977" s="11">
        <f t="shared" si="248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249"/>
        <v>0</v>
      </c>
      <c r="R3977" s="9">
        <f t="shared" si="250"/>
        <v>0</v>
      </c>
      <c r="S3977" s="8" t="s">
        <v>8318</v>
      </c>
      <c r="T3977" s="8" t="s">
        <v>8319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7"/>
        <v>41852.291666666664</v>
      </c>
      <c r="K3978">
        <v>1405024561</v>
      </c>
      <c r="L3978" s="11">
        <f t="shared" si="248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249"/>
        <v>0.47692307692307695</v>
      </c>
      <c r="R3978" s="9">
        <f t="shared" si="250"/>
        <v>62</v>
      </c>
      <c r="S3978" s="8" t="s">
        <v>8318</v>
      </c>
      <c r="T3978" s="8" t="s">
        <v>8319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7"/>
        <v>42573.788564814815</v>
      </c>
      <c r="K3979">
        <v>1466621732</v>
      </c>
      <c r="L3979" s="11">
        <f t="shared" si="248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249"/>
        <v>1.4500000000000001E-2</v>
      </c>
      <c r="R3979" s="9">
        <f t="shared" si="250"/>
        <v>217.5</v>
      </c>
      <c r="S3979" s="8" t="s">
        <v>8318</v>
      </c>
      <c r="T3979" s="8" t="s">
        <v>8319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7"/>
        <v>42035.642974537041</v>
      </c>
      <c r="K3980">
        <v>1417533953</v>
      </c>
      <c r="L3980" s="11">
        <f t="shared" si="248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249"/>
        <v>0.107</v>
      </c>
      <c r="R3980" s="9">
        <f t="shared" si="250"/>
        <v>26.75</v>
      </c>
      <c r="S3980" s="8" t="s">
        <v>8318</v>
      </c>
      <c r="T3980" s="8" t="s">
        <v>8319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7"/>
        <v>42092.833333333328</v>
      </c>
      <c r="K3981">
        <v>1425678057</v>
      </c>
      <c r="L3981" s="11">
        <f t="shared" si="248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249"/>
        <v>1.8333333333333333E-2</v>
      </c>
      <c r="R3981" s="9">
        <f t="shared" si="250"/>
        <v>18.333333333333332</v>
      </c>
      <c r="S3981" s="8" t="s">
        <v>8318</v>
      </c>
      <c r="T3981" s="8" t="s">
        <v>8319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7"/>
        <v>41825.598923611113</v>
      </c>
      <c r="K3982">
        <v>1401978147</v>
      </c>
      <c r="L3982" s="11">
        <f t="shared" si="248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249"/>
        <v>0.18</v>
      </c>
      <c r="R3982" s="9">
        <f t="shared" si="250"/>
        <v>64.285714285714292</v>
      </c>
      <c r="S3982" s="8" t="s">
        <v>8318</v>
      </c>
      <c r="T3982" s="8" t="s">
        <v>8319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7"/>
        <v>42568.179965277777</v>
      </c>
      <c r="K3983">
        <v>1463545149</v>
      </c>
      <c r="L3983" s="11">
        <f t="shared" si="248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249"/>
        <v>4.0833333333333333E-2</v>
      </c>
      <c r="R3983" s="9">
        <f t="shared" si="250"/>
        <v>175</v>
      </c>
      <c r="S3983" s="8" t="s">
        <v>8318</v>
      </c>
      <c r="T3983" s="8" t="s">
        <v>8319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7"/>
        <v>42192.809953703705</v>
      </c>
      <c r="K3984">
        <v>1431113180</v>
      </c>
      <c r="L3984" s="11">
        <f t="shared" si="248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249"/>
        <v>0.2</v>
      </c>
      <c r="R3984" s="9">
        <f t="shared" si="250"/>
        <v>34</v>
      </c>
      <c r="S3984" s="8" t="s">
        <v>8318</v>
      </c>
      <c r="T3984" s="8" t="s">
        <v>8319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7"/>
        <v>41779.290972222225</v>
      </c>
      <c r="K3985">
        <v>1397854356</v>
      </c>
      <c r="L3985" s="11">
        <f t="shared" si="248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249"/>
        <v>0.34802513464991025</v>
      </c>
      <c r="R3985" s="9">
        <f t="shared" si="250"/>
        <v>84.282608695652172</v>
      </c>
      <c r="S3985" s="8" t="s">
        <v>8318</v>
      </c>
      <c r="T3985" s="8" t="s">
        <v>8319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7"/>
        <v>41951</v>
      </c>
      <c r="K3986">
        <v>1412809644</v>
      </c>
      <c r="L3986" s="11">
        <f t="shared" si="248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249"/>
        <v>6.3333333333333339E-2</v>
      </c>
      <c r="R3986" s="9">
        <f t="shared" si="250"/>
        <v>9.5</v>
      </c>
      <c r="S3986" s="8" t="s">
        <v>8318</v>
      </c>
      <c r="T3986" s="8" t="s">
        <v>8319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7"/>
        <v>42420.878472222219</v>
      </c>
      <c r="K3987">
        <v>1454173120</v>
      </c>
      <c r="L3987" s="11">
        <f t="shared" si="248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249"/>
        <v>0.32050000000000001</v>
      </c>
      <c r="R3987" s="9">
        <f t="shared" si="250"/>
        <v>33.736842105263158</v>
      </c>
      <c r="S3987" s="8" t="s">
        <v>8318</v>
      </c>
      <c r="T3987" s="8" t="s">
        <v>8319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7"/>
        <v>42496.544444444444</v>
      </c>
      <c r="K3988">
        <v>1460034594</v>
      </c>
      <c r="L3988" s="11">
        <f t="shared" si="248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249"/>
        <v>9.7600000000000006E-2</v>
      </c>
      <c r="R3988" s="9">
        <f t="shared" si="250"/>
        <v>37.53846153846154</v>
      </c>
      <c r="S3988" s="8" t="s">
        <v>8318</v>
      </c>
      <c r="T3988" s="8" t="s">
        <v>8319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7"/>
        <v>41775.92465277778</v>
      </c>
      <c r="K3989">
        <v>1399414290</v>
      </c>
      <c r="L3989" s="11">
        <f t="shared" si="248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249"/>
        <v>0.3775</v>
      </c>
      <c r="R3989" s="9">
        <f t="shared" si="250"/>
        <v>11.615384615384615</v>
      </c>
      <c r="S3989" s="8" t="s">
        <v>8318</v>
      </c>
      <c r="T3989" s="8" t="s">
        <v>8319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7"/>
        <v>42245.08116898148</v>
      </c>
      <c r="K3990">
        <v>1439517413</v>
      </c>
      <c r="L3990" s="11">
        <f t="shared" si="248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249"/>
        <v>2.1333333333333333E-2</v>
      </c>
      <c r="R3990" s="9">
        <f t="shared" si="250"/>
        <v>8</v>
      </c>
      <c r="S3990" s="8" t="s">
        <v>8318</v>
      </c>
      <c r="T3990" s="8" t="s">
        <v>8319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7"/>
        <v>42316.791446759264</v>
      </c>
      <c r="K3991">
        <v>1444413581</v>
      </c>
      <c r="L3991" s="11">
        <f t="shared" si="248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249"/>
        <v>0</v>
      </c>
      <c r="R3991" s="9">
        <f t="shared" si="250"/>
        <v>0</v>
      </c>
      <c r="S3991" s="8" t="s">
        <v>8318</v>
      </c>
      <c r="T3991" s="8" t="s">
        <v>8319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7"/>
        <v>42431.672372685185</v>
      </c>
      <c r="K3992">
        <v>1454342893</v>
      </c>
      <c r="L3992" s="11">
        <f t="shared" si="248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249"/>
        <v>4.1818181818181817E-2</v>
      </c>
      <c r="R3992" s="9">
        <f t="shared" si="250"/>
        <v>23</v>
      </c>
      <c r="S3992" s="8" t="s">
        <v>8318</v>
      </c>
      <c r="T3992" s="8" t="s">
        <v>8319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7"/>
        <v>42155.644467592589</v>
      </c>
      <c r="K3993">
        <v>1430494082</v>
      </c>
      <c r="L3993" s="11">
        <f t="shared" si="248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249"/>
        <v>0.2</v>
      </c>
      <c r="R3993" s="9">
        <f t="shared" si="250"/>
        <v>100</v>
      </c>
      <c r="S3993" s="8" t="s">
        <v>8318</v>
      </c>
      <c r="T3993" s="8" t="s">
        <v>8319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7"/>
        <v>42349.982164351852</v>
      </c>
      <c r="K3994">
        <v>1444689259</v>
      </c>
      <c r="L3994" s="11">
        <f t="shared" si="248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249"/>
        <v>5.4100000000000002E-2</v>
      </c>
      <c r="R3994" s="9">
        <f t="shared" si="250"/>
        <v>60.111111111111114</v>
      </c>
      <c r="S3994" s="8" t="s">
        <v>8318</v>
      </c>
      <c r="T3994" s="8" t="s">
        <v>8319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7"/>
        <v>42137.864722222221</v>
      </c>
      <c r="K3995">
        <v>1428957912</v>
      </c>
      <c r="L3995" s="11">
        <f t="shared" si="248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249"/>
        <v>6.0000000000000002E-5</v>
      </c>
      <c r="R3995" s="9">
        <f t="shared" si="250"/>
        <v>3</v>
      </c>
      <c r="S3995" s="8" t="s">
        <v>8318</v>
      </c>
      <c r="T3995" s="8" t="s">
        <v>8319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7"/>
        <v>41839.389930555553</v>
      </c>
      <c r="K3996">
        <v>1403169690</v>
      </c>
      <c r="L3996" s="11">
        <f t="shared" si="248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249"/>
        <v>2.5000000000000001E-3</v>
      </c>
      <c r="R3996" s="9">
        <f t="shared" si="250"/>
        <v>5</v>
      </c>
      <c r="S3996" s="8" t="s">
        <v>8318</v>
      </c>
      <c r="T3996" s="8" t="s">
        <v>8319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7"/>
        <v>42049.477083333331</v>
      </c>
      <c r="K3997">
        <v>1421339077</v>
      </c>
      <c r="L3997" s="11">
        <f t="shared" si="248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249"/>
        <v>0.35</v>
      </c>
      <c r="R3997" s="9">
        <f t="shared" si="250"/>
        <v>17.5</v>
      </c>
      <c r="S3997" s="8" t="s">
        <v>8318</v>
      </c>
      <c r="T3997" s="8" t="s">
        <v>8319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7"/>
        <v>41963.669444444444</v>
      </c>
      <c r="K3998">
        <v>1415341464</v>
      </c>
      <c r="L3998" s="11">
        <f t="shared" si="248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249"/>
        <v>0.16566666666666666</v>
      </c>
      <c r="R3998" s="9">
        <f t="shared" si="250"/>
        <v>29.235294117647058</v>
      </c>
      <c r="S3998" s="8" t="s">
        <v>8318</v>
      </c>
      <c r="T3998" s="8" t="s">
        <v>8319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7"/>
        <v>42099.349780092598</v>
      </c>
      <c r="K3999">
        <v>1425633821</v>
      </c>
      <c r="L3999" s="11">
        <f t="shared" si="248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249"/>
        <v>0</v>
      </c>
      <c r="R3999" s="9">
        <f t="shared" si="250"/>
        <v>0</v>
      </c>
      <c r="S3999" s="8" t="s">
        <v>8318</v>
      </c>
      <c r="T3999" s="8" t="s">
        <v>8319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7"/>
        <v>42091.921597222223</v>
      </c>
      <c r="K4000">
        <v>1424992026</v>
      </c>
      <c r="L4000" s="11">
        <f t="shared" si="248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249"/>
        <v>0.57199999999999995</v>
      </c>
      <c r="R4000" s="9">
        <f t="shared" si="250"/>
        <v>59.583333333333336</v>
      </c>
      <c r="S4000" s="8" t="s">
        <v>8318</v>
      </c>
      <c r="T4000" s="8" t="s">
        <v>8319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7"/>
        <v>41882.827650462961</v>
      </c>
      <c r="K4001">
        <v>1406058798</v>
      </c>
      <c r="L4001" s="11">
        <f t="shared" si="248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249"/>
        <v>0.16514285714285715</v>
      </c>
      <c r="R4001" s="9">
        <f t="shared" si="250"/>
        <v>82.571428571428569</v>
      </c>
      <c r="S4001" s="8" t="s">
        <v>8318</v>
      </c>
      <c r="T4001" s="8" t="s">
        <v>8319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7"/>
        <v>42497.603680555556</v>
      </c>
      <c r="K4002">
        <v>1457450958</v>
      </c>
      <c r="L4002" s="11">
        <f t="shared" si="248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249"/>
        <v>1.25E-3</v>
      </c>
      <c r="R4002" s="9">
        <f t="shared" si="250"/>
        <v>10</v>
      </c>
      <c r="S4002" s="8" t="s">
        <v>8318</v>
      </c>
      <c r="T4002" s="8" t="s">
        <v>8319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7"/>
        <v>42795.791666666672</v>
      </c>
      <c r="K4003">
        <v>1486681708</v>
      </c>
      <c r="L4003" s="11">
        <f t="shared" si="248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249"/>
        <v>0.3775</v>
      </c>
      <c r="R4003" s="9">
        <f t="shared" si="250"/>
        <v>32.357142857142854</v>
      </c>
      <c r="S4003" s="8" t="s">
        <v>8318</v>
      </c>
      <c r="T4003" s="8" t="s">
        <v>8319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7"/>
        <v>41909.043530092589</v>
      </c>
      <c r="K4004">
        <v>1409187761</v>
      </c>
      <c r="L4004" s="11">
        <f t="shared" si="248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249"/>
        <v>1.84E-2</v>
      </c>
      <c r="R4004" s="9">
        <f t="shared" si="250"/>
        <v>5.75</v>
      </c>
      <c r="S4004" s="8" t="s">
        <v>8318</v>
      </c>
      <c r="T4004" s="8" t="s">
        <v>8319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7"/>
        <v>42050.587349537032</v>
      </c>
      <c r="K4005">
        <v>1421417147</v>
      </c>
      <c r="L4005" s="11">
        <f t="shared" si="248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249"/>
        <v>0.10050000000000001</v>
      </c>
      <c r="R4005" s="9">
        <f t="shared" si="250"/>
        <v>100.5</v>
      </c>
      <c r="S4005" s="8" t="s">
        <v>8318</v>
      </c>
      <c r="T4005" s="8" t="s">
        <v>8319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7"/>
        <v>41920.16269675926</v>
      </c>
      <c r="K4006">
        <v>1410148457</v>
      </c>
      <c r="L4006" s="11">
        <f t="shared" si="248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249"/>
        <v>2E-3</v>
      </c>
      <c r="R4006" s="9">
        <f t="shared" si="250"/>
        <v>1</v>
      </c>
      <c r="S4006" s="8" t="s">
        <v>8318</v>
      </c>
      <c r="T4006" s="8" t="s">
        <v>8319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7"/>
        <v>41932.807696759257</v>
      </c>
      <c r="K4007">
        <v>1408648985</v>
      </c>
      <c r="L4007" s="11">
        <f t="shared" si="248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249"/>
        <v>1.3333333333333334E-2</v>
      </c>
      <c r="R4007" s="9">
        <f t="shared" si="250"/>
        <v>20</v>
      </c>
      <c r="S4007" s="8" t="s">
        <v>8318</v>
      </c>
      <c r="T4007" s="8" t="s">
        <v>8319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7"/>
        <v>42416.772997685184</v>
      </c>
      <c r="K4008">
        <v>1453487587</v>
      </c>
      <c r="L4008" s="11">
        <f t="shared" si="248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249"/>
        <v>6.666666666666667E-5</v>
      </c>
      <c r="R4008" s="9">
        <f t="shared" si="250"/>
        <v>2</v>
      </c>
      <c r="S4008" s="8" t="s">
        <v>8318</v>
      </c>
      <c r="T4008" s="8" t="s">
        <v>8319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7"/>
        <v>41877.686111111114</v>
      </c>
      <c r="K4009">
        <v>1406572381</v>
      </c>
      <c r="L4009" s="11">
        <f t="shared" si="248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249"/>
        <v>2.5000000000000001E-3</v>
      </c>
      <c r="R4009" s="9">
        <f t="shared" si="250"/>
        <v>5</v>
      </c>
      <c r="S4009" s="8" t="s">
        <v>8318</v>
      </c>
      <c r="T4009" s="8" t="s">
        <v>8319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7"/>
        <v>42207.964201388888</v>
      </c>
      <c r="K4010">
        <v>1435014507</v>
      </c>
      <c r="L4010" s="11">
        <f t="shared" si="248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249"/>
        <v>0.06</v>
      </c>
      <c r="R4010" s="9">
        <f t="shared" si="250"/>
        <v>15</v>
      </c>
      <c r="S4010" s="8" t="s">
        <v>8318</v>
      </c>
      <c r="T4010" s="8" t="s">
        <v>8319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7"/>
        <v>41891.700925925928</v>
      </c>
      <c r="K4011">
        <v>1406825360</v>
      </c>
      <c r="L4011" s="11">
        <f t="shared" si="248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249"/>
        <v>3.8860103626943004E-2</v>
      </c>
      <c r="R4011" s="9">
        <f t="shared" si="250"/>
        <v>25</v>
      </c>
      <c r="S4011" s="8" t="s">
        <v>8318</v>
      </c>
      <c r="T4011" s="8" t="s">
        <v>8319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7"/>
        <v>41938.770439814813</v>
      </c>
      <c r="K4012">
        <v>1412879366</v>
      </c>
      <c r="L4012" s="11">
        <f t="shared" si="248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249"/>
        <v>0.24194444444444443</v>
      </c>
      <c r="R4012" s="9">
        <f t="shared" si="250"/>
        <v>45.842105263157897</v>
      </c>
      <c r="S4012" s="8" t="s">
        <v>8318</v>
      </c>
      <c r="T4012" s="8" t="s">
        <v>8319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7"/>
        <v>42032.54488425926</v>
      </c>
      <c r="K4013">
        <v>1419858278</v>
      </c>
      <c r="L4013" s="11">
        <f t="shared" si="248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249"/>
        <v>7.5999999999999998E-2</v>
      </c>
      <c r="R4013" s="9">
        <f t="shared" si="250"/>
        <v>4.75</v>
      </c>
      <c r="S4013" s="8" t="s">
        <v>8318</v>
      </c>
      <c r="T4013" s="8" t="s">
        <v>8319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7"/>
        <v>42126.544548611113</v>
      </c>
      <c r="K4014">
        <v>1427979849</v>
      </c>
      <c r="L4014" s="11">
        <f t="shared" si="248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249"/>
        <v>0</v>
      </c>
      <c r="R4014" s="9">
        <f t="shared" si="250"/>
        <v>0</v>
      </c>
      <c r="S4014" s="8" t="s">
        <v>8318</v>
      </c>
      <c r="T4014" s="8" t="s">
        <v>8319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7"/>
        <v>42051.301192129627</v>
      </c>
      <c r="K4015">
        <v>1421478823</v>
      </c>
      <c r="L4015" s="11">
        <f t="shared" si="248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249"/>
        <v>1.2999999999999999E-2</v>
      </c>
      <c r="R4015" s="9">
        <f t="shared" si="250"/>
        <v>13</v>
      </c>
      <c r="S4015" s="8" t="s">
        <v>8318</v>
      </c>
      <c r="T4015" s="8" t="s">
        <v>8319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7"/>
        <v>42434.246168981481</v>
      </c>
      <c r="K4016">
        <v>1455861269</v>
      </c>
      <c r="L4016" s="11">
        <f t="shared" si="248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249"/>
        <v>0</v>
      </c>
      <c r="R4016" s="9">
        <f t="shared" si="250"/>
        <v>0</v>
      </c>
      <c r="S4016" s="8" t="s">
        <v>8318</v>
      </c>
      <c r="T4016" s="8" t="s">
        <v>8319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7"/>
        <v>42204.780821759254</v>
      </c>
      <c r="K4017">
        <v>1434739463</v>
      </c>
      <c r="L4017" s="11">
        <f t="shared" si="248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249"/>
        <v>1.4285714285714287E-4</v>
      </c>
      <c r="R4017" s="9">
        <f t="shared" si="250"/>
        <v>1</v>
      </c>
      <c r="S4017" s="8" t="s">
        <v>8318</v>
      </c>
      <c r="T4017" s="8" t="s">
        <v>8319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7"/>
        <v>41899.872685185182</v>
      </c>
      <c r="K4018">
        <v>1408395400</v>
      </c>
      <c r="L4018" s="11">
        <f t="shared" si="248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249"/>
        <v>0.14000000000000001</v>
      </c>
      <c r="R4018" s="9">
        <f t="shared" si="250"/>
        <v>10</v>
      </c>
      <c r="S4018" s="8" t="s">
        <v>8318</v>
      </c>
      <c r="T4018" s="8" t="s">
        <v>8319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7"/>
        <v>41886.672152777777</v>
      </c>
      <c r="K4019">
        <v>1407254874</v>
      </c>
      <c r="L4019" s="11">
        <f t="shared" si="248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249"/>
        <v>1.0500000000000001E-2</v>
      </c>
      <c r="R4019" s="9">
        <f t="shared" si="250"/>
        <v>52.5</v>
      </c>
      <c r="S4019" s="8" t="s">
        <v>8318</v>
      </c>
      <c r="T4019" s="8" t="s">
        <v>8319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7"/>
        <v>42650.91097222222</v>
      </c>
      <c r="K4020">
        <v>1473285108</v>
      </c>
      <c r="L4020" s="11">
        <f t="shared" si="248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249"/>
        <v>8.666666666666667E-2</v>
      </c>
      <c r="R4020" s="9">
        <f t="shared" si="250"/>
        <v>32.5</v>
      </c>
      <c r="S4020" s="8" t="s">
        <v>8318</v>
      </c>
      <c r="T4020" s="8" t="s">
        <v>8319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7"/>
        <v>42475.686111111107</v>
      </c>
      <c r="K4021">
        <v>1455725596</v>
      </c>
      <c r="L4021" s="11">
        <f t="shared" si="248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249"/>
        <v>8.2857142857142851E-3</v>
      </c>
      <c r="R4021" s="9">
        <f t="shared" si="250"/>
        <v>7.25</v>
      </c>
      <c r="S4021" s="8" t="s">
        <v>8318</v>
      </c>
      <c r="T4021" s="8" t="s">
        <v>8319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7"/>
        <v>42087.149293981478</v>
      </c>
      <c r="K4022">
        <v>1424579699</v>
      </c>
      <c r="L4022" s="11">
        <f t="shared" si="248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249"/>
        <v>0.16666666666666666</v>
      </c>
      <c r="R4022" s="9">
        <f t="shared" si="250"/>
        <v>33.333333333333336</v>
      </c>
      <c r="S4022" s="8" t="s">
        <v>8318</v>
      </c>
      <c r="T4022" s="8" t="s">
        <v>8319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7"/>
        <v>41938.911550925928</v>
      </c>
      <c r="K4023">
        <v>1409176358</v>
      </c>
      <c r="L4023" s="11">
        <f t="shared" si="248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249"/>
        <v>8.3333333333333332E-3</v>
      </c>
      <c r="R4023" s="9">
        <f t="shared" si="250"/>
        <v>62.5</v>
      </c>
      <c r="S4023" s="8" t="s">
        <v>8318</v>
      </c>
      <c r="T4023" s="8" t="s">
        <v>8319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7"/>
        <v>42036.120833333334</v>
      </c>
      <c r="K4024">
        <v>1418824867</v>
      </c>
      <c r="L4024" s="11">
        <f t="shared" si="248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249"/>
        <v>0.69561111111111107</v>
      </c>
      <c r="R4024" s="9">
        <f t="shared" si="250"/>
        <v>63.558375634517766</v>
      </c>
      <c r="S4024" s="8" t="s">
        <v>8318</v>
      </c>
      <c r="T4024" s="8" t="s">
        <v>8319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7"/>
        <v>42453.957905092597</v>
      </c>
      <c r="K4025">
        <v>1454975963</v>
      </c>
      <c r="L4025" s="11">
        <f t="shared" si="248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249"/>
        <v>0</v>
      </c>
      <c r="R4025" s="9">
        <f t="shared" si="250"/>
        <v>0</v>
      </c>
      <c r="S4025" s="8" t="s">
        <v>8318</v>
      </c>
      <c r="T4025" s="8" t="s">
        <v>8319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7"/>
        <v>42247.670104166667</v>
      </c>
      <c r="K4026">
        <v>1438445097</v>
      </c>
      <c r="L4026" s="11">
        <f t="shared" si="248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249"/>
        <v>1.2500000000000001E-2</v>
      </c>
      <c r="R4026" s="9">
        <f t="shared" si="250"/>
        <v>10</v>
      </c>
      <c r="S4026" s="8" t="s">
        <v>8318</v>
      </c>
      <c r="T4026" s="8" t="s">
        <v>8319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7"/>
        <v>42211.237685185188</v>
      </c>
      <c r="K4027">
        <v>1432705336</v>
      </c>
      <c r="L4027" s="11">
        <f t="shared" si="248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249"/>
        <v>0.05</v>
      </c>
      <c r="R4027" s="9">
        <f t="shared" si="250"/>
        <v>62.5</v>
      </c>
      <c r="S4027" s="8" t="s">
        <v>8318</v>
      </c>
      <c r="T4027" s="8" t="s">
        <v>8319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7"/>
        <v>42342.697210648148</v>
      </c>
      <c r="K4028">
        <v>1444059839</v>
      </c>
      <c r="L4028" s="11">
        <f t="shared" si="248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249"/>
        <v>0</v>
      </c>
      <c r="R4028" s="9">
        <f t="shared" si="250"/>
        <v>0</v>
      </c>
      <c r="S4028" s="8" t="s">
        <v>8318</v>
      </c>
      <c r="T4028" s="8" t="s">
        <v>8319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7"/>
        <v>42789.041666666672</v>
      </c>
      <c r="K4029">
        <v>1486077481</v>
      </c>
      <c r="L4029" s="11">
        <f t="shared" si="248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249"/>
        <v>7.166666666666667E-2</v>
      </c>
      <c r="R4029" s="9">
        <f t="shared" si="250"/>
        <v>30.714285714285715</v>
      </c>
      <c r="S4029" s="8" t="s">
        <v>8318</v>
      </c>
      <c r="T4029" s="8" t="s">
        <v>8319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7"/>
        <v>41795.938657407409</v>
      </c>
      <c r="K4030">
        <v>1399415500</v>
      </c>
      <c r="L4030" s="11">
        <f t="shared" si="248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249"/>
        <v>0.28050000000000003</v>
      </c>
      <c r="R4030" s="9">
        <f t="shared" si="250"/>
        <v>51</v>
      </c>
      <c r="S4030" s="8" t="s">
        <v>8318</v>
      </c>
      <c r="T4030" s="8" t="s">
        <v>8319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7"/>
        <v>42352.025115740747</v>
      </c>
      <c r="K4031">
        <v>1447461370</v>
      </c>
      <c r="L4031" s="11">
        <f t="shared" si="248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249"/>
        <v>0</v>
      </c>
      <c r="R4031" s="9">
        <f t="shared" si="250"/>
        <v>0</v>
      </c>
      <c r="S4031" s="8" t="s">
        <v>8318</v>
      </c>
      <c r="T4031" s="8" t="s">
        <v>8319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7"/>
        <v>42403.784027777772</v>
      </c>
      <c r="K4032">
        <v>1452008599</v>
      </c>
      <c r="L4032" s="11">
        <f t="shared" si="248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249"/>
        <v>0.16</v>
      </c>
      <c r="R4032" s="9">
        <f t="shared" si="250"/>
        <v>66.666666666666671</v>
      </c>
      <c r="S4032" s="8" t="s">
        <v>8318</v>
      </c>
      <c r="T4032" s="8" t="s">
        <v>8319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7"/>
        <v>41991.626898148148</v>
      </c>
      <c r="K4033">
        <v>1414591364</v>
      </c>
      <c r="L4033" s="11">
        <f t="shared" si="248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249"/>
        <v>0</v>
      </c>
      <c r="R4033" s="9">
        <f t="shared" si="250"/>
        <v>0</v>
      </c>
      <c r="S4033" s="8" t="s">
        <v>8318</v>
      </c>
      <c r="T4033" s="8" t="s">
        <v>8319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7"/>
        <v>42353.85087962963</v>
      </c>
      <c r="K4034">
        <v>1445023516</v>
      </c>
      <c r="L4034" s="11">
        <f t="shared" si="248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si="249"/>
        <v>6.8287037037037035E-2</v>
      </c>
      <c r="R4034" s="9">
        <f t="shared" si="250"/>
        <v>59</v>
      </c>
      <c r="S4034" s="8" t="s">
        <v>8318</v>
      </c>
      <c r="T4034" s="8" t="s">
        <v>8319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1">(((I4035/60)/60)/24)+DATE(1970,1,1)</f>
        <v>42645.375</v>
      </c>
      <c r="K4035">
        <v>1472711224</v>
      </c>
      <c r="L4035" s="11">
        <f t="shared" ref="L4035:L4098" si="252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ref="Q4035:Q4098" si="253">E4035/D4035</f>
        <v>0.25698702928870293</v>
      </c>
      <c r="R4035" s="9">
        <f t="shared" ref="R4035:R4098" si="254">IF(N4035&gt;0,E4035/N4035,0)</f>
        <v>65.340319148936175</v>
      </c>
      <c r="S4035" s="8" t="s">
        <v>8318</v>
      </c>
      <c r="T4035" s="8" t="s">
        <v>8319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1"/>
        <v>42097.905671296292</v>
      </c>
      <c r="K4036">
        <v>1425509050</v>
      </c>
      <c r="L4036" s="11">
        <f t="shared" si="25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253"/>
        <v>1.4814814814814815E-2</v>
      </c>
      <c r="R4036" s="9">
        <f t="shared" si="254"/>
        <v>100</v>
      </c>
      <c r="S4036" s="8" t="s">
        <v>8318</v>
      </c>
      <c r="T4036" s="8" t="s">
        <v>8319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1"/>
        <v>41933.882951388885</v>
      </c>
      <c r="K4037">
        <v>1411333887</v>
      </c>
      <c r="L4037" s="11">
        <f t="shared" si="252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253"/>
        <v>0.36849999999999999</v>
      </c>
      <c r="R4037" s="9">
        <f t="shared" si="254"/>
        <v>147.4</v>
      </c>
      <c r="S4037" s="8" t="s">
        <v>8318</v>
      </c>
      <c r="T4037" s="8" t="s">
        <v>8319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1"/>
        <v>41821.9375</v>
      </c>
      <c r="K4038">
        <v>1402784964</v>
      </c>
      <c r="L4038" s="11">
        <f t="shared" si="252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253"/>
        <v>0.47049999999999997</v>
      </c>
      <c r="R4038" s="9">
        <f t="shared" si="254"/>
        <v>166.05882352941177</v>
      </c>
      <c r="S4038" s="8" t="s">
        <v>8318</v>
      </c>
      <c r="T4038" s="8" t="s">
        <v>8319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1"/>
        <v>42514.600694444445</v>
      </c>
      <c r="K4039">
        <v>1462585315</v>
      </c>
      <c r="L4039" s="11">
        <f t="shared" si="252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253"/>
        <v>0.11428571428571428</v>
      </c>
      <c r="R4039" s="9">
        <f t="shared" si="254"/>
        <v>40</v>
      </c>
      <c r="S4039" s="8" t="s">
        <v>8318</v>
      </c>
      <c r="T4039" s="8" t="s">
        <v>8319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1"/>
        <v>41929.798726851855</v>
      </c>
      <c r="K4040">
        <v>1408389010</v>
      </c>
      <c r="L4040" s="11">
        <f t="shared" si="252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253"/>
        <v>0.12039999999999999</v>
      </c>
      <c r="R4040" s="9">
        <f t="shared" si="254"/>
        <v>75.25</v>
      </c>
      <c r="S4040" s="8" t="s">
        <v>8318</v>
      </c>
      <c r="T4040" s="8" t="s">
        <v>8319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1"/>
        <v>42339.249305555553</v>
      </c>
      <c r="K4041">
        <v>1446048367</v>
      </c>
      <c r="L4041" s="11">
        <f t="shared" si="252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253"/>
        <v>0.6</v>
      </c>
      <c r="R4041" s="9">
        <f t="shared" si="254"/>
        <v>60</v>
      </c>
      <c r="S4041" s="8" t="s">
        <v>8318</v>
      </c>
      <c r="T4041" s="8" t="s">
        <v>8319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1"/>
        <v>42203.125</v>
      </c>
      <c r="K4042">
        <v>1432100004</v>
      </c>
      <c r="L4042" s="11">
        <f t="shared" si="252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253"/>
        <v>0.3125</v>
      </c>
      <c r="R4042" s="9">
        <f t="shared" si="254"/>
        <v>1250</v>
      </c>
      <c r="S4042" s="8" t="s">
        <v>8318</v>
      </c>
      <c r="T4042" s="8" t="s">
        <v>8319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1"/>
        <v>42619.474004629628</v>
      </c>
      <c r="K4043">
        <v>1467976954</v>
      </c>
      <c r="L4043" s="11">
        <f t="shared" si="252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253"/>
        <v>4.1999999999999997E-3</v>
      </c>
      <c r="R4043" s="9">
        <f t="shared" si="254"/>
        <v>10.5</v>
      </c>
      <c r="S4043" s="8" t="s">
        <v>8318</v>
      </c>
      <c r="T4043" s="8" t="s">
        <v>8319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1"/>
        <v>42024.802777777775</v>
      </c>
      <c r="K4044">
        <v>1419213664</v>
      </c>
      <c r="L4044" s="11">
        <f t="shared" si="252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253"/>
        <v>2.0999999999999999E-3</v>
      </c>
      <c r="R4044" s="9">
        <f t="shared" si="254"/>
        <v>7</v>
      </c>
      <c r="S4044" s="8" t="s">
        <v>8318</v>
      </c>
      <c r="T4044" s="8" t="s">
        <v>8319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1"/>
        <v>41963.957465277781</v>
      </c>
      <c r="K4045">
        <v>1415228325</v>
      </c>
      <c r="L4045" s="11">
        <f t="shared" si="252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253"/>
        <v>0</v>
      </c>
      <c r="R4045" s="9">
        <f t="shared" si="254"/>
        <v>0</v>
      </c>
      <c r="S4045" s="8" t="s">
        <v>8318</v>
      </c>
      <c r="T4045" s="8" t="s">
        <v>8319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1"/>
        <v>42104.208333333328</v>
      </c>
      <c r="K4046">
        <v>1426050982</v>
      </c>
      <c r="L4046" s="11">
        <f t="shared" si="252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253"/>
        <v>0.375</v>
      </c>
      <c r="R4046" s="9">
        <f t="shared" si="254"/>
        <v>56.25</v>
      </c>
      <c r="S4046" s="8" t="s">
        <v>8318</v>
      </c>
      <c r="T4046" s="8" t="s">
        <v>8319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1"/>
        <v>41872.201261574075</v>
      </c>
      <c r="K4047">
        <v>1406004589</v>
      </c>
      <c r="L4047" s="11">
        <f t="shared" si="252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253"/>
        <v>2.0000000000000001E-4</v>
      </c>
      <c r="R4047" s="9">
        <f t="shared" si="254"/>
        <v>1</v>
      </c>
      <c r="S4047" s="8" t="s">
        <v>8318</v>
      </c>
      <c r="T4047" s="8" t="s">
        <v>8319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1"/>
        <v>41934.650578703702</v>
      </c>
      <c r="K4048">
        <v>1411400210</v>
      </c>
      <c r="L4048" s="11">
        <f t="shared" si="252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253"/>
        <v>8.2142857142857142E-2</v>
      </c>
      <c r="R4048" s="9">
        <f t="shared" si="254"/>
        <v>38.333333333333336</v>
      </c>
      <c r="S4048" s="8" t="s">
        <v>8318</v>
      </c>
      <c r="T4048" s="8" t="s">
        <v>8319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1"/>
        <v>42015.041666666672</v>
      </c>
      <c r="K4049">
        <v>1418862743</v>
      </c>
      <c r="L4049" s="11">
        <f t="shared" si="252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253"/>
        <v>2.1999999999999999E-2</v>
      </c>
      <c r="R4049" s="9">
        <f t="shared" si="254"/>
        <v>27.5</v>
      </c>
      <c r="S4049" s="8" t="s">
        <v>8318</v>
      </c>
      <c r="T4049" s="8" t="s">
        <v>8319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1"/>
        <v>42471.467442129629</v>
      </c>
      <c r="K4050">
        <v>1457352787</v>
      </c>
      <c r="L4050" s="11">
        <f t="shared" si="252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253"/>
        <v>0.17652941176470588</v>
      </c>
      <c r="R4050" s="9">
        <f t="shared" si="254"/>
        <v>32.978021978021978</v>
      </c>
      <c r="S4050" s="8" t="s">
        <v>8318</v>
      </c>
      <c r="T4050" s="8" t="s">
        <v>8319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1"/>
        <v>42199.958506944444</v>
      </c>
      <c r="K4051">
        <v>1434322815</v>
      </c>
      <c r="L4051" s="11">
        <f t="shared" si="252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253"/>
        <v>8.0000000000000004E-4</v>
      </c>
      <c r="R4051" s="9">
        <f t="shared" si="254"/>
        <v>16</v>
      </c>
      <c r="S4051" s="8" t="s">
        <v>8318</v>
      </c>
      <c r="T4051" s="8" t="s">
        <v>8319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1"/>
        <v>41935.636469907404</v>
      </c>
      <c r="K4052">
        <v>1411485391</v>
      </c>
      <c r="L4052" s="11">
        <f t="shared" si="252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253"/>
        <v>6.6666666666666664E-4</v>
      </c>
      <c r="R4052" s="9">
        <f t="shared" si="254"/>
        <v>1</v>
      </c>
      <c r="S4052" s="8" t="s">
        <v>8318</v>
      </c>
      <c r="T4052" s="8" t="s">
        <v>8319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1"/>
        <v>41768.286805555559</v>
      </c>
      <c r="K4053">
        <v>1399058797</v>
      </c>
      <c r="L4053" s="11">
        <f t="shared" si="252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253"/>
        <v>0</v>
      </c>
      <c r="R4053" s="9">
        <f t="shared" si="254"/>
        <v>0</v>
      </c>
      <c r="S4053" s="8" t="s">
        <v>8318</v>
      </c>
      <c r="T4053" s="8" t="s">
        <v>8319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1"/>
        <v>41925.878657407404</v>
      </c>
      <c r="K4054">
        <v>1408050316</v>
      </c>
      <c r="L4054" s="11">
        <f t="shared" si="252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253"/>
        <v>0.37533333333333335</v>
      </c>
      <c r="R4054" s="9">
        <f t="shared" si="254"/>
        <v>86.615384615384613</v>
      </c>
      <c r="S4054" s="8" t="s">
        <v>8318</v>
      </c>
      <c r="T4054" s="8" t="s">
        <v>8319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1"/>
        <v>41958.833333333328</v>
      </c>
      <c r="K4055">
        <v>1413477228</v>
      </c>
      <c r="L4055" s="11">
        <f t="shared" si="252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253"/>
        <v>0.22</v>
      </c>
      <c r="R4055" s="9">
        <f t="shared" si="254"/>
        <v>55</v>
      </c>
      <c r="S4055" s="8" t="s">
        <v>8318</v>
      </c>
      <c r="T4055" s="8" t="s">
        <v>8319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1"/>
        <v>42644.166666666672</v>
      </c>
      <c r="K4056">
        <v>1472674285</v>
      </c>
      <c r="L4056" s="11">
        <f t="shared" si="252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253"/>
        <v>0</v>
      </c>
      <c r="R4056" s="9">
        <f t="shared" si="254"/>
        <v>0</v>
      </c>
      <c r="S4056" s="8" t="s">
        <v>8318</v>
      </c>
      <c r="T4056" s="8" t="s">
        <v>8319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1"/>
        <v>41809.648506944446</v>
      </c>
      <c r="K4057">
        <v>1400600031</v>
      </c>
      <c r="L4057" s="11">
        <f t="shared" si="252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253"/>
        <v>0.1762</v>
      </c>
      <c r="R4057" s="9">
        <f t="shared" si="254"/>
        <v>41.952380952380949</v>
      </c>
      <c r="S4057" s="8" t="s">
        <v>8318</v>
      </c>
      <c r="T4057" s="8" t="s">
        <v>8319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1"/>
        <v>42554.832638888889</v>
      </c>
      <c r="K4058">
        <v>1465856639</v>
      </c>
      <c r="L4058" s="11">
        <f t="shared" si="252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253"/>
        <v>0.53</v>
      </c>
      <c r="R4058" s="9">
        <f t="shared" si="254"/>
        <v>88.333333333333329</v>
      </c>
      <c r="S4058" s="8" t="s">
        <v>8318</v>
      </c>
      <c r="T4058" s="8" t="s">
        <v>8319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1"/>
        <v>42333.958333333328</v>
      </c>
      <c r="K4059">
        <v>1446506080</v>
      </c>
      <c r="L4059" s="11">
        <f t="shared" si="252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253"/>
        <v>0.22142857142857142</v>
      </c>
      <c r="R4059" s="9">
        <f t="shared" si="254"/>
        <v>129.16666666666666</v>
      </c>
      <c r="S4059" s="8" t="s">
        <v>8318</v>
      </c>
      <c r="T4059" s="8" t="s">
        <v>8319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1"/>
        <v>42461.165972222225</v>
      </c>
      <c r="K4060">
        <v>1458178044</v>
      </c>
      <c r="L4060" s="11">
        <f t="shared" si="252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253"/>
        <v>2.5333333333333333E-2</v>
      </c>
      <c r="R4060" s="9">
        <f t="shared" si="254"/>
        <v>23.75</v>
      </c>
      <c r="S4060" s="8" t="s">
        <v>8318</v>
      </c>
      <c r="T4060" s="8" t="s">
        <v>8319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1"/>
        <v>41898.125</v>
      </c>
      <c r="K4061">
        <v>1408116152</v>
      </c>
      <c r="L4061" s="11">
        <f t="shared" si="252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253"/>
        <v>2.5000000000000001E-2</v>
      </c>
      <c r="R4061" s="9">
        <f t="shared" si="254"/>
        <v>35.714285714285715</v>
      </c>
      <c r="S4061" s="8" t="s">
        <v>8318</v>
      </c>
      <c r="T4061" s="8" t="s">
        <v>8319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1"/>
        <v>41813.666666666664</v>
      </c>
      <c r="K4062">
        <v>1400604056</v>
      </c>
      <c r="L4062" s="11">
        <f t="shared" si="252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253"/>
        <v>2.8500000000000001E-2</v>
      </c>
      <c r="R4062" s="9">
        <f t="shared" si="254"/>
        <v>57</v>
      </c>
      <c r="S4062" s="8" t="s">
        <v>8318</v>
      </c>
      <c r="T4062" s="8" t="s">
        <v>8319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1"/>
        <v>42481.099803240737</v>
      </c>
      <c r="K4063">
        <v>1456025023</v>
      </c>
      <c r="L4063" s="11">
        <f t="shared" si="252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253"/>
        <v>0</v>
      </c>
      <c r="R4063" s="9">
        <f t="shared" si="254"/>
        <v>0</v>
      </c>
      <c r="S4063" s="8" t="s">
        <v>8318</v>
      </c>
      <c r="T4063" s="8" t="s">
        <v>8319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1"/>
        <v>42553.739212962959</v>
      </c>
      <c r="K4064">
        <v>1464889468</v>
      </c>
      <c r="L4064" s="11">
        <f t="shared" si="252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253"/>
        <v>2.4500000000000001E-2</v>
      </c>
      <c r="R4064" s="9">
        <f t="shared" si="254"/>
        <v>163.33333333333334</v>
      </c>
      <c r="S4064" s="8" t="s">
        <v>8318</v>
      </c>
      <c r="T4064" s="8" t="s">
        <v>8319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1"/>
        <v>41817.681527777779</v>
      </c>
      <c r="K4065">
        <v>1401294084</v>
      </c>
      <c r="L4065" s="11">
        <f t="shared" si="252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253"/>
        <v>1.4210526315789474E-2</v>
      </c>
      <c r="R4065" s="9">
        <f t="shared" si="254"/>
        <v>15</v>
      </c>
      <c r="S4065" s="8" t="s">
        <v>8318</v>
      </c>
      <c r="T4065" s="8" t="s">
        <v>8319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1"/>
        <v>42123.588263888887</v>
      </c>
      <c r="K4066">
        <v>1427724426</v>
      </c>
      <c r="L4066" s="11">
        <f t="shared" si="252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253"/>
        <v>0.1925</v>
      </c>
      <c r="R4066" s="9">
        <f t="shared" si="254"/>
        <v>64.166666666666671</v>
      </c>
      <c r="S4066" s="8" t="s">
        <v>8318</v>
      </c>
      <c r="T4066" s="8" t="s">
        <v>8319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1"/>
        <v>41863.951516203706</v>
      </c>
      <c r="K4067">
        <v>1405291811</v>
      </c>
      <c r="L4067" s="11">
        <f t="shared" si="252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253"/>
        <v>6.7499999999999999E-3</v>
      </c>
      <c r="R4067" s="9">
        <f t="shared" si="254"/>
        <v>6.75</v>
      </c>
      <c r="S4067" s="8" t="s">
        <v>8318</v>
      </c>
      <c r="T4067" s="8" t="s">
        <v>8319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1"/>
        <v>42509.039212962962</v>
      </c>
      <c r="K4068">
        <v>1461027388</v>
      </c>
      <c r="L4068" s="11">
        <f t="shared" si="252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253"/>
        <v>1.6666666666666668E-3</v>
      </c>
      <c r="R4068" s="9">
        <f t="shared" si="254"/>
        <v>25</v>
      </c>
      <c r="S4068" s="8" t="s">
        <v>8318</v>
      </c>
      <c r="T4068" s="8" t="s">
        <v>8319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1"/>
        <v>42275.117476851854</v>
      </c>
      <c r="K4069">
        <v>1439952550</v>
      </c>
      <c r="L4069" s="11">
        <f t="shared" si="252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253"/>
        <v>0.60899999999999999</v>
      </c>
      <c r="R4069" s="9">
        <f t="shared" si="254"/>
        <v>179.11764705882354</v>
      </c>
      <c r="S4069" s="8" t="s">
        <v>8318</v>
      </c>
      <c r="T4069" s="8" t="s">
        <v>8319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1"/>
        <v>42748.961805555555</v>
      </c>
      <c r="K4070">
        <v>1481756855</v>
      </c>
      <c r="L4070" s="11">
        <f t="shared" si="252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253"/>
        <v>0.01</v>
      </c>
      <c r="R4070" s="9">
        <f t="shared" si="254"/>
        <v>34.950000000000003</v>
      </c>
      <c r="S4070" s="8" t="s">
        <v>8318</v>
      </c>
      <c r="T4070" s="8" t="s">
        <v>8319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1"/>
        <v>42063.5</v>
      </c>
      <c r="K4071">
        <v>1421596356</v>
      </c>
      <c r="L4071" s="11">
        <f t="shared" si="252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253"/>
        <v>0.34399999999999997</v>
      </c>
      <c r="R4071" s="9">
        <f t="shared" si="254"/>
        <v>33.07692307692308</v>
      </c>
      <c r="S4071" s="8" t="s">
        <v>8318</v>
      </c>
      <c r="T4071" s="8" t="s">
        <v>8319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1"/>
        <v>42064.125</v>
      </c>
      <c r="K4072">
        <v>1422374420</v>
      </c>
      <c r="L4072" s="11">
        <f t="shared" si="252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253"/>
        <v>0.16500000000000001</v>
      </c>
      <c r="R4072" s="9">
        <f t="shared" si="254"/>
        <v>27.5</v>
      </c>
      <c r="S4072" s="8" t="s">
        <v>8318</v>
      </c>
      <c r="T4072" s="8" t="s">
        <v>8319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1"/>
        <v>42730.804756944446</v>
      </c>
      <c r="K4073">
        <v>1480187931</v>
      </c>
      <c r="L4073" s="11">
        <f t="shared" si="252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253"/>
        <v>0</v>
      </c>
      <c r="R4073" s="9">
        <f t="shared" si="254"/>
        <v>0</v>
      </c>
      <c r="S4073" s="8" t="s">
        <v>8318</v>
      </c>
      <c r="T4073" s="8" t="s">
        <v>8319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1"/>
        <v>41872.77443287037</v>
      </c>
      <c r="K4074">
        <v>1403462111</v>
      </c>
      <c r="L4074" s="11">
        <f t="shared" si="252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253"/>
        <v>4.0000000000000001E-3</v>
      </c>
      <c r="R4074" s="9">
        <f t="shared" si="254"/>
        <v>2</v>
      </c>
      <c r="S4074" s="8" t="s">
        <v>8318</v>
      </c>
      <c r="T4074" s="8" t="s">
        <v>8319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1"/>
        <v>42133.166666666672</v>
      </c>
      <c r="K4075">
        <v>1426407426</v>
      </c>
      <c r="L4075" s="11">
        <f t="shared" si="252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253"/>
        <v>1.0571428571428572E-2</v>
      </c>
      <c r="R4075" s="9">
        <f t="shared" si="254"/>
        <v>18.5</v>
      </c>
      <c r="S4075" s="8" t="s">
        <v>8318</v>
      </c>
      <c r="T4075" s="8" t="s">
        <v>8319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1"/>
        <v>42313.594618055555</v>
      </c>
      <c r="K4076">
        <v>1444137375</v>
      </c>
      <c r="L4076" s="11">
        <f t="shared" si="252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253"/>
        <v>0.26727272727272727</v>
      </c>
      <c r="R4076" s="9">
        <f t="shared" si="254"/>
        <v>35</v>
      </c>
      <c r="S4076" s="8" t="s">
        <v>8318</v>
      </c>
      <c r="T4076" s="8" t="s">
        <v>8319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1"/>
        <v>41820.727777777778</v>
      </c>
      <c r="K4077">
        <v>1400547969</v>
      </c>
      <c r="L4077" s="11">
        <f t="shared" si="252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253"/>
        <v>0.28799999999999998</v>
      </c>
      <c r="R4077" s="9">
        <f t="shared" si="254"/>
        <v>44.307692307692307</v>
      </c>
      <c r="S4077" s="8" t="s">
        <v>8318</v>
      </c>
      <c r="T4077" s="8" t="s">
        <v>8319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1"/>
        <v>41933.82708333333</v>
      </c>
      <c r="K4078">
        <v>1411499149</v>
      </c>
      <c r="L4078" s="11">
        <f t="shared" si="252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253"/>
        <v>0</v>
      </c>
      <c r="R4078" s="9">
        <f t="shared" si="254"/>
        <v>0</v>
      </c>
      <c r="S4078" s="8" t="s">
        <v>8318</v>
      </c>
      <c r="T4078" s="8" t="s">
        <v>8319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1"/>
        <v>42725.7105787037</v>
      </c>
      <c r="K4079">
        <v>1479747794</v>
      </c>
      <c r="L4079" s="11">
        <f t="shared" si="252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253"/>
        <v>8.8999999999999996E-2</v>
      </c>
      <c r="R4079" s="9">
        <f t="shared" si="254"/>
        <v>222.5</v>
      </c>
      <c r="S4079" s="8" t="s">
        <v>8318</v>
      </c>
      <c r="T4079" s="8" t="s">
        <v>8319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1"/>
        <v>42762.787523148145</v>
      </c>
      <c r="K4080">
        <v>1482951242</v>
      </c>
      <c r="L4080" s="11">
        <f t="shared" si="252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253"/>
        <v>0</v>
      </c>
      <c r="R4080" s="9">
        <f t="shared" si="254"/>
        <v>0</v>
      </c>
      <c r="S4080" s="8" t="s">
        <v>8318</v>
      </c>
      <c r="T4080" s="8" t="s">
        <v>8319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1"/>
        <v>42540.938900462963</v>
      </c>
      <c r="K4081">
        <v>1463783521</v>
      </c>
      <c r="L4081" s="11">
        <f t="shared" si="252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253"/>
        <v>1.6666666666666668E-3</v>
      </c>
      <c r="R4081" s="9">
        <f t="shared" si="254"/>
        <v>5</v>
      </c>
      <c r="S4081" s="8" t="s">
        <v>8318</v>
      </c>
      <c r="T4081" s="8" t="s">
        <v>8319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1"/>
        <v>42535.787500000006</v>
      </c>
      <c r="K4082">
        <v>1463849116</v>
      </c>
      <c r="L4082" s="11">
        <f t="shared" si="252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253"/>
        <v>0</v>
      </c>
      <c r="R4082" s="9">
        <f t="shared" si="254"/>
        <v>0</v>
      </c>
      <c r="S4082" s="8" t="s">
        <v>8318</v>
      </c>
      <c r="T4082" s="8" t="s">
        <v>8319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1"/>
        <v>42071.539641203708</v>
      </c>
      <c r="K4083">
        <v>1423231025</v>
      </c>
      <c r="L4083" s="11">
        <f t="shared" si="252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253"/>
        <v>0.15737410071942445</v>
      </c>
      <c r="R4083" s="9">
        <f t="shared" si="254"/>
        <v>29.166666666666668</v>
      </c>
      <c r="S4083" s="8" t="s">
        <v>8318</v>
      </c>
      <c r="T4083" s="8" t="s">
        <v>8319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1"/>
        <v>42322.958333333328</v>
      </c>
      <c r="K4084">
        <v>1446179553</v>
      </c>
      <c r="L4084" s="11">
        <f t="shared" si="252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253"/>
        <v>0.02</v>
      </c>
      <c r="R4084" s="9">
        <f t="shared" si="254"/>
        <v>1.5</v>
      </c>
      <c r="S4084" s="8" t="s">
        <v>8318</v>
      </c>
      <c r="T4084" s="8" t="s">
        <v>8319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1"/>
        <v>42383.761759259258</v>
      </c>
      <c r="K4085">
        <v>1450203416</v>
      </c>
      <c r="L4085" s="11">
        <f t="shared" si="252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253"/>
        <v>0.21685714285714286</v>
      </c>
      <c r="R4085" s="9">
        <f t="shared" si="254"/>
        <v>126.5</v>
      </c>
      <c r="S4085" s="8" t="s">
        <v>8318</v>
      </c>
      <c r="T4085" s="8" t="s">
        <v>8319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1"/>
        <v>42652.436412037037</v>
      </c>
      <c r="K4086">
        <v>1473416906</v>
      </c>
      <c r="L4086" s="11">
        <f t="shared" si="252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253"/>
        <v>3.3333333333333335E-3</v>
      </c>
      <c r="R4086" s="9">
        <f t="shared" si="254"/>
        <v>10</v>
      </c>
      <c r="S4086" s="8" t="s">
        <v>8318</v>
      </c>
      <c r="T4086" s="8" t="s">
        <v>8319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1"/>
        <v>42087.165972222225</v>
      </c>
      <c r="K4087">
        <v>1424701775</v>
      </c>
      <c r="L4087" s="11">
        <f t="shared" si="252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253"/>
        <v>2.8571428571428571E-3</v>
      </c>
      <c r="R4087" s="9">
        <f t="shared" si="254"/>
        <v>10</v>
      </c>
      <c r="S4087" s="8" t="s">
        <v>8318</v>
      </c>
      <c r="T4087" s="8" t="s">
        <v>8319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1"/>
        <v>42329.166666666672</v>
      </c>
      <c r="K4088">
        <v>1445985299</v>
      </c>
      <c r="L4088" s="11">
        <f t="shared" si="252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253"/>
        <v>4.7E-2</v>
      </c>
      <c r="R4088" s="9">
        <f t="shared" si="254"/>
        <v>9.4</v>
      </c>
      <c r="S4088" s="8" t="s">
        <v>8318</v>
      </c>
      <c r="T4088" s="8" t="s">
        <v>8319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1"/>
        <v>42568.742893518516</v>
      </c>
      <c r="K4089">
        <v>1466185786</v>
      </c>
      <c r="L4089" s="11">
        <f t="shared" si="252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253"/>
        <v>0</v>
      </c>
      <c r="R4089" s="9">
        <f t="shared" si="254"/>
        <v>0</v>
      </c>
      <c r="S4089" s="8" t="s">
        <v>8318</v>
      </c>
      <c r="T4089" s="8" t="s">
        <v>8319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1"/>
        <v>42020.434722222228</v>
      </c>
      <c r="K4090">
        <v>1418827324</v>
      </c>
      <c r="L4090" s="11">
        <f t="shared" si="252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253"/>
        <v>0.108</v>
      </c>
      <c r="R4090" s="9">
        <f t="shared" si="254"/>
        <v>72</v>
      </c>
      <c r="S4090" s="8" t="s">
        <v>8318</v>
      </c>
      <c r="T4090" s="8" t="s">
        <v>8319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1"/>
        <v>42155.732638888891</v>
      </c>
      <c r="K4091">
        <v>1430242488</v>
      </c>
      <c r="L4091" s="11">
        <f t="shared" si="252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253"/>
        <v>4.8000000000000001E-2</v>
      </c>
      <c r="R4091" s="9">
        <f t="shared" si="254"/>
        <v>30</v>
      </c>
      <c r="S4091" s="8" t="s">
        <v>8318</v>
      </c>
      <c r="T4091" s="8" t="s">
        <v>8319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1"/>
        <v>42223.625</v>
      </c>
      <c r="K4092">
        <v>1437754137</v>
      </c>
      <c r="L4092" s="11">
        <f t="shared" si="252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253"/>
        <v>3.2000000000000001E-2</v>
      </c>
      <c r="R4092" s="9">
        <f t="shared" si="254"/>
        <v>10.666666666666666</v>
      </c>
      <c r="S4092" s="8" t="s">
        <v>8318</v>
      </c>
      <c r="T4092" s="8" t="s">
        <v>8319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1"/>
        <v>42020.506377314814</v>
      </c>
      <c r="K4093">
        <v>1418818151</v>
      </c>
      <c r="L4093" s="11">
        <f t="shared" si="252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253"/>
        <v>0.1275</v>
      </c>
      <c r="R4093" s="9">
        <f t="shared" si="254"/>
        <v>25.5</v>
      </c>
      <c r="S4093" s="8" t="s">
        <v>8318</v>
      </c>
      <c r="T4093" s="8" t="s">
        <v>8319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1"/>
        <v>42099.153321759266</v>
      </c>
      <c r="K4094">
        <v>1423024847</v>
      </c>
      <c r="L4094" s="11">
        <f t="shared" si="252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253"/>
        <v>1.8181818181818181E-4</v>
      </c>
      <c r="R4094" s="9">
        <f t="shared" si="254"/>
        <v>20</v>
      </c>
      <c r="S4094" s="8" t="s">
        <v>8318</v>
      </c>
      <c r="T4094" s="8" t="s">
        <v>8319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1"/>
        <v>42238.815891203703</v>
      </c>
      <c r="K4095">
        <v>1435088093</v>
      </c>
      <c r="L4095" s="11">
        <f t="shared" si="252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253"/>
        <v>2.4E-2</v>
      </c>
      <c r="R4095" s="9">
        <f t="shared" si="254"/>
        <v>15</v>
      </c>
      <c r="S4095" s="8" t="s">
        <v>8318</v>
      </c>
      <c r="T4095" s="8" t="s">
        <v>8319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1"/>
        <v>41934.207638888889</v>
      </c>
      <c r="K4096">
        <v>1410141900</v>
      </c>
      <c r="L4096" s="11">
        <f t="shared" si="252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253"/>
        <v>0.36499999999999999</v>
      </c>
      <c r="R4096" s="9">
        <f t="shared" si="254"/>
        <v>91.25</v>
      </c>
      <c r="S4096" s="8" t="s">
        <v>8318</v>
      </c>
      <c r="T4096" s="8" t="s">
        <v>8319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1"/>
        <v>42723.031828703708</v>
      </c>
      <c r="K4097">
        <v>1479516350</v>
      </c>
      <c r="L4097" s="11">
        <f t="shared" si="252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253"/>
        <v>2.6666666666666668E-2</v>
      </c>
      <c r="R4097" s="9">
        <f t="shared" si="254"/>
        <v>800</v>
      </c>
      <c r="S4097" s="8" t="s">
        <v>8318</v>
      </c>
      <c r="T4097" s="8" t="s">
        <v>8319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1"/>
        <v>42794.368749999994</v>
      </c>
      <c r="K4098">
        <v>1484484219</v>
      </c>
      <c r="L4098" s="11">
        <f t="shared" si="252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si="253"/>
        <v>0.11428571428571428</v>
      </c>
      <c r="R4098" s="9">
        <f t="shared" si="254"/>
        <v>80</v>
      </c>
      <c r="S4098" s="8" t="s">
        <v>8318</v>
      </c>
      <c r="T4098" s="8" t="s">
        <v>8319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5">(((I4099/60)/60)/24)+DATE(1970,1,1)</f>
        <v>42400.996527777781</v>
      </c>
      <c r="K4099">
        <v>1449431237</v>
      </c>
      <c r="L4099" s="11">
        <f t="shared" ref="L4099:L4115" si="25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ref="Q4099:Q4115" si="257">E4099/D4099</f>
        <v>0</v>
      </c>
      <c r="R4099" s="9">
        <f t="shared" ref="R4099:R4115" si="258">IF(N4099&gt;0,E4099/N4099,0)</f>
        <v>0</v>
      </c>
      <c r="S4099" s="8" t="s">
        <v>8318</v>
      </c>
      <c r="T4099" s="8" t="s">
        <v>8319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5"/>
        <v>42525.722187499996</v>
      </c>
      <c r="K4100">
        <v>1462468797</v>
      </c>
      <c r="L4100" s="11">
        <f t="shared" si="25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257"/>
        <v>0</v>
      </c>
      <c r="R4100" s="9">
        <f t="shared" si="258"/>
        <v>0</v>
      </c>
      <c r="S4100" s="8" t="s">
        <v>8318</v>
      </c>
      <c r="T4100" s="8" t="s">
        <v>8319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5"/>
        <v>42615.850381944445</v>
      </c>
      <c r="K4101">
        <v>1468959873</v>
      </c>
      <c r="L4101" s="11">
        <f t="shared" si="25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257"/>
        <v>1.1111111111111112E-2</v>
      </c>
      <c r="R4101" s="9">
        <f t="shared" si="258"/>
        <v>50</v>
      </c>
      <c r="S4101" s="8" t="s">
        <v>8318</v>
      </c>
      <c r="T4101" s="8" t="s">
        <v>8319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5"/>
        <v>41937.124884259261</v>
      </c>
      <c r="K4102">
        <v>1413341990</v>
      </c>
      <c r="L4102" s="11">
        <f t="shared" si="25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257"/>
        <v>0</v>
      </c>
      <c r="R4102" s="9">
        <f t="shared" si="258"/>
        <v>0</v>
      </c>
      <c r="S4102" s="8" t="s">
        <v>8318</v>
      </c>
      <c r="T4102" s="8" t="s">
        <v>8319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5"/>
        <v>42760.903726851851</v>
      </c>
      <c r="K4103">
        <v>1482788482</v>
      </c>
      <c r="L4103" s="11">
        <f t="shared" si="25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257"/>
        <v>0</v>
      </c>
      <c r="R4103" s="9">
        <f t="shared" si="258"/>
        <v>0</v>
      </c>
      <c r="S4103" s="8" t="s">
        <v>8318</v>
      </c>
      <c r="T4103" s="8" t="s">
        <v>8319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5"/>
        <v>42505.848067129627</v>
      </c>
      <c r="K4104">
        <v>1460751673</v>
      </c>
      <c r="L4104" s="11">
        <f t="shared" si="25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257"/>
        <v>0.27400000000000002</v>
      </c>
      <c r="R4104" s="9">
        <f t="shared" si="258"/>
        <v>22.833333333333332</v>
      </c>
      <c r="S4104" s="8" t="s">
        <v>8318</v>
      </c>
      <c r="T4104" s="8" t="s">
        <v>8319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5"/>
        <v>42242.772222222222</v>
      </c>
      <c r="K4105">
        <v>1435953566</v>
      </c>
      <c r="L4105" s="11">
        <f t="shared" si="25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257"/>
        <v>0.1</v>
      </c>
      <c r="R4105" s="9">
        <f t="shared" si="258"/>
        <v>16.666666666666668</v>
      </c>
      <c r="S4105" s="8" t="s">
        <v>8318</v>
      </c>
      <c r="T4105" s="8" t="s">
        <v>8319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5"/>
        <v>42670.278171296297</v>
      </c>
      <c r="K4106">
        <v>1474958434</v>
      </c>
      <c r="L4106" s="11">
        <f t="shared" si="25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257"/>
        <v>0.21366666666666667</v>
      </c>
      <c r="R4106" s="9">
        <f t="shared" si="258"/>
        <v>45.785714285714285</v>
      </c>
      <c r="S4106" s="8" t="s">
        <v>8318</v>
      </c>
      <c r="T4106" s="8" t="s">
        <v>8319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5"/>
        <v>42730.010520833333</v>
      </c>
      <c r="K4107">
        <v>1479860109</v>
      </c>
      <c r="L4107" s="11">
        <f t="shared" si="25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257"/>
        <v>6.9696969696969702E-2</v>
      </c>
      <c r="R4107" s="9">
        <f t="shared" si="258"/>
        <v>383.33333333333331</v>
      </c>
      <c r="S4107" s="8" t="s">
        <v>8318</v>
      </c>
      <c r="T4107" s="8" t="s">
        <v>8319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5"/>
        <v>42096.041666666672</v>
      </c>
      <c r="K4108">
        <v>1424221866</v>
      </c>
      <c r="L4108" s="11">
        <f t="shared" si="25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257"/>
        <v>0.70599999999999996</v>
      </c>
      <c r="R4108" s="9">
        <f t="shared" si="258"/>
        <v>106.96969696969697</v>
      </c>
      <c r="S4108" s="8" t="s">
        <v>8318</v>
      </c>
      <c r="T4108" s="8" t="s">
        <v>8319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5"/>
        <v>41906.916678240741</v>
      </c>
      <c r="K4109">
        <v>1409608801</v>
      </c>
      <c r="L4109" s="11">
        <f t="shared" si="25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257"/>
        <v>2.0500000000000001E-2</v>
      </c>
      <c r="R4109" s="9">
        <f t="shared" si="258"/>
        <v>10.25</v>
      </c>
      <c r="S4109" s="8" t="s">
        <v>8318</v>
      </c>
      <c r="T4109" s="8" t="s">
        <v>8319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5"/>
        <v>42797.208333333328</v>
      </c>
      <c r="K4110">
        <v>1485909937</v>
      </c>
      <c r="L4110" s="11">
        <f t="shared" si="25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257"/>
        <v>1.9666666666666666E-2</v>
      </c>
      <c r="R4110" s="9">
        <f t="shared" si="258"/>
        <v>59</v>
      </c>
      <c r="S4110" s="8" t="s">
        <v>8318</v>
      </c>
      <c r="T4110" s="8" t="s">
        <v>8319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5"/>
        <v>42337.581064814818</v>
      </c>
      <c r="K4111">
        <v>1446209804</v>
      </c>
      <c r="L4111" s="11">
        <f t="shared" si="25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257"/>
        <v>0</v>
      </c>
      <c r="R4111" s="9">
        <f t="shared" si="258"/>
        <v>0</v>
      </c>
      <c r="S4111" s="8" t="s">
        <v>8318</v>
      </c>
      <c r="T4111" s="8" t="s">
        <v>8319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5"/>
        <v>42572.626747685179</v>
      </c>
      <c r="K4112">
        <v>1463929351</v>
      </c>
      <c r="L4112" s="11">
        <f t="shared" si="25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257"/>
        <v>0.28666666666666668</v>
      </c>
      <c r="R4112" s="9">
        <f t="shared" si="258"/>
        <v>14.333333333333334</v>
      </c>
      <c r="S4112" s="8" t="s">
        <v>8318</v>
      </c>
      <c r="T4112" s="8" t="s">
        <v>8319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5"/>
        <v>42059.135879629626</v>
      </c>
      <c r="K4113">
        <v>1422155740</v>
      </c>
      <c r="L4113" s="11">
        <f t="shared" si="25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257"/>
        <v>3.1333333333333331E-2</v>
      </c>
      <c r="R4113" s="9">
        <f t="shared" si="258"/>
        <v>15.666666666666666</v>
      </c>
      <c r="S4113" s="8" t="s">
        <v>8318</v>
      </c>
      <c r="T4113" s="8" t="s">
        <v>8319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5"/>
        <v>42428</v>
      </c>
      <c r="K4114">
        <v>1454280186</v>
      </c>
      <c r="L4114" s="11">
        <f t="shared" si="25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257"/>
        <v>4.0000000000000002E-4</v>
      </c>
      <c r="R4114" s="9">
        <f t="shared" si="258"/>
        <v>1</v>
      </c>
      <c r="S4114" s="8" t="s">
        <v>8318</v>
      </c>
      <c r="T4114" s="8" t="s">
        <v>8319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5"/>
        <v>42377.273611111115</v>
      </c>
      <c r="K4115">
        <v>1450619123</v>
      </c>
      <c r="L4115" s="11">
        <f t="shared" si="25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257"/>
        <v>2E-3</v>
      </c>
      <c r="R4115" s="9">
        <f t="shared" si="258"/>
        <v>1</v>
      </c>
      <c r="S4115" s="8" t="s">
        <v>8318</v>
      </c>
      <c r="T4115" s="8" t="s">
        <v>8319</v>
      </c>
    </row>
  </sheetData>
  <conditionalFormatting sqref="F1:F1048576">
    <cfRule type="containsText" dxfId="9" priority="2" operator="containsText" text="live">
      <formula>NOT(ISERROR(SEARCH("live",F1)))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33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6"/>
  <sheetViews>
    <sheetView workbookViewId="0">
      <selection activeCell="B7" sqref="B7"/>
    </sheetView>
  </sheetViews>
  <sheetFormatPr defaultRowHeight="14.25" x14ac:dyDescent="0.45"/>
  <cols>
    <col min="5" max="5" width="9.19921875" customWidth="1"/>
    <col min="8" max="8" width="9.59765625" customWidth="1"/>
    <col min="9" max="9" width="9.6640625" customWidth="1"/>
    <col min="10" max="10" width="21.59765625" customWidth="1"/>
    <col min="11" max="11" width="12.59765625" customWidth="1"/>
    <col min="12" max="12" width="22.796875" customWidth="1"/>
    <col min="13" max="13" width="10.3984375" customWidth="1"/>
    <col min="14" max="14" width="14.3984375" customWidth="1"/>
    <col min="15" max="15" width="9.796875" customWidth="1"/>
    <col min="16" max="16" width="24.6640625" customWidth="1"/>
    <col min="17" max="17" width="15.3984375" customWidth="1"/>
    <col min="18" max="18" width="15" customWidth="1"/>
    <col min="19" max="19" width="9.796875" customWidth="1"/>
    <col min="20" max="20" width="13.46484375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8366</v>
      </c>
      <c r="K1" t="s">
        <v>8260</v>
      </c>
      <c r="L1" t="s">
        <v>8367</v>
      </c>
      <c r="M1" t="s">
        <v>8261</v>
      </c>
      <c r="N1" t="s">
        <v>8262</v>
      </c>
      <c r="O1" t="s">
        <v>8263</v>
      </c>
      <c r="P1" t="s">
        <v>8264</v>
      </c>
      <c r="Q1" t="s">
        <v>8363</v>
      </c>
      <c r="R1" t="s">
        <v>8364</v>
      </c>
      <c r="S1" t="s">
        <v>8361</v>
      </c>
      <c r="T1" t="s">
        <v>8362</v>
      </c>
    </row>
    <row r="2" spans="1:20" x14ac:dyDescent="0.45">
      <c r="A2">
        <v>3839</v>
      </c>
      <c r="B2" t="s">
        <v>3836</v>
      </c>
      <c r="C2" t="s">
        <v>7948</v>
      </c>
      <c r="D2">
        <v>2000</v>
      </c>
      <c r="E2">
        <v>2025</v>
      </c>
      <c r="F2" t="s">
        <v>8219</v>
      </c>
      <c r="G2" t="s">
        <v>8224</v>
      </c>
      <c r="H2" t="s">
        <v>8246</v>
      </c>
      <c r="I2">
        <v>1438226724</v>
      </c>
      <c r="J2" s="13">
        <v>42215.142638888887</v>
      </c>
      <c r="K2">
        <v>1433042724</v>
      </c>
      <c r="L2" s="13">
        <v>42155.142638888887</v>
      </c>
      <c r="M2" t="b">
        <v>0</v>
      </c>
      <c r="N2">
        <v>32</v>
      </c>
      <c r="O2" t="b">
        <v>1</v>
      </c>
      <c r="P2" t="s">
        <v>8271</v>
      </c>
      <c r="Q2">
        <v>1.0125</v>
      </c>
      <c r="R2">
        <v>63.28125</v>
      </c>
      <c r="S2" t="s">
        <v>8318</v>
      </c>
      <c r="T2" t="s">
        <v>8319</v>
      </c>
    </row>
    <row r="3" spans="1:20" x14ac:dyDescent="0.45">
      <c r="A3">
        <v>3836</v>
      </c>
      <c r="B3" t="s">
        <v>3833</v>
      </c>
      <c r="C3" t="s">
        <v>7945</v>
      </c>
      <c r="D3">
        <v>800</v>
      </c>
      <c r="E3">
        <v>900</v>
      </c>
      <c r="F3" t="s">
        <v>8219</v>
      </c>
      <c r="G3" t="s">
        <v>8224</v>
      </c>
      <c r="H3" t="s">
        <v>8246</v>
      </c>
      <c r="I3">
        <v>1470197340</v>
      </c>
      <c r="J3" s="13">
        <v>42585.17291666667</v>
      </c>
      <c r="K3">
        <v>1467497652</v>
      </c>
      <c r="L3" s="13">
        <v>42553.926527777781</v>
      </c>
      <c r="M3" t="b">
        <v>0</v>
      </c>
      <c r="N3">
        <v>14</v>
      </c>
      <c r="O3" t="b">
        <v>1</v>
      </c>
      <c r="P3" t="s">
        <v>8271</v>
      </c>
      <c r="Q3">
        <v>1.125</v>
      </c>
      <c r="R3">
        <v>64.285714285714292</v>
      </c>
      <c r="S3" t="s">
        <v>8318</v>
      </c>
      <c r="T3" t="s">
        <v>8319</v>
      </c>
    </row>
    <row r="4" spans="1:20" x14ac:dyDescent="0.45">
      <c r="A4">
        <v>3832</v>
      </c>
      <c r="B4" t="s">
        <v>3829</v>
      </c>
      <c r="C4" t="s">
        <v>7941</v>
      </c>
      <c r="D4">
        <v>1200</v>
      </c>
      <c r="E4">
        <v>1256</v>
      </c>
      <c r="F4" t="s">
        <v>8219</v>
      </c>
      <c r="G4" t="s">
        <v>8224</v>
      </c>
      <c r="H4" t="s">
        <v>8246</v>
      </c>
      <c r="I4">
        <v>1455936335</v>
      </c>
      <c r="J4" s="13">
        <v>42420.114988425928</v>
      </c>
      <c r="K4">
        <v>1452048335</v>
      </c>
      <c r="L4" s="13">
        <v>42375.114988425928</v>
      </c>
      <c r="M4" t="b">
        <v>0</v>
      </c>
      <c r="N4">
        <v>9</v>
      </c>
      <c r="O4" t="b">
        <v>1</v>
      </c>
      <c r="P4" t="s">
        <v>8271</v>
      </c>
      <c r="Q4">
        <v>1.0466666666666666</v>
      </c>
      <c r="R4">
        <v>139.55555555555554</v>
      </c>
      <c r="S4" t="s">
        <v>8318</v>
      </c>
      <c r="T4" t="s">
        <v>8319</v>
      </c>
    </row>
    <row r="5" spans="1:20" x14ac:dyDescent="0.45">
      <c r="A5">
        <v>3831</v>
      </c>
      <c r="B5" t="s">
        <v>3828</v>
      </c>
      <c r="C5" t="s">
        <v>7940</v>
      </c>
      <c r="D5">
        <v>500</v>
      </c>
      <c r="E5">
        <v>530.11</v>
      </c>
      <c r="F5" t="s">
        <v>8219</v>
      </c>
      <c r="G5" t="s">
        <v>8224</v>
      </c>
      <c r="H5" t="s">
        <v>8246</v>
      </c>
      <c r="I5">
        <v>1415222545</v>
      </c>
      <c r="J5" s="13">
        <v>41948.890567129631</v>
      </c>
      <c r="K5">
        <v>1413404545</v>
      </c>
      <c r="L5" s="13">
        <v>41927.848900462966</v>
      </c>
      <c r="M5" t="b">
        <v>0</v>
      </c>
      <c r="N5">
        <v>9</v>
      </c>
      <c r="O5" t="b">
        <v>1</v>
      </c>
      <c r="P5" t="s">
        <v>8271</v>
      </c>
      <c r="Q5">
        <v>1.0602199999999999</v>
      </c>
      <c r="R5">
        <v>58.901111111111113</v>
      </c>
      <c r="S5" t="s">
        <v>8318</v>
      </c>
      <c r="T5" t="s">
        <v>8319</v>
      </c>
    </row>
    <row r="6" spans="1:20" x14ac:dyDescent="0.45">
      <c r="A6">
        <v>3830</v>
      </c>
      <c r="B6" t="s">
        <v>3827</v>
      </c>
      <c r="C6" t="s">
        <v>7939</v>
      </c>
      <c r="D6">
        <v>100</v>
      </c>
      <c r="E6">
        <v>225</v>
      </c>
      <c r="F6" t="s">
        <v>8219</v>
      </c>
      <c r="G6" t="s">
        <v>8224</v>
      </c>
      <c r="H6" t="s">
        <v>8246</v>
      </c>
      <c r="I6">
        <v>1464371211</v>
      </c>
      <c r="J6" s="13">
        <v>42517.740868055553</v>
      </c>
      <c r="K6">
        <v>1463161611</v>
      </c>
      <c r="L6" s="13">
        <v>42503.740868055553</v>
      </c>
      <c r="M6" t="b">
        <v>0</v>
      </c>
      <c r="N6">
        <v>3</v>
      </c>
      <c r="O6" t="b">
        <v>1</v>
      </c>
      <c r="P6" t="s">
        <v>8271</v>
      </c>
      <c r="Q6">
        <v>2.25</v>
      </c>
      <c r="R6">
        <v>75</v>
      </c>
      <c r="S6" t="s">
        <v>8318</v>
      </c>
      <c r="T6" t="s">
        <v>8319</v>
      </c>
    </row>
    <row r="7" spans="1:20" x14ac:dyDescent="0.45">
      <c r="A7">
        <v>3829</v>
      </c>
      <c r="B7" t="s">
        <v>3826</v>
      </c>
      <c r="C7" t="s">
        <v>7938</v>
      </c>
      <c r="D7">
        <v>500</v>
      </c>
      <c r="E7">
        <v>501</v>
      </c>
      <c r="F7" t="s">
        <v>8219</v>
      </c>
      <c r="G7" t="s">
        <v>8224</v>
      </c>
      <c r="H7" t="s">
        <v>8246</v>
      </c>
      <c r="I7">
        <v>1472676371</v>
      </c>
      <c r="J7" s="13">
        <v>42613.865405092591</v>
      </c>
      <c r="K7">
        <v>1470948371</v>
      </c>
      <c r="L7" s="13">
        <v>42593.865405092591</v>
      </c>
      <c r="M7" t="b">
        <v>0</v>
      </c>
      <c r="N7">
        <v>8</v>
      </c>
      <c r="O7" t="b">
        <v>1</v>
      </c>
      <c r="P7" t="s">
        <v>8271</v>
      </c>
      <c r="Q7">
        <v>1.002</v>
      </c>
      <c r="R7">
        <v>62.625</v>
      </c>
      <c r="S7" t="s">
        <v>8318</v>
      </c>
      <c r="T7" t="s">
        <v>8319</v>
      </c>
    </row>
    <row r="8" spans="1:20" x14ac:dyDescent="0.45">
      <c r="A8">
        <v>3828</v>
      </c>
      <c r="B8" t="s">
        <v>3825</v>
      </c>
      <c r="C8" t="s">
        <v>7937</v>
      </c>
      <c r="D8">
        <v>5000</v>
      </c>
      <c r="E8">
        <v>5000</v>
      </c>
      <c r="F8" t="s">
        <v>8219</v>
      </c>
      <c r="G8" t="s">
        <v>8224</v>
      </c>
      <c r="H8" t="s">
        <v>8246</v>
      </c>
      <c r="I8">
        <v>1420033187</v>
      </c>
      <c r="J8" s="13">
        <v>42004.569293981483</v>
      </c>
      <c r="K8">
        <v>1414845587</v>
      </c>
      <c r="L8" s="13">
        <v>41944.527627314812</v>
      </c>
      <c r="M8" t="b">
        <v>0</v>
      </c>
      <c r="N8">
        <v>28</v>
      </c>
      <c r="O8" t="b">
        <v>1</v>
      </c>
      <c r="P8" t="s">
        <v>8271</v>
      </c>
      <c r="Q8">
        <v>1</v>
      </c>
      <c r="R8">
        <v>178.57142857142858</v>
      </c>
      <c r="S8" t="s">
        <v>8318</v>
      </c>
      <c r="T8" t="s">
        <v>8319</v>
      </c>
    </row>
    <row r="9" spans="1:20" x14ac:dyDescent="0.45">
      <c r="A9">
        <v>3825</v>
      </c>
      <c r="B9" t="s">
        <v>3822</v>
      </c>
      <c r="C9" t="s">
        <v>7934</v>
      </c>
      <c r="D9">
        <v>5000</v>
      </c>
      <c r="E9">
        <v>5271</v>
      </c>
      <c r="F9" t="s">
        <v>8219</v>
      </c>
      <c r="G9" t="s">
        <v>8224</v>
      </c>
      <c r="H9" t="s">
        <v>8246</v>
      </c>
      <c r="I9">
        <v>1434505214</v>
      </c>
      <c r="J9" s="13">
        <v>42172.069606481484</v>
      </c>
      <c r="K9">
        <v>1432690814</v>
      </c>
      <c r="L9" s="13">
        <v>42151.069606481484</v>
      </c>
      <c r="M9" t="b">
        <v>0</v>
      </c>
      <c r="N9">
        <v>49</v>
      </c>
      <c r="O9" t="b">
        <v>1</v>
      </c>
      <c r="P9" t="s">
        <v>8271</v>
      </c>
      <c r="Q9">
        <v>1.0542</v>
      </c>
      <c r="R9">
        <v>107.57142857142857</v>
      </c>
      <c r="S9" t="s">
        <v>8318</v>
      </c>
      <c r="T9" t="s">
        <v>8319</v>
      </c>
    </row>
    <row r="10" spans="1:20" x14ac:dyDescent="0.45">
      <c r="A10">
        <v>3823</v>
      </c>
      <c r="B10" t="s">
        <v>3820</v>
      </c>
      <c r="C10" t="s">
        <v>7932</v>
      </c>
      <c r="D10">
        <v>2500</v>
      </c>
      <c r="E10">
        <v>2650</v>
      </c>
      <c r="F10" t="s">
        <v>8219</v>
      </c>
      <c r="G10" t="s">
        <v>8224</v>
      </c>
      <c r="H10" t="s">
        <v>8246</v>
      </c>
      <c r="I10">
        <v>1437364740</v>
      </c>
      <c r="J10" s="13">
        <v>42205.165972222225</v>
      </c>
      <c r="K10">
        <v>1434405044</v>
      </c>
      <c r="L10" s="13">
        <v>42170.910231481481</v>
      </c>
      <c r="M10" t="b">
        <v>0</v>
      </c>
      <c r="N10">
        <v>41</v>
      </c>
      <c r="O10" t="b">
        <v>1</v>
      </c>
      <c r="P10" t="s">
        <v>8271</v>
      </c>
      <c r="Q10">
        <v>1.06</v>
      </c>
      <c r="R10">
        <v>64.634146341463421</v>
      </c>
      <c r="S10" t="s">
        <v>8318</v>
      </c>
      <c r="T10" t="s">
        <v>8319</v>
      </c>
    </row>
    <row r="11" spans="1:20" x14ac:dyDescent="0.45">
      <c r="A11">
        <v>3821</v>
      </c>
      <c r="B11" t="s">
        <v>3818</v>
      </c>
      <c r="C11" t="s">
        <v>7930</v>
      </c>
      <c r="D11">
        <v>3500</v>
      </c>
      <c r="E11">
        <v>3659</v>
      </c>
      <c r="F11" t="s">
        <v>8219</v>
      </c>
      <c r="G11" t="s">
        <v>8224</v>
      </c>
      <c r="H11" t="s">
        <v>8246</v>
      </c>
      <c r="I11">
        <v>1451881207</v>
      </c>
      <c r="J11" s="13">
        <v>42373.180636574078</v>
      </c>
      <c r="K11">
        <v>1449116407</v>
      </c>
      <c r="L11" s="13">
        <v>42341.180636574078</v>
      </c>
      <c r="M11" t="b">
        <v>0</v>
      </c>
      <c r="N11">
        <v>46</v>
      </c>
      <c r="O11" t="b">
        <v>1</v>
      </c>
      <c r="P11" t="s">
        <v>8271</v>
      </c>
      <c r="Q11">
        <v>1.0454285714285714</v>
      </c>
      <c r="R11">
        <v>79.543478260869563</v>
      </c>
      <c r="S11" t="s">
        <v>8318</v>
      </c>
      <c r="T11" t="s">
        <v>8319</v>
      </c>
    </row>
    <row r="12" spans="1:20" x14ac:dyDescent="0.45">
      <c r="A12">
        <v>3819</v>
      </c>
      <c r="B12" t="s">
        <v>3816</v>
      </c>
      <c r="C12" t="s">
        <v>7817</v>
      </c>
      <c r="D12">
        <v>1000</v>
      </c>
      <c r="E12">
        <v>1064</v>
      </c>
      <c r="F12" t="s">
        <v>8219</v>
      </c>
      <c r="G12" t="s">
        <v>8224</v>
      </c>
      <c r="H12" t="s">
        <v>8246</v>
      </c>
      <c r="I12">
        <v>1437166920</v>
      </c>
      <c r="J12" s="13">
        <v>42202.876388888886</v>
      </c>
      <c r="K12">
        <v>1435554104</v>
      </c>
      <c r="L12" s="13">
        <v>42184.209537037037</v>
      </c>
      <c r="M12" t="b">
        <v>0</v>
      </c>
      <c r="N12">
        <v>26</v>
      </c>
      <c r="O12" t="b">
        <v>1</v>
      </c>
      <c r="P12" t="s">
        <v>8271</v>
      </c>
      <c r="Q12">
        <v>1.0640000000000001</v>
      </c>
      <c r="R12">
        <v>40.92307692307692</v>
      </c>
      <c r="S12" t="s">
        <v>8318</v>
      </c>
      <c r="T12" t="s">
        <v>8319</v>
      </c>
    </row>
    <row r="13" spans="1:20" x14ac:dyDescent="0.45">
      <c r="A13">
        <v>3818</v>
      </c>
      <c r="B13" t="s">
        <v>3815</v>
      </c>
      <c r="C13" t="s">
        <v>7928</v>
      </c>
      <c r="D13">
        <v>250</v>
      </c>
      <c r="E13">
        <v>570</v>
      </c>
      <c r="F13" t="s">
        <v>8219</v>
      </c>
      <c r="G13" t="s">
        <v>8224</v>
      </c>
      <c r="H13" t="s">
        <v>8246</v>
      </c>
      <c r="I13">
        <v>1426187582</v>
      </c>
      <c r="J13" s="13">
        <v>42075.800717592596</v>
      </c>
      <c r="K13">
        <v>1423599182</v>
      </c>
      <c r="L13" s="13">
        <v>42045.84238425926</v>
      </c>
      <c r="M13" t="b">
        <v>0</v>
      </c>
      <c r="N13">
        <v>10</v>
      </c>
      <c r="O13" t="b">
        <v>1</v>
      </c>
      <c r="P13" t="s">
        <v>8271</v>
      </c>
      <c r="Q13">
        <v>2.2799999999999998</v>
      </c>
      <c r="R13">
        <v>57</v>
      </c>
      <c r="S13" t="s">
        <v>8318</v>
      </c>
      <c r="T13" t="s">
        <v>8319</v>
      </c>
    </row>
    <row r="14" spans="1:20" x14ac:dyDescent="0.45">
      <c r="A14">
        <v>3817</v>
      </c>
      <c r="B14" t="s">
        <v>3814</v>
      </c>
      <c r="C14" t="s">
        <v>7927</v>
      </c>
      <c r="D14">
        <v>2000</v>
      </c>
      <c r="E14">
        <v>2145</v>
      </c>
      <c r="F14" t="s">
        <v>8219</v>
      </c>
      <c r="G14" t="s">
        <v>8224</v>
      </c>
      <c r="H14" t="s">
        <v>8246</v>
      </c>
      <c r="I14">
        <v>1445659140</v>
      </c>
      <c r="J14" s="13">
        <v>42301.165972222225</v>
      </c>
      <c r="K14">
        <v>1444236216</v>
      </c>
      <c r="L14" s="13">
        <v>42284.696944444448</v>
      </c>
      <c r="M14" t="b">
        <v>0</v>
      </c>
      <c r="N14">
        <v>20</v>
      </c>
      <c r="O14" t="b">
        <v>1</v>
      </c>
      <c r="P14" t="s">
        <v>8271</v>
      </c>
      <c r="Q14">
        <v>1.0725</v>
      </c>
      <c r="R14">
        <v>107.25</v>
      </c>
      <c r="S14" t="s">
        <v>8318</v>
      </c>
      <c r="T14" t="s">
        <v>8319</v>
      </c>
    </row>
    <row r="15" spans="1:20" x14ac:dyDescent="0.45">
      <c r="A15">
        <v>3816</v>
      </c>
      <c r="B15" t="s">
        <v>3813</v>
      </c>
      <c r="C15" s="3" t="s">
        <v>7926</v>
      </c>
      <c r="D15">
        <v>1500</v>
      </c>
      <c r="E15">
        <v>1788.57</v>
      </c>
      <c r="F15" t="s">
        <v>8219</v>
      </c>
      <c r="G15" t="s">
        <v>8224</v>
      </c>
      <c r="H15" t="s">
        <v>8246</v>
      </c>
      <c r="I15">
        <v>1405614823</v>
      </c>
      <c r="J15" s="13">
        <v>41837.690081018518</v>
      </c>
      <c r="K15">
        <v>1403022823</v>
      </c>
      <c r="L15" s="13">
        <v>41807.690081018518</v>
      </c>
      <c r="M15" t="b">
        <v>0</v>
      </c>
      <c r="N15">
        <v>37</v>
      </c>
      <c r="O15" t="b">
        <v>1</v>
      </c>
      <c r="P15" t="s">
        <v>8271</v>
      </c>
      <c r="Q15">
        <v>1.19238</v>
      </c>
      <c r="R15">
        <v>48.339729729729726</v>
      </c>
      <c r="S15" t="s">
        <v>8318</v>
      </c>
      <c r="T15" t="s">
        <v>8319</v>
      </c>
    </row>
    <row r="16" spans="1:20" x14ac:dyDescent="0.45">
      <c r="A16">
        <v>3814</v>
      </c>
      <c r="B16" t="s">
        <v>3811</v>
      </c>
      <c r="C16" t="s">
        <v>7924</v>
      </c>
      <c r="D16">
        <v>1500</v>
      </c>
      <c r="E16">
        <v>2102</v>
      </c>
      <c r="F16" t="s">
        <v>8219</v>
      </c>
      <c r="G16" t="s">
        <v>8224</v>
      </c>
      <c r="H16" t="s">
        <v>8246</v>
      </c>
      <c r="I16">
        <v>1427860740</v>
      </c>
      <c r="J16" s="13">
        <v>42095.165972222225</v>
      </c>
      <c r="K16">
        <v>1424727712</v>
      </c>
      <c r="L16" s="13">
        <v>42058.904074074075</v>
      </c>
      <c r="M16" t="b">
        <v>0</v>
      </c>
      <c r="N16">
        <v>34</v>
      </c>
      <c r="O16" t="b">
        <v>1</v>
      </c>
      <c r="P16" t="s">
        <v>8271</v>
      </c>
      <c r="Q16">
        <v>1.4013333333333333</v>
      </c>
      <c r="R16">
        <v>61.823529411764703</v>
      </c>
      <c r="S16" t="s">
        <v>8318</v>
      </c>
      <c r="T16" t="s">
        <v>8319</v>
      </c>
    </row>
    <row r="17" spans="1:20" x14ac:dyDescent="0.45">
      <c r="A17">
        <v>3813</v>
      </c>
      <c r="B17" t="s">
        <v>3810</v>
      </c>
      <c r="C17" t="s">
        <v>7923</v>
      </c>
      <c r="D17">
        <v>2100</v>
      </c>
      <c r="E17">
        <v>2119.9899999999998</v>
      </c>
      <c r="F17" t="s">
        <v>8219</v>
      </c>
      <c r="G17" t="s">
        <v>8224</v>
      </c>
      <c r="H17" t="s">
        <v>8246</v>
      </c>
      <c r="I17">
        <v>1465940580</v>
      </c>
      <c r="J17" s="13">
        <v>42535.904861111114</v>
      </c>
      <c r="K17">
        <v>1462603021</v>
      </c>
      <c r="L17" s="13">
        <v>42497.275706018518</v>
      </c>
      <c r="M17" t="b">
        <v>0</v>
      </c>
      <c r="N17">
        <v>27</v>
      </c>
      <c r="O17" t="b">
        <v>1</v>
      </c>
      <c r="P17" t="s">
        <v>8271</v>
      </c>
      <c r="Q17">
        <v>1.0095190476190474</v>
      </c>
      <c r="R17">
        <v>78.518148148148143</v>
      </c>
      <c r="S17" t="s">
        <v>8318</v>
      </c>
      <c r="T17" t="s">
        <v>8319</v>
      </c>
    </row>
    <row r="18" spans="1:20" x14ac:dyDescent="0.45">
      <c r="A18">
        <v>3810</v>
      </c>
      <c r="B18" t="s">
        <v>3807</v>
      </c>
      <c r="C18" t="s">
        <v>7920</v>
      </c>
      <c r="D18">
        <v>1500</v>
      </c>
      <c r="E18">
        <v>1826</v>
      </c>
      <c r="F18" t="s">
        <v>8219</v>
      </c>
      <c r="G18" t="s">
        <v>8224</v>
      </c>
      <c r="H18" t="s">
        <v>8246</v>
      </c>
      <c r="I18">
        <v>1426965758</v>
      </c>
      <c r="J18" s="13">
        <v>42084.807384259257</v>
      </c>
      <c r="K18">
        <v>1424377358</v>
      </c>
      <c r="L18" s="13">
        <v>42054.849050925928</v>
      </c>
      <c r="M18" t="b">
        <v>0</v>
      </c>
      <c r="N18">
        <v>26</v>
      </c>
      <c r="O18" t="b">
        <v>1</v>
      </c>
      <c r="P18" t="s">
        <v>8271</v>
      </c>
      <c r="Q18">
        <v>1.2173333333333334</v>
      </c>
      <c r="R18">
        <v>70.230769230769226</v>
      </c>
      <c r="S18" t="s">
        <v>8318</v>
      </c>
      <c r="T18" t="s">
        <v>8319</v>
      </c>
    </row>
    <row r="19" spans="1:20" x14ac:dyDescent="0.45">
      <c r="A19">
        <v>3787</v>
      </c>
      <c r="B19" t="s">
        <v>3784</v>
      </c>
      <c r="C19" t="s">
        <v>7897</v>
      </c>
      <c r="D19">
        <v>350</v>
      </c>
      <c r="E19">
        <v>351</v>
      </c>
      <c r="F19" t="s">
        <v>8219</v>
      </c>
      <c r="G19" t="s">
        <v>8224</v>
      </c>
      <c r="H19" t="s">
        <v>8246</v>
      </c>
      <c r="I19">
        <v>1436587140</v>
      </c>
      <c r="J19" s="13">
        <v>42196.165972222225</v>
      </c>
      <c r="K19">
        <v>1434113406</v>
      </c>
      <c r="L19" s="13">
        <v>42167.534791666665</v>
      </c>
      <c r="M19" t="b">
        <v>0</v>
      </c>
      <c r="N19">
        <v>10</v>
      </c>
      <c r="O19" t="b">
        <v>1</v>
      </c>
      <c r="P19" t="s">
        <v>8305</v>
      </c>
      <c r="Q19">
        <v>1.0028571428571429</v>
      </c>
      <c r="R19">
        <v>35.1</v>
      </c>
      <c r="S19" t="s">
        <v>8318</v>
      </c>
      <c r="T19" t="s">
        <v>8360</v>
      </c>
    </row>
    <row r="20" spans="1:20" x14ac:dyDescent="0.45">
      <c r="A20">
        <v>3786</v>
      </c>
      <c r="B20" t="s">
        <v>3783</v>
      </c>
      <c r="C20" t="s">
        <v>7896</v>
      </c>
      <c r="D20">
        <v>6000</v>
      </c>
      <c r="E20">
        <v>6658</v>
      </c>
      <c r="F20" t="s">
        <v>8219</v>
      </c>
      <c r="G20" t="s">
        <v>8224</v>
      </c>
      <c r="H20" t="s">
        <v>8246</v>
      </c>
      <c r="I20">
        <v>1464310475</v>
      </c>
      <c r="J20" s="13">
        <v>42517.037905092591</v>
      </c>
      <c r="K20">
        <v>1461718475</v>
      </c>
      <c r="L20" s="13">
        <v>42487.037905092591</v>
      </c>
      <c r="M20" t="b">
        <v>0</v>
      </c>
      <c r="N20">
        <v>71</v>
      </c>
      <c r="O20" t="b">
        <v>1</v>
      </c>
      <c r="P20" t="s">
        <v>8305</v>
      </c>
      <c r="Q20">
        <v>1.1096666666666666</v>
      </c>
      <c r="R20">
        <v>93.774647887323937</v>
      </c>
      <c r="S20" t="s">
        <v>8318</v>
      </c>
      <c r="T20" t="s">
        <v>8360</v>
      </c>
    </row>
    <row r="21" spans="1:20" x14ac:dyDescent="0.45">
      <c r="A21">
        <v>3783</v>
      </c>
      <c r="B21" t="s">
        <v>3780</v>
      </c>
      <c r="C21" t="s">
        <v>7893</v>
      </c>
      <c r="D21">
        <v>1200</v>
      </c>
      <c r="E21">
        <v>1547</v>
      </c>
      <c r="F21" t="s">
        <v>8219</v>
      </c>
      <c r="G21" t="s">
        <v>8224</v>
      </c>
      <c r="H21" t="s">
        <v>8246</v>
      </c>
      <c r="I21">
        <v>1458057600</v>
      </c>
      <c r="J21" s="13">
        <v>42444.666666666664</v>
      </c>
      <c r="K21">
        <v>1455938520</v>
      </c>
      <c r="L21" s="13">
        <v>42420.140277777777</v>
      </c>
      <c r="M21" t="b">
        <v>0</v>
      </c>
      <c r="N21">
        <v>24</v>
      </c>
      <c r="O21" t="b">
        <v>1</v>
      </c>
      <c r="P21" t="s">
        <v>8305</v>
      </c>
      <c r="Q21">
        <v>1.2891666666666666</v>
      </c>
      <c r="R21">
        <v>64.458333333333329</v>
      </c>
      <c r="S21" t="s">
        <v>8318</v>
      </c>
      <c r="T21" t="s">
        <v>8360</v>
      </c>
    </row>
    <row r="22" spans="1:20" x14ac:dyDescent="0.45">
      <c r="A22">
        <v>3781</v>
      </c>
      <c r="B22" t="s">
        <v>3778</v>
      </c>
      <c r="C22" t="s">
        <v>7891</v>
      </c>
      <c r="D22">
        <v>4500</v>
      </c>
      <c r="E22">
        <v>4935</v>
      </c>
      <c r="F22" t="s">
        <v>8219</v>
      </c>
      <c r="G22" t="s">
        <v>8224</v>
      </c>
      <c r="H22" t="s">
        <v>8246</v>
      </c>
      <c r="I22">
        <v>1410210685</v>
      </c>
      <c r="J22" s="13">
        <v>41890.882928240739</v>
      </c>
      <c r="K22">
        <v>1408050685</v>
      </c>
      <c r="L22" s="13">
        <v>41865.882928240739</v>
      </c>
      <c r="M22" t="b">
        <v>0</v>
      </c>
      <c r="N22">
        <v>52</v>
      </c>
      <c r="O22" t="b">
        <v>1</v>
      </c>
      <c r="P22" t="s">
        <v>8305</v>
      </c>
      <c r="Q22">
        <v>1.0966666666666667</v>
      </c>
      <c r="R22">
        <v>94.90384615384616</v>
      </c>
      <c r="S22" t="s">
        <v>8318</v>
      </c>
      <c r="T22" t="s">
        <v>8360</v>
      </c>
    </row>
    <row r="23" spans="1:20" x14ac:dyDescent="0.45">
      <c r="A23">
        <v>3780</v>
      </c>
      <c r="B23" t="s">
        <v>3777</v>
      </c>
      <c r="C23" t="s">
        <v>7890</v>
      </c>
      <c r="D23">
        <v>2500</v>
      </c>
      <c r="E23">
        <v>3000</v>
      </c>
      <c r="F23" t="s">
        <v>8219</v>
      </c>
      <c r="G23" t="s">
        <v>8224</v>
      </c>
      <c r="H23" t="s">
        <v>8246</v>
      </c>
      <c r="I23">
        <v>1436817960</v>
      </c>
      <c r="J23" s="13">
        <v>42198.837500000001</v>
      </c>
      <c r="K23">
        <v>1433999785</v>
      </c>
      <c r="L23" s="13">
        <v>42166.219733796293</v>
      </c>
      <c r="M23" t="b">
        <v>0</v>
      </c>
      <c r="N23">
        <v>30</v>
      </c>
      <c r="O23" t="b">
        <v>1</v>
      </c>
      <c r="P23" t="s">
        <v>8305</v>
      </c>
      <c r="Q23">
        <v>1.2</v>
      </c>
      <c r="R23">
        <v>100</v>
      </c>
      <c r="S23" t="s">
        <v>8318</v>
      </c>
      <c r="T23" t="s">
        <v>8360</v>
      </c>
    </row>
    <row r="24" spans="1:20" x14ac:dyDescent="0.45">
      <c r="A24">
        <v>3779</v>
      </c>
      <c r="B24" t="s">
        <v>3776</v>
      </c>
      <c r="C24" t="s">
        <v>7889</v>
      </c>
      <c r="D24">
        <v>15000</v>
      </c>
      <c r="E24">
        <v>15597</v>
      </c>
      <c r="F24" t="s">
        <v>8219</v>
      </c>
      <c r="G24" t="s">
        <v>8224</v>
      </c>
      <c r="H24" t="s">
        <v>8246</v>
      </c>
      <c r="I24">
        <v>1459010340</v>
      </c>
      <c r="J24" s="13">
        <v>42455.693749999999</v>
      </c>
      <c r="K24">
        <v>1456421940</v>
      </c>
      <c r="L24" s="13">
        <v>42425.73541666667</v>
      </c>
      <c r="M24" t="b">
        <v>0</v>
      </c>
      <c r="N24">
        <v>115</v>
      </c>
      <c r="O24" t="b">
        <v>1</v>
      </c>
      <c r="P24" t="s">
        <v>8305</v>
      </c>
      <c r="Q24">
        <v>1.0398000000000001</v>
      </c>
      <c r="R24">
        <v>135.62608695652173</v>
      </c>
      <c r="S24" t="s">
        <v>8318</v>
      </c>
      <c r="T24" t="s">
        <v>8360</v>
      </c>
    </row>
    <row r="25" spans="1:20" x14ac:dyDescent="0.45">
      <c r="A25">
        <v>3778</v>
      </c>
      <c r="B25" t="s">
        <v>3775</v>
      </c>
      <c r="C25" t="s">
        <v>7888</v>
      </c>
      <c r="D25">
        <v>2400</v>
      </c>
      <c r="E25">
        <v>2521</v>
      </c>
      <c r="F25" t="s">
        <v>8219</v>
      </c>
      <c r="G25" t="s">
        <v>8224</v>
      </c>
      <c r="H25" t="s">
        <v>8246</v>
      </c>
      <c r="I25">
        <v>1423942780</v>
      </c>
      <c r="J25" s="13">
        <v>42049.819212962961</v>
      </c>
      <c r="K25">
        <v>1418758780</v>
      </c>
      <c r="L25" s="13">
        <v>41989.819212962961</v>
      </c>
      <c r="M25" t="b">
        <v>0</v>
      </c>
      <c r="N25">
        <v>36</v>
      </c>
      <c r="O25" t="b">
        <v>1</v>
      </c>
      <c r="P25" t="s">
        <v>8305</v>
      </c>
      <c r="Q25">
        <v>1.0504166666666668</v>
      </c>
      <c r="R25">
        <v>70.027777777777771</v>
      </c>
      <c r="S25" t="s">
        <v>8318</v>
      </c>
      <c r="T25" t="s">
        <v>8360</v>
      </c>
    </row>
    <row r="26" spans="1:20" x14ac:dyDescent="0.45">
      <c r="A26">
        <v>3777</v>
      </c>
      <c r="B26" t="s">
        <v>3774</v>
      </c>
      <c r="C26" t="s">
        <v>7887</v>
      </c>
      <c r="D26">
        <v>2000</v>
      </c>
      <c r="E26">
        <v>2864</v>
      </c>
      <c r="F26" t="s">
        <v>8219</v>
      </c>
      <c r="G26" t="s">
        <v>8224</v>
      </c>
      <c r="H26" t="s">
        <v>8246</v>
      </c>
      <c r="I26">
        <v>1411790400</v>
      </c>
      <c r="J26" s="13">
        <v>41909.166666666664</v>
      </c>
      <c r="K26">
        <v>1409884821</v>
      </c>
      <c r="L26" s="13">
        <v>41887.111354166664</v>
      </c>
      <c r="M26" t="b">
        <v>0</v>
      </c>
      <c r="N26">
        <v>59</v>
      </c>
      <c r="O26" t="b">
        <v>1</v>
      </c>
      <c r="P26" t="s">
        <v>8305</v>
      </c>
      <c r="Q26">
        <v>1.4319999999999999</v>
      </c>
      <c r="R26">
        <v>48.542372881355931</v>
      </c>
      <c r="S26" t="s">
        <v>8318</v>
      </c>
      <c r="T26" t="s">
        <v>8360</v>
      </c>
    </row>
    <row r="27" spans="1:20" x14ac:dyDescent="0.45">
      <c r="A27">
        <v>3776</v>
      </c>
      <c r="B27" t="s">
        <v>3773</v>
      </c>
      <c r="C27" t="s">
        <v>7886</v>
      </c>
      <c r="D27">
        <v>8000</v>
      </c>
      <c r="E27">
        <v>8537</v>
      </c>
      <c r="F27" t="s">
        <v>8219</v>
      </c>
      <c r="G27" t="s">
        <v>8224</v>
      </c>
      <c r="H27" t="s">
        <v>8246</v>
      </c>
      <c r="I27">
        <v>1406854800</v>
      </c>
      <c r="J27" s="13">
        <v>41852.041666666664</v>
      </c>
      <c r="K27">
        <v>1403599778</v>
      </c>
      <c r="L27" s="13">
        <v>41814.367800925924</v>
      </c>
      <c r="M27" t="b">
        <v>0</v>
      </c>
      <c r="N27">
        <v>94</v>
      </c>
      <c r="O27" t="b">
        <v>1</v>
      </c>
      <c r="P27" t="s">
        <v>8305</v>
      </c>
      <c r="Q27">
        <v>1.0671250000000001</v>
      </c>
      <c r="R27">
        <v>90.819148936170208</v>
      </c>
      <c r="S27" t="s">
        <v>8318</v>
      </c>
      <c r="T27" t="s">
        <v>8360</v>
      </c>
    </row>
    <row r="28" spans="1:20" x14ac:dyDescent="0.45">
      <c r="A28">
        <v>3775</v>
      </c>
      <c r="B28" t="s">
        <v>3772</v>
      </c>
      <c r="C28" t="s">
        <v>7885</v>
      </c>
      <c r="D28">
        <v>2000</v>
      </c>
      <c r="E28">
        <v>2005</v>
      </c>
      <c r="F28" t="s">
        <v>8219</v>
      </c>
      <c r="G28" t="s">
        <v>8224</v>
      </c>
      <c r="H28" t="s">
        <v>8246</v>
      </c>
      <c r="I28">
        <v>1428552000</v>
      </c>
      <c r="J28" s="13">
        <v>42103.166666666664</v>
      </c>
      <c r="K28">
        <v>1426199843</v>
      </c>
      <c r="L28" s="13">
        <v>42075.942627314813</v>
      </c>
      <c r="M28" t="b">
        <v>0</v>
      </c>
      <c r="N28">
        <v>14</v>
      </c>
      <c r="O28" t="b">
        <v>1</v>
      </c>
      <c r="P28" t="s">
        <v>8305</v>
      </c>
      <c r="Q28">
        <v>1.0024999999999999</v>
      </c>
      <c r="R28">
        <v>143.21428571428572</v>
      </c>
      <c r="S28" t="s">
        <v>8318</v>
      </c>
      <c r="T28" t="s">
        <v>8360</v>
      </c>
    </row>
    <row r="29" spans="1:20" x14ac:dyDescent="0.45">
      <c r="A29">
        <v>3773</v>
      </c>
      <c r="B29" t="s">
        <v>3770</v>
      </c>
      <c r="C29" t="s">
        <v>7883</v>
      </c>
      <c r="D29">
        <v>5000</v>
      </c>
      <c r="E29">
        <v>5410</v>
      </c>
      <c r="F29" t="s">
        <v>8219</v>
      </c>
      <c r="G29" t="s">
        <v>8224</v>
      </c>
      <c r="H29" t="s">
        <v>8246</v>
      </c>
      <c r="I29">
        <v>1479175680</v>
      </c>
      <c r="J29" s="13">
        <v>42689.088888888888</v>
      </c>
      <c r="K29">
        <v>1476317247</v>
      </c>
      <c r="L29" s="13">
        <v>42656.005173611113</v>
      </c>
      <c r="M29" t="b">
        <v>0</v>
      </c>
      <c r="N29">
        <v>57</v>
      </c>
      <c r="O29" t="b">
        <v>1</v>
      </c>
      <c r="P29" t="s">
        <v>8305</v>
      </c>
      <c r="Q29">
        <v>1.0820000000000001</v>
      </c>
      <c r="R29">
        <v>94.912280701754383</v>
      </c>
      <c r="S29" t="s">
        <v>8318</v>
      </c>
      <c r="T29" t="s">
        <v>8360</v>
      </c>
    </row>
    <row r="30" spans="1:20" x14ac:dyDescent="0.45">
      <c r="A30">
        <v>3772</v>
      </c>
      <c r="B30" t="s">
        <v>3769</v>
      </c>
      <c r="C30" t="s">
        <v>7882</v>
      </c>
      <c r="D30">
        <v>5000</v>
      </c>
      <c r="E30">
        <v>5510</v>
      </c>
      <c r="F30" t="s">
        <v>8219</v>
      </c>
      <c r="G30" t="s">
        <v>8224</v>
      </c>
      <c r="H30" t="s">
        <v>8246</v>
      </c>
      <c r="I30">
        <v>1480399200</v>
      </c>
      <c r="J30" s="13">
        <v>42703.25</v>
      </c>
      <c r="K30">
        <v>1478616506</v>
      </c>
      <c r="L30" s="13">
        <v>42682.616967592592</v>
      </c>
      <c r="M30" t="b">
        <v>0</v>
      </c>
      <c r="N30">
        <v>33</v>
      </c>
      <c r="O30" t="b">
        <v>1</v>
      </c>
      <c r="P30" t="s">
        <v>8305</v>
      </c>
      <c r="Q30">
        <v>1.1020000000000001</v>
      </c>
      <c r="R30">
        <v>166.96969696969697</v>
      </c>
      <c r="S30" t="s">
        <v>8318</v>
      </c>
      <c r="T30" t="s">
        <v>8360</v>
      </c>
    </row>
    <row r="31" spans="1:20" x14ac:dyDescent="0.45">
      <c r="A31">
        <v>3771</v>
      </c>
      <c r="B31" t="s">
        <v>3768</v>
      </c>
      <c r="C31" t="s">
        <v>7881</v>
      </c>
      <c r="D31">
        <v>1000</v>
      </c>
      <c r="E31">
        <v>1460</v>
      </c>
      <c r="F31" t="s">
        <v>8219</v>
      </c>
      <c r="G31" t="s">
        <v>8224</v>
      </c>
      <c r="H31" t="s">
        <v>8246</v>
      </c>
      <c r="I31">
        <v>1463529600</v>
      </c>
      <c r="J31" s="11">
        <v>42508</v>
      </c>
      <c r="K31">
        <v>1462307652</v>
      </c>
      <c r="L31" s="13">
        <v>42493.857083333336</v>
      </c>
      <c r="M31" t="b">
        <v>0</v>
      </c>
      <c r="N31">
        <v>38</v>
      </c>
      <c r="O31" t="b">
        <v>1</v>
      </c>
      <c r="P31" t="s">
        <v>8305</v>
      </c>
      <c r="Q31">
        <v>1.46</v>
      </c>
      <c r="R31">
        <v>38.421052631578945</v>
      </c>
      <c r="S31" t="s">
        <v>8318</v>
      </c>
      <c r="T31" t="s">
        <v>8360</v>
      </c>
    </row>
    <row r="32" spans="1:20" x14ac:dyDescent="0.45">
      <c r="A32">
        <v>3769</v>
      </c>
      <c r="B32" t="s">
        <v>3766</v>
      </c>
      <c r="C32" t="s">
        <v>7879</v>
      </c>
      <c r="D32">
        <v>1100</v>
      </c>
      <c r="E32">
        <v>1100</v>
      </c>
      <c r="F32" t="s">
        <v>8219</v>
      </c>
      <c r="G32" t="s">
        <v>8224</v>
      </c>
      <c r="H32" t="s">
        <v>8246</v>
      </c>
      <c r="I32">
        <v>1460730079</v>
      </c>
      <c r="J32" s="13">
        <v>42475.598136574074</v>
      </c>
      <c r="K32">
        <v>1458138079</v>
      </c>
      <c r="L32" s="13">
        <v>42445.598136574074</v>
      </c>
      <c r="M32" t="b">
        <v>0</v>
      </c>
      <c r="N32">
        <v>15</v>
      </c>
      <c r="O32" t="b">
        <v>1</v>
      </c>
      <c r="P32" t="s">
        <v>8305</v>
      </c>
      <c r="Q32">
        <v>1</v>
      </c>
      <c r="R32">
        <v>73.333333333333329</v>
      </c>
      <c r="S32" t="s">
        <v>8318</v>
      </c>
      <c r="T32" t="s">
        <v>8360</v>
      </c>
    </row>
    <row r="33" spans="1:20" x14ac:dyDescent="0.45">
      <c r="A33">
        <v>3768</v>
      </c>
      <c r="B33" t="s">
        <v>3765</v>
      </c>
      <c r="C33" t="s">
        <v>7878</v>
      </c>
      <c r="D33">
        <v>4000</v>
      </c>
      <c r="E33">
        <v>4306.1099999999997</v>
      </c>
      <c r="F33" t="s">
        <v>8219</v>
      </c>
      <c r="G33" t="s">
        <v>8224</v>
      </c>
      <c r="H33" t="s">
        <v>8246</v>
      </c>
      <c r="I33">
        <v>1402594090</v>
      </c>
      <c r="J33" s="13">
        <v>41802.727893518517</v>
      </c>
      <c r="K33">
        <v>1400002090</v>
      </c>
      <c r="L33" s="13">
        <v>41772.727893518517</v>
      </c>
      <c r="M33" t="b">
        <v>0</v>
      </c>
      <c r="N33">
        <v>58</v>
      </c>
      <c r="O33" t="b">
        <v>1</v>
      </c>
      <c r="P33" t="s">
        <v>8305</v>
      </c>
      <c r="Q33">
        <v>1.0765274999999999</v>
      </c>
      <c r="R33">
        <v>74.243275862068955</v>
      </c>
      <c r="S33" t="s">
        <v>8318</v>
      </c>
      <c r="T33" t="s">
        <v>8360</v>
      </c>
    </row>
    <row r="34" spans="1:20" x14ac:dyDescent="0.45">
      <c r="A34">
        <v>3767</v>
      </c>
      <c r="B34" t="s">
        <v>3764</v>
      </c>
      <c r="C34" t="s">
        <v>7877</v>
      </c>
      <c r="D34">
        <v>2000</v>
      </c>
      <c r="E34">
        <v>2335</v>
      </c>
      <c r="F34" t="s">
        <v>8219</v>
      </c>
      <c r="G34" t="s">
        <v>8224</v>
      </c>
      <c r="H34" t="s">
        <v>8246</v>
      </c>
      <c r="I34">
        <v>1425185940</v>
      </c>
      <c r="J34" s="13">
        <v>42064.207638888889</v>
      </c>
      <c r="K34">
        <v>1423960097</v>
      </c>
      <c r="L34" s="13">
        <v>42050.019641203704</v>
      </c>
      <c r="M34" t="b">
        <v>0</v>
      </c>
      <c r="N34">
        <v>56</v>
      </c>
      <c r="O34" t="b">
        <v>1</v>
      </c>
      <c r="P34" t="s">
        <v>8305</v>
      </c>
      <c r="Q34">
        <v>1.1675</v>
      </c>
      <c r="R34">
        <v>41.696428571428569</v>
      </c>
      <c r="S34" t="s">
        <v>8318</v>
      </c>
      <c r="T34" t="s">
        <v>8360</v>
      </c>
    </row>
    <row r="35" spans="1:20" x14ac:dyDescent="0.45">
      <c r="A35">
        <v>3766</v>
      </c>
      <c r="B35" t="s">
        <v>3763</v>
      </c>
      <c r="C35" t="s">
        <v>7876</v>
      </c>
      <c r="D35">
        <v>10000</v>
      </c>
      <c r="E35">
        <v>10265.01</v>
      </c>
      <c r="F35" t="s">
        <v>8219</v>
      </c>
      <c r="G35" t="s">
        <v>8224</v>
      </c>
      <c r="H35" t="s">
        <v>8246</v>
      </c>
      <c r="I35">
        <v>1404360045</v>
      </c>
      <c r="J35" s="13">
        <v>41823.167187500003</v>
      </c>
      <c r="K35">
        <v>1401336045</v>
      </c>
      <c r="L35" s="13">
        <v>41788.167187500003</v>
      </c>
      <c r="M35" t="b">
        <v>0</v>
      </c>
      <c r="N35">
        <v>96</v>
      </c>
      <c r="O35" t="b">
        <v>1</v>
      </c>
      <c r="P35" t="s">
        <v>8305</v>
      </c>
      <c r="Q35">
        <v>1.0265010000000001</v>
      </c>
      <c r="R35">
        <v>106.9271875</v>
      </c>
      <c r="S35" t="s">
        <v>8318</v>
      </c>
      <c r="T35" t="s">
        <v>8360</v>
      </c>
    </row>
    <row r="36" spans="1:20" x14ac:dyDescent="0.45">
      <c r="A36">
        <v>3765</v>
      </c>
      <c r="B36" t="s">
        <v>3762</v>
      </c>
      <c r="C36" t="s">
        <v>7875</v>
      </c>
      <c r="D36">
        <v>7000</v>
      </c>
      <c r="E36">
        <v>7942</v>
      </c>
      <c r="F36" t="s">
        <v>8219</v>
      </c>
      <c r="G36" t="s">
        <v>8224</v>
      </c>
      <c r="H36" t="s">
        <v>8246</v>
      </c>
      <c r="I36">
        <v>1406745482</v>
      </c>
      <c r="J36" s="13">
        <v>41850.776412037034</v>
      </c>
      <c r="K36">
        <v>1404153482</v>
      </c>
      <c r="L36" s="13">
        <v>41820.776412037034</v>
      </c>
      <c r="M36" t="b">
        <v>0</v>
      </c>
      <c r="N36">
        <v>107</v>
      </c>
      <c r="O36" t="b">
        <v>1</v>
      </c>
      <c r="P36" t="s">
        <v>8305</v>
      </c>
      <c r="Q36">
        <v>1.1345714285714286</v>
      </c>
      <c r="R36">
        <v>74.224299065420567</v>
      </c>
      <c r="S36" t="s">
        <v>8318</v>
      </c>
      <c r="T36" t="s">
        <v>8360</v>
      </c>
    </row>
    <row r="37" spans="1:20" x14ac:dyDescent="0.45">
      <c r="A37">
        <v>3764</v>
      </c>
      <c r="B37" t="s">
        <v>3761</v>
      </c>
      <c r="C37" t="s">
        <v>7874</v>
      </c>
      <c r="D37">
        <v>1500</v>
      </c>
      <c r="E37">
        <v>1500</v>
      </c>
      <c r="F37" t="s">
        <v>8219</v>
      </c>
      <c r="G37" t="s">
        <v>8224</v>
      </c>
      <c r="H37" t="s">
        <v>8246</v>
      </c>
      <c r="I37">
        <v>1464482160</v>
      </c>
      <c r="J37" s="13">
        <v>42519.025000000001</v>
      </c>
      <c r="K37">
        <v>1462824832</v>
      </c>
      <c r="L37" s="13">
        <v>42499.842962962961</v>
      </c>
      <c r="M37" t="b">
        <v>0</v>
      </c>
      <c r="N37">
        <v>27</v>
      </c>
      <c r="O37" t="b">
        <v>1</v>
      </c>
      <c r="P37" t="s">
        <v>8305</v>
      </c>
      <c r="Q37">
        <v>1</v>
      </c>
      <c r="R37">
        <v>55.555555555555557</v>
      </c>
      <c r="S37" t="s">
        <v>8318</v>
      </c>
      <c r="T37" t="s">
        <v>8360</v>
      </c>
    </row>
    <row r="38" spans="1:20" x14ac:dyDescent="0.45">
      <c r="A38">
        <v>3763</v>
      </c>
      <c r="B38" t="s">
        <v>3760</v>
      </c>
      <c r="C38" t="s">
        <v>7873</v>
      </c>
      <c r="D38">
        <v>5000</v>
      </c>
      <c r="E38">
        <v>5000</v>
      </c>
      <c r="F38" t="s">
        <v>8219</v>
      </c>
      <c r="G38" t="s">
        <v>8224</v>
      </c>
      <c r="H38" t="s">
        <v>8246</v>
      </c>
      <c r="I38">
        <v>1427907626</v>
      </c>
      <c r="J38" s="13">
        <v>42095.708634259259</v>
      </c>
      <c r="K38">
        <v>1425319226</v>
      </c>
      <c r="L38" s="13">
        <v>42065.750300925924</v>
      </c>
      <c r="M38" t="b">
        <v>0</v>
      </c>
      <c r="N38">
        <v>77</v>
      </c>
      <c r="O38" t="b">
        <v>1</v>
      </c>
      <c r="P38" t="s">
        <v>8305</v>
      </c>
      <c r="Q38">
        <v>1</v>
      </c>
      <c r="R38">
        <v>64.935064935064929</v>
      </c>
      <c r="S38" t="s">
        <v>8318</v>
      </c>
      <c r="T38" t="s">
        <v>8360</v>
      </c>
    </row>
    <row r="39" spans="1:20" x14ac:dyDescent="0.45">
      <c r="A39">
        <v>3760</v>
      </c>
      <c r="B39" t="s">
        <v>3757</v>
      </c>
      <c r="C39" t="s">
        <v>7870</v>
      </c>
      <c r="D39">
        <v>5000</v>
      </c>
      <c r="E39">
        <v>5050.7700000000004</v>
      </c>
      <c r="F39" t="s">
        <v>8219</v>
      </c>
      <c r="G39" t="s">
        <v>8224</v>
      </c>
      <c r="H39" t="s">
        <v>8246</v>
      </c>
      <c r="I39">
        <v>1399293386</v>
      </c>
      <c r="J39" s="13">
        <v>41764.525300925925</v>
      </c>
      <c r="K39">
        <v>1397133386</v>
      </c>
      <c r="L39" s="13">
        <v>41739.525300925925</v>
      </c>
      <c r="M39" t="b">
        <v>0</v>
      </c>
      <c r="N39">
        <v>91</v>
      </c>
      <c r="O39" t="b">
        <v>1</v>
      </c>
      <c r="P39" t="s">
        <v>8305</v>
      </c>
      <c r="Q39">
        <v>1.010154</v>
      </c>
      <c r="R39">
        <v>55.502967032967035</v>
      </c>
      <c r="S39" t="s">
        <v>8318</v>
      </c>
      <c r="T39" t="s">
        <v>8360</v>
      </c>
    </row>
    <row r="40" spans="1:20" x14ac:dyDescent="0.45">
      <c r="A40">
        <v>3759</v>
      </c>
      <c r="B40" t="s">
        <v>3756</v>
      </c>
      <c r="C40" t="s">
        <v>7869</v>
      </c>
      <c r="D40">
        <v>4000</v>
      </c>
      <c r="E40">
        <v>4409.7700000000004</v>
      </c>
      <c r="F40" t="s">
        <v>8219</v>
      </c>
      <c r="G40" t="s">
        <v>8224</v>
      </c>
      <c r="H40" t="s">
        <v>8246</v>
      </c>
      <c r="I40">
        <v>1440556553</v>
      </c>
      <c r="J40" s="13">
        <v>42242.108252314814</v>
      </c>
      <c r="K40">
        <v>1435372553</v>
      </c>
      <c r="L40" s="13">
        <v>42182.108252314814</v>
      </c>
      <c r="M40" t="b">
        <v>0</v>
      </c>
      <c r="N40">
        <v>88</v>
      </c>
      <c r="O40" t="b">
        <v>1</v>
      </c>
      <c r="P40" t="s">
        <v>8305</v>
      </c>
      <c r="Q40">
        <v>1.1024425000000002</v>
      </c>
      <c r="R40">
        <v>50.111022727272733</v>
      </c>
      <c r="S40" t="s">
        <v>8318</v>
      </c>
      <c r="T40" t="s">
        <v>8360</v>
      </c>
    </row>
    <row r="41" spans="1:20" x14ac:dyDescent="0.45">
      <c r="A41">
        <v>3758</v>
      </c>
      <c r="B41" t="s">
        <v>3755</v>
      </c>
      <c r="C41" t="s">
        <v>7868</v>
      </c>
      <c r="D41">
        <v>1500</v>
      </c>
      <c r="E41">
        <v>1535</v>
      </c>
      <c r="F41" t="s">
        <v>8219</v>
      </c>
      <c r="G41" t="s">
        <v>8224</v>
      </c>
      <c r="H41" t="s">
        <v>8246</v>
      </c>
      <c r="I41">
        <v>1400475600</v>
      </c>
      <c r="J41" s="13">
        <v>41778.208333333336</v>
      </c>
      <c r="K41">
        <v>1397819938</v>
      </c>
      <c r="L41" s="13">
        <v>41747.471504629626</v>
      </c>
      <c r="M41" t="b">
        <v>0</v>
      </c>
      <c r="N41">
        <v>26</v>
      </c>
      <c r="O41" t="b">
        <v>1</v>
      </c>
      <c r="P41" t="s">
        <v>8305</v>
      </c>
      <c r="Q41">
        <v>1.0233333333333334</v>
      </c>
      <c r="R41">
        <v>59.03846153846154</v>
      </c>
      <c r="S41" t="s">
        <v>8318</v>
      </c>
      <c r="T41" t="s">
        <v>8360</v>
      </c>
    </row>
    <row r="42" spans="1:20" x14ac:dyDescent="0.45">
      <c r="A42">
        <v>3757</v>
      </c>
      <c r="B42" t="s">
        <v>3754</v>
      </c>
      <c r="C42" t="s">
        <v>7867</v>
      </c>
      <c r="D42">
        <v>3500</v>
      </c>
      <c r="E42">
        <v>3798</v>
      </c>
      <c r="F42" t="s">
        <v>8219</v>
      </c>
      <c r="G42" t="s">
        <v>8224</v>
      </c>
      <c r="H42" t="s">
        <v>8246</v>
      </c>
      <c r="I42">
        <v>1417465515</v>
      </c>
      <c r="J42" s="13">
        <v>41974.850868055553</v>
      </c>
      <c r="K42">
        <v>1415737515</v>
      </c>
      <c r="L42" s="13">
        <v>41954.850868055553</v>
      </c>
      <c r="M42" t="b">
        <v>0</v>
      </c>
      <c r="N42">
        <v>50</v>
      </c>
      <c r="O42" t="b">
        <v>1</v>
      </c>
      <c r="P42" t="s">
        <v>8305</v>
      </c>
      <c r="Q42">
        <v>1.0851428571428572</v>
      </c>
      <c r="R42">
        <v>75.959999999999994</v>
      </c>
      <c r="S42" t="s">
        <v>8318</v>
      </c>
      <c r="T42" t="s">
        <v>8360</v>
      </c>
    </row>
    <row r="43" spans="1:20" x14ac:dyDescent="0.45">
      <c r="A43">
        <v>3756</v>
      </c>
      <c r="B43" t="s">
        <v>3753</v>
      </c>
      <c r="C43" t="s">
        <v>7866</v>
      </c>
      <c r="D43">
        <v>4500</v>
      </c>
      <c r="E43">
        <v>4550</v>
      </c>
      <c r="F43" t="s">
        <v>8219</v>
      </c>
      <c r="G43" t="s">
        <v>8224</v>
      </c>
      <c r="H43" t="s">
        <v>8246</v>
      </c>
      <c r="I43">
        <v>1402515198</v>
      </c>
      <c r="J43" s="13">
        <v>41801.814791666664</v>
      </c>
      <c r="K43">
        <v>1399923198</v>
      </c>
      <c r="L43" s="13">
        <v>41771.814791666664</v>
      </c>
      <c r="M43" t="b">
        <v>0</v>
      </c>
      <c r="N43">
        <v>17</v>
      </c>
      <c r="O43" t="b">
        <v>1</v>
      </c>
      <c r="P43" t="s">
        <v>8305</v>
      </c>
      <c r="Q43">
        <v>1.0111111111111111</v>
      </c>
      <c r="R43">
        <v>267.64705882352939</v>
      </c>
      <c r="S43" t="s">
        <v>8318</v>
      </c>
      <c r="T43" t="s">
        <v>8360</v>
      </c>
    </row>
    <row r="44" spans="1:20" x14ac:dyDescent="0.45">
      <c r="A44">
        <v>3754</v>
      </c>
      <c r="B44" t="s">
        <v>3751</v>
      </c>
      <c r="C44" t="s">
        <v>7864</v>
      </c>
      <c r="D44">
        <v>2500</v>
      </c>
      <c r="E44">
        <v>3000</v>
      </c>
      <c r="F44" t="s">
        <v>8219</v>
      </c>
      <c r="G44" t="s">
        <v>8224</v>
      </c>
      <c r="H44" t="s">
        <v>8246</v>
      </c>
      <c r="I44">
        <v>1406350740</v>
      </c>
      <c r="J44" s="13">
        <v>41846.207638888889</v>
      </c>
      <c r="K44">
        <v>1403125737</v>
      </c>
      <c r="L44" s="13">
        <v>41808.881215277775</v>
      </c>
      <c r="M44" t="b">
        <v>0</v>
      </c>
      <c r="N44">
        <v>27</v>
      </c>
      <c r="O44" t="b">
        <v>1</v>
      </c>
      <c r="P44" t="s">
        <v>8305</v>
      </c>
      <c r="Q44">
        <v>1.2</v>
      </c>
      <c r="R44">
        <v>111.11111111111111</v>
      </c>
      <c r="S44" t="s">
        <v>8318</v>
      </c>
      <c r="T44" t="s">
        <v>8360</v>
      </c>
    </row>
    <row r="45" spans="1:20" x14ac:dyDescent="0.45">
      <c r="A45">
        <v>3753</v>
      </c>
      <c r="B45" t="s">
        <v>3750</v>
      </c>
      <c r="C45" t="s">
        <v>7863</v>
      </c>
      <c r="D45">
        <v>5000</v>
      </c>
      <c r="E45">
        <v>5167</v>
      </c>
      <c r="F45" t="s">
        <v>8219</v>
      </c>
      <c r="G45" t="s">
        <v>8224</v>
      </c>
      <c r="H45" t="s">
        <v>8246</v>
      </c>
      <c r="I45">
        <v>1433289600</v>
      </c>
      <c r="J45" s="11">
        <v>42158</v>
      </c>
      <c r="K45">
        <v>1430768800</v>
      </c>
      <c r="L45" s="13">
        <v>42128.824074074073</v>
      </c>
      <c r="M45" t="b">
        <v>0</v>
      </c>
      <c r="N45">
        <v>30</v>
      </c>
      <c r="O45" t="b">
        <v>1</v>
      </c>
      <c r="P45" t="s">
        <v>8305</v>
      </c>
      <c r="Q45">
        <v>1.0334000000000001</v>
      </c>
      <c r="R45">
        <v>172.23333333333332</v>
      </c>
      <c r="S45" t="s">
        <v>8318</v>
      </c>
      <c r="T45" t="s">
        <v>8360</v>
      </c>
    </row>
    <row r="46" spans="1:20" x14ac:dyDescent="0.45">
      <c r="A46">
        <v>3751</v>
      </c>
      <c r="B46" t="s">
        <v>3748</v>
      </c>
      <c r="C46" t="s">
        <v>7861</v>
      </c>
      <c r="D46">
        <v>1000</v>
      </c>
      <c r="E46">
        <v>1326</v>
      </c>
      <c r="F46" t="s">
        <v>8219</v>
      </c>
      <c r="G46" t="s">
        <v>8224</v>
      </c>
      <c r="H46" t="s">
        <v>8246</v>
      </c>
      <c r="I46">
        <v>1459641073</v>
      </c>
      <c r="J46" s="13">
        <v>42462.993900462963</v>
      </c>
      <c r="K46">
        <v>1454460673</v>
      </c>
      <c r="L46" s="13">
        <v>42403.035567129627</v>
      </c>
      <c r="M46" t="b">
        <v>0</v>
      </c>
      <c r="N46">
        <v>11</v>
      </c>
      <c r="O46" t="b">
        <v>1</v>
      </c>
      <c r="P46" t="s">
        <v>8305</v>
      </c>
      <c r="Q46">
        <v>1.3260000000000001</v>
      </c>
      <c r="R46">
        <v>120.54545454545455</v>
      </c>
      <c r="S46" t="s">
        <v>8318</v>
      </c>
      <c r="T46" t="s">
        <v>8360</v>
      </c>
    </row>
    <row r="47" spans="1:20" x14ac:dyDescent="0.45">
      <c r="A47">
        <v>3750</v>
      </c>
      <c r="B47" t="s">
        <v>3747</v>
      </c>
      <c r="C47" s="3" t="s">
        <v>7860</v>
      </c>
      <c r="D47">
        <v>6000</v>
      </c>
      <c r="E47">
        <v>6027</v>
      </c>
      <c r="F47" t="s">
        <v>8219</v>
      </c>
      <c r="G47" t="s">
        <v>8224</v>
      </c>
      <c r="H47" t="s">
        <v>8246</v>
      </c>
      <c r="I47">
        <v>1423555140</v>
      </c>
      <c r="J47" s="13">
        <v>42045.332638888889</v>
      </c>
      <c r="K47">
        <v>1421105608</v>
      </c>
      <c r="L47" s="13">
        <v>42016.981574074074</v>
      </c>
      <c r="M47" t="b">
        <v>0</v>
      </c>
      <c r="N47">
        <v>28</v>
      </c>
      <c r="O47" t="b">
        <v>1</v>
      </c>
      <c r="P47" t="s">
        <v>8305</v>
      </c>
      <c r="Q47">
        <v>1.0044999999999999</v>
      </c>
      <c r="R47">
        <v>215.25</v>
      </c>
      <c r="S47" t="s">
        <v>8318</v>
      </c>
      <c r="T47" t="s">
        <v>8360</v>
      </c>
    </row>
    <row r="48" spans="1:20" x14ac:dyDescent="0.45">
      <c r="A48">
        <v>3749</v>
      </c>
      <c r="B48" t="s">
        <v>3746</v>
      </c>
      <c r="C48" t="s">
        <v>7859</v>
      </c>
      <c r="D48">
        <v>500</v>
      </c>
      <c r="E48">
        <v>525</v>
      </c>
      <c r="F48" t="s">
        <v>8219</v>
      </c>
      <c r="G48" t="s">
        <v>8224</v>
      </c>
      <c r="H48" t="s">
        <v>8246</v>
      </c>
      <c r="I48">
        <v>1461902340</v>
      </c>
      <c r="J48" s="13">
        <v>42489.165972222225</v>
      </c>
      <c r="K48">
        <v>1459220588</v>
      </c>
      <c r="L48" s="13">
        <v>42458.127175925925</v>
      </c>
      <c r="M48" t="b">
        <v>0</v>
      </c>
      <c r="N48">
        <v>7</v>
      </c>
      <c r="O48" t="b">
        <v>1</v>
      </c>
      <c r="P48" t="s">
        <v>8305</v>
      </c>
      <c r="Q48">
        <v>1.05</v>
      </c>
      <c r="R48">
        <v>75</v>
      </c>
      <c r="S48" t="s">
        <v>8318</v>
      </c>
      <c r="T48" t="s">
        <v>8360</v>
      </c>
    </row>
    <row r="49" spans="1:20" x14ac:dyDescent="0.45">
      <c r="A49">
        <v>3748</v>
      </c>
      <c r="B49" t="s">
        <v>3745</v>
      </c>
      <c r="C49" t="s">
        <v>7858</v>
      </c>
      <c r="D49">
        <v>5000</v>
      </c>
      <c r="E49">
        <v>5176</v>
      </c>
      <c r="F49" t="s">
        <v>8219</v>
      </c>
      <c r="G49" t="s">
        <v>8224</v>
      </c>
      <c r="H49" t="s">
        <v>8246</v>
      </c>
      <c r="I49">
        <v>1455602340</v>
      </c>
      <c r="J49" s="13">
        <v>42416.249305555553</v>
      </c>
      <c r="K49">
        <v>1453827436</v>
      </c>
      <c r="L49" s="13">
        <v>42395.706435185188</v>
      </c>
      <c r="M49" t="b">
        <v>0</v>
      </c>
      <c r="N49">
        <v>52</v>
      </c>
      <c r="O49" t="b">
        <v>1</v>
      </c>
      <c r="P49" t="s">
        <v>8305</v>
      </c>
      <c r="Q49">
        <v>1.0351999999999999</v>
      </c>
      <c r="R49">
        <v>99.538461538461533</v>
      </c>
      <c r="S49" t="s">
        <v>8318</v>
      </c>
      <c r="T49" t="s">
        <v>8360</v>
      </c>
    </row>
    <row r="50" spans="1:20" x14ac:dyDescent="0.45">
      <c r="A50">
        <v>3727</v>
      </c>
      <c r="B50" t="s">
        <v>3724</v>
      </c>
      <c r="C50" t="s">
        <v>7837</v>
      </c>
      <c r="D50">
        <v>2000</v>
      </c>
      <c r="E50">
        <v>2015</v>
      </c>
      <c r="F50" t="s">
        <v>8219</v>
      </c>
      <c r="G50" t="s">
        <v>8224</v>
      </c>
      <c r="H50" t="s">
        <v>8246</v>
      </c>
      <c r="I50">
        <v>1476939300</v>
      </c>
      <c r="J50" s="13">
        <v>42663.204861111109</v>
      </c>
      <c r="K50">
        <v>1474273294</v>
      </c>
      <c r="L50" s="13">
        <v>42632.348310185182</v>
      </c>
      <c r="M50" t="b">
        <v>0</v>
      </c>
      <c r="N50">
        <v>33</v>
      </c>
      <c r="O50" t="b">
        <v>1</v>
      </c>
      <c r="P50" t="s">
        <v>8271</v>
      </c>
      <c r="Q50">
        <v>1.0075000000000001</v>
      </c>
      <c r="R50">
        <v>61.060606060606062</v>
      </c>
      <c r="S50" t="s">
        <v>8318</v>
      </c>
      <c r="T50" t="s">
        <v>8319</v>
      </c>
    </row>
    <row r="51" spans="1:20" x14ac:dyDescent="0.45">
      <c r="A51">
        <v>3726</v>
      </c>
      <c r="B51" t="s">
        <v>3723</v>
      </c>
      <c r="C51" t="s">
        <v>7836</v>
      </c>
      <c r="D51">
        <v>850</v>
      </c>
      <c r="E51">
        <v>2879</v>
      </c>
      <c r="F51" t="s">
        <v>8219</v>
      </c>
      <c r="G51" t="s">
        <v>8224</v>
      </c>
      <c r="H51" t="s">
        <v>8246</v>
      </c>
      <c r="I51">
        <v>1461963600</v>
      </c>
      <c r="J51" s="13">
        <v>42489.875</v>
      </c>
      <c r="K51">
        <v>1459567371</v>
      </c>
      <c r="L51" s="13">
        <v>42462.140868055554</v>
      </c>
      <c r="M51" t="b">
        <v>0</v>
      </c>
      <c r="N51">
        <v>46</v>
      </c>
      <c r="O51" t="b">
        <v>1</v>
      </c>
      <c r="P51" t="s">
        <v>8271</v>
      </c>
      <c r="Q51">
        <v>3.3870588235294119</v>
      </c>
      <c r="R51">
        <v>62.586956521739133</v>
      </c>
      <c r="S51" t="s">
        <v>8318</v>
      </c>
      <c r="T51" t="s">
        <v>8319</v>
      </c>
    </row>
    <row r="52" spans="1:20" x14ac:dyDescent="0.45">
      <c r="A52">
        <v>3721</v>
      </c>
      <c r="B52" t="s">
        <v>3718</v>
      </c>
      <c r="C52" t="s">
        <v>7831</v>
      </c>
      <c r="D52">
        <v>5000</v>
      </c>
      <c r="E52">
        <v>5040</v>
      </c>
      <c r="F52" t="s">
        <v>8219</v>
      </c>
      <c r="G52" t="s">
        <v>8224</v>
      </c>
      <c r="H52" t="s">
        <v>8246</v>
      </c>
      <c r="I52">
        <v>1415230084</v>
      </c>
      <c r="J52" s="13">
        <v>41948.977824074071</v>
      </c>
      <c r="K52">
        <v>1413412084</v>
      </c>
      <c r="L52" s="13">
        <v>41927.936157407406</v>
      </c>
      <c r="M52" t="b">
        <v>0</v>
      </c>
      <c r="N52">
        <v>44</v>
      </c>
      <c r="O52" t="b">
        <v>1</v>
      </c>
      <c r="P52" t="s">
        <v>8271</v>
      </c>
      <c r="Q52">
        <v>1.008</v>
      </c>
      <c r="R52">
        <v>114.54545454545455</v>
      </c>
      <c r="S52" t="s">
        <v>8318</v>
      </c>
      <c r="T52" t="s">
        <v>8319</v>
      </c>
    </row>
    <row r="53" spans="1:20" x14ac:dyDescent="0.45">
      <c r="A53">
        <v>3720</v>
      </c>
      <c r="B53" t="s">
        <v>3717</v>
      </c>
      <c r="C53" t="s">
        <v>7830</v>
      </c>
      <c r="D53">
        <v>3300</v>
      </c>
      <c r="E53">
        <v>3449</v>
      </c>
      <c r="F53" t="s">
        <v>8219</v>
      </c>
      <c r="G53" t="s">
        <v>8224</v>
      </c>
      <c r="H53" t="s">
        <v>8246</v>
      </c>
      <c r="I53">
        <v>1435881006</v>
      </c>
      <c r="J53" s="13">
        <v>42187.993125000001</v>
      </c>
      <c r="K53">
        <v>1433980206</v>
      </c>
      <c r="L53" s="13">
        <v>42165.993125000001</v>
      </c>
      <c r="M53" t="b">
        <v>0</v>
      </c>
      <c r="N53">
        <v>40</v>
      </c>
      <c r="O53" t="b">
        <v>1</v>
      </c>
      <c r="P53" t="s">
        <v>8271</v>
      </c>
      <c r="Q53">
        <v>1.0451515151515152</v>
      </c>
      <c r="R53">
        <v>86.224999999999994</v>
      </c>
      <c r="S53" t="s">
        <v>8318</v>
      </c>
      <c r="T53" t="s">
        <v>8319</v>
      </c>
    </row>
    <row r="54" spans="1:20" x14ac:dyDescent="0.45">
      <c r="A54">
        <v>3716</v>
      </c>
      <c r="B54" t="s">
        <v>3713</v>
      </c>
      <c r="C54" t="s">
        <v>7826</v>
      </c>
      <c r="D54">
        <v>800</v>
      </c>
      <c r="E54">
        <v>1246</v>
      </c>
      <c r="F54" t="s">
        <v>8219</v>
      </c>
      <c r="G54" t="s">
        <v>8224</v>
      </c>
      <c r="H54" t="s">
        <v>8246</v>
      </c>
      <c r="I54">
        <v>1453411109</v>
      </c>
      <c r="J54" s="13">
        <v>42390.887835648151</v>
      </c>
      <c r="K54">
        <v>1450819109</v>
      </c>
      <c r="L54" s="13">
        <v>42360.887835648151</v>
      </c>
      <c r="M54" t="b">
        <v>0</v>
      </c>
      <c r="N54">
        <v>24</v>
      </c>
      <c r="O54" t="b">
        <v>1</v>
      </c>
      <c r="P54" t="s">
        <v>8271</v>
      </c>
      <c r="Q54">
        <v>1.5575000000000001</v>
      </c>
      <c r="R54">
        <v>51.916666666666664</v>
      </c>
      <c r="S54" t="s">
        <v>8318</v>
      </c>
      <c r="T54" t="s">
        <v>8319</v>
      </c>
    </row>
    <row r="55" spans="1:20" x14ac:dyDescent="0.45">
      <c r="A55">
        <v>3714</v>
      </c>
      <c r="B55" t="s">
        <v>3711</v>
      </c>
      <c r="C55" t="s">
        <v>7824</v>
      </c>
      <c r="D55">
        <v>10000</v>
      </c>
      <c r="E55">
        <v>10235</v>
      </c>
      <c r="F55" t="s">
        <v>8219</v>
      </c>
      <c r="G55" t="s">
        <v>8224</v>
      </c>
      <c r="H55" t="s">
        <v>8246</v>
      </c>
      <c r="I55">
        <v>1432612740</v>
      </c>
      <c r="J55" s="13">
        <v>42150.165972222225</v>
      </c>
      <c r="K55">
        <v>1429881667</v>
      </c>
      <c r="L55" s="13">
        <v>42118.556331018517</v>
      </c>
      <c r="M55" t="b">
        <v>0</v>
      </c>
      <c r="N55">
        <v>97</v>
      </c>
      <c r="O55" t="b">
        <v>1</v>
      </c>
      <c r="P55" t="s">
        <v>8271</v>
      </c>
      <c r="Q55">
        <v>1.0235000000000001</v>
      </c>
      <c r="R55">
        <v>105.51546391752578</v>
      </c>
      <c r="S55" t="s">
        <v>8318</v>
      </c>
      <c r="T55" t="s">
        <v>8319</v>
      </c>
    </row>
    <row r="56" spans="1:20" x14ac:dyDescent="0.45">
      <c r="A56">
        <v>3713</v>
      </c>
      <c r="B56" t="s">
        <v>3710</v>
      </c>
      <c r="C56" t="s">
        <v>7823</v>
      </c>
      <c r="D56">
        <v>2000</v>
      </c>
      <c r="E56">
        <v>2030</v>
      </c>
      <c r="F56" t="s">
        <v>8219</v>
      </c>
      <c r="G56" t="s">
        <v>8224</v>
      </c>
      <c r="H56" t="s">
        <v>8246</v>
      </c>
      <c r="I56">
        <v>1465062166</v>
      </c>
      <c r="J56" s="13">
        <v>42525.738032407404</v>
      </c>
      <c r="K56">
        <v>1463334166</v>
      </c>
      <c r="L56" s="13">
        <v>42505.738032407404</v>
      </c>
      <c r="M56" t="b">
        <v>0</v>
      </c>
      <c r="N56">
        <v>19</v>
      </c>
      <c r="O56" t="b">
        <v>1</v>
      </c>
      <c r="P56" t="s">
        <v>8271</v>
      </c>
      <c r="Q56">
        <v>1.0149999999999999</v>
      </c>
      <c r="R56">
        <v>106.84210526315789</v>
      </c>
      <c r="S56" t="s">
        <v>8318</v>
      </c>
      <c r="T56" t="s">
        <v>8319</v>
      </c>
    </row>
    <row r="57" spans="1:20" x14ac:dyDescent="0.45">
      <c r="A57">
        <v>3712</v>
      </c>
      <c r="B57" t="s">
        <v>3709</v>
      </c>
      <c r="C57" t="s">
        <v>7822</v>
      </c>
      <c r="D57">
        <v>7500</v>
      </c>
      <c r="E57">
        <v>11530</v>
      </c>
      <c r="F57" t="s">
        <v>8219</v>
      </c>
      <c r="G57" t="s">
        <v>8224</v>
      </c>
      <c r="H57" t="s">
        <v>8246</v>
      </c>
      <c r="I57">
        <v>1433055540</v>
      </c>
      <c r="J57" s="13">
        <v>42155.290972222225</v>
      </c>
      <c r="K57">
        <v>1431230867</v>
      </c>
      <c r="L57" s="13">
        <v>42134.172071759262</v>
      </c>
      <c r="M57" t="b">
        <v>0</v>
      </c>
      <c r="N57">
        <v>104</v>
      </c>
      <c r="O57" t="b">
        <v>1</v>
      </c>
      <c r="P57" t="s">
        <v>8271</v>
      </c>
      <c r="Q57">
        <v>1.5373333333333334</v>
      </c>
      <c r="R57">
        <v>110.86538461538461</v>
      </c>
      <c r="S57" t="s">
        <v>8318</v>
      </c>
      <c r="T57" t="s">
        <v>8319</v>
      </c>
    </row>
    <row r="58" spans="1:20" x14ac:dyDescent="0.45">
      <c r="A58">
        <v>3711</v>
      </c>
      <c r="B58" t="s">
        <v>3708</v>
      </c>
      <c r="C58" t="s">
        <v>7821</v>
      </c>
      <c r="D58">
        <v>500</v>
      </c>
      <c r="E58">
        <v>570</v>
      </c>
      <c r="F58" t="s">
        <v>8219</v>
      </c>
      <c r="G58" t="s">
        <v>8224</v>
      </c>
      <c r="H58" t="s">
        <v>8246</v>
      </c>
      <c r="I58">
        <v>1402848000</v>
      </c>
      <c r="J58" s="13">
        <v>41805.666666666664</v>
      </c>
      <c r="K58">
        <v>1400606573</v>
      </c>
      <c r="L58" s="13">
        <v>41779.724224537036</v>
      </c>
      <c r="M58" t="b">
        <v>0</v>
      </c>
      <c r="N58">
        <v>21</v>
      </c>
      <c r="O58" t="b">
        <v>1</v>
      </c>
      <c r="P58" t="s">
        <v>8271</v>
      </c>
      <c r="Q58">
        <v>1.1399999999999999</v>
      </c>
      <c r="R58">
        <v>27.142857142857142</v>
      </c>
      <c r="S58" t="s">
        <v>8318</v>
      </c>
      <c r="T58" t="s">
        <v>8319</v>
      </c>
    </row>
    <row r="59" spans="1:20" x14ac:dyDescent="0.45">
      <c r="A59">
        <v>3710</v>
      </c>
      <c r="B59" t="s">
        <v>3707</v>
      </c>
      <c r="C59" t="s">
        <v>7820</v>
      </c>
      <c r="D59">
        <v>1300</v>
      </c>
      <c r="E59">
        <v>1835</v>
      </c>
      <c r="F59" t="s">
        <v>8219</v>
      </c>
      <c r="G59" t="s">
        <v>8224</v>
      </c>
      <c r="H59" t="s">
        <v>8246</v>
      </c>
      <c r="I59">
        <v>1428068988</v>
      </c>
      <c r="J59" s="13">
        <v>42097.576249999998</v>
      </c>
      <c r="K59">
        <v>1425908988</v>
      </c>
      <c r="L59" s="13">
        <v>42072.576249999998</v>
      </c>
      <c r="M59" t="b">
        <v>0</v>
      </c>
      <c r="N59">
        <v>27</v>
      </c>
      <c r="O59" t="b">
        <v>1</v>
      </c>
      <c r="P59" t="s">
        <v>8271</v>
      </c>
      <c r="Q59">
        <v>1.4115384615384616</v>
      </c>
      <c r="R59">
        <v>67.962962962962962</v>
      </c>
      <c r="S59" t="s">
        <v>8318</v>
      </c>
      <c r="T59" t="s">
        <v>8319</v>
      </c>
    </row>
    <row r="60" spans="1:20" x14ac:dyDescent="0.45">
      <c r="A60">
        <v>3708</v>
      </c>
      <c r="B60" t="s">
        <v>3705</v>
      </c>
      <c r="C60" t="s">
        <v>7818</v>
      </c>
      <c r="D60">
        <v>700</v>
      </c>
      <c r="E60">
        <v>2100</v>
      </c>
      <c r="F60" t="s">
        <v>8219</v>
      </c>
      <c r="G60" t="s">
        <v>8224</v>
      </c>
      <c r="H60" t="s">
        <v>8246</v>
      </c>
      <c r="I60">
        <v>1404444286</v>
      </c>
      <c r="J60" s="13">
        <v>41824.142199074071</v>
      </c>
      <c r="K60">
        <v>1403234686</v>
      </c>
      <c r="L60" s="13">
        <v>41810.142199074071</v>
      </c>
      <c r="M60" t="b">
        <v>0</v>
      </c>
      <c r="N60">
        <v>39</v>
      </c>
      <c r="O60" t="b">
        <v>1</v>
      </c>
      <c r="P60" t="s">
        <v>8271</v>
      </c>
      <c r="Q60">
        <v>3</v>
      </c>
      <c r="R60">
        <v>53.846153846153847</v>
      </c>
      <c r="S60" t="s">
        <v>8318</v>
      </c>
      <c r="T60" t="s">
        <v>8319</v>
      </c>
    </row>
    <row r="61" spans="1:20" x14ac:dyDescent="0.45">
      <c r="A61">
        <v>3707</v>
      </c>
      <c r="B61" t="s">
        <v>3704</v>
      </c>
      <c r="C61" t="s">
        <v>7817</v>
      </c>
      <c r="D61">
        <v>1000</v>
      </c>
      <c r="E61">
        <v>1860</v>
      </c>
      <c r="F61" t="s">
        <v>8219</v>
      </c>
      <c r="G61" t="s">
        <v>8224</v>
      </c>
      <c r="H61" t="s">
        <v>8246</v>
      </c>
      <c r="I61">
        <v>1469165160</v>
      </c>
      <c r="J61" s="13">
        <v>42573.226388888892</v>
      </c>
      <c r="K61">
        <v>1467335378</v>
      </c>
      <c r="L61" s="13">
        <v>42552.048356481479</v>
      </c>
      <c r="M61" t="b">
        <v>0</v>
      </c>
      <c r="N61">
        <v>23</v>
      </c>
      <c r="O61" t="b">
        <v>1</v>
      </c>
      <c r="P61" t="s">
        <v>8271</v>
      </c>
      <c r="Q61">
        <v>1.86</v>
      </c>
      <c r="R61">
        <v>80.869565217391298</v>
      </c>
      <c r="S61" t="s">
        <v>8318</v>
      </c>
      <c r="T61" t="s">
        <v>8319</v>
      </c>
    </row>
    <row r="62" spans="1:20" x14ac:dyDescent="0.45">
      <c r="A62">
        <v>3706</v>
      </c>
      <c r="B62" t="s">
        <v>3703</v>
      </c>
      <c r="C62" t="s">
        <v>7816</v>
      </c>
      <c r="D62">
        <v>1500</v>
      </c>
      <c r="E62">
        <v>1820</v>
      </c>
      <c r="F62" t="s">
        <v>8219</v>
      </c>
      <c r="G62" t="s">
        <v>8224</v>
      </c>
      <c r="H62" t="s">
        <v>8246</v>
      </c>
      <c r="I62">
        <v>1410558949</v>
      </c>
      <c r="J62" s="13">
        <v>41894.913761574076</v>
      </c>
      <c r="K62">
        <v>1409262949</v>
      </c>
      <c r="L62" s="13">
        <v>41879.913761574076</v>
      </c>
      <c r="M62" t="b">
        <v>0</v>
      </c>
      <c r="N62">
        <v>13</v>
      </c>
      <c r="O62" t="b">
        <v>1</v>
      </c>
      <c r="P62" t="s">
        <v>8271</v>
      </c>
      <c r="Q62">
        <v>1.2133333333333334</v>
      </c>
      <c r="R62">
        <v>140</v>
      </c>
      <c r="S62" t="s">
        <v>8318</v>
      </c>
      <c r="T62" t="s">
        <v>8319</v>
      </c>
    </row>
    <row r="63" spans="1:20" x14ac:dyDescent="0.45">
      <c r="A63">
        <v>3705</v>
      </c>
      <c r="B63" t="s">
        <v>3702</v>
      </c>
      <c r="C63" t="s">
        <v>7815</v>
      </c>
      <c r="D63">
        <v>2827</v>
      </c>
      <c r="E63">
        <v>2925</v>
      </c>
      <c r="F63" t="s">
        <v>8219</v>
      </c>
      <c r="G63" t="s">
        <v>8224</v>
      </c>
      <c r="H63" t="s">
        <v>8246</v>
      </c>
      <c r="I63">
        <v>1403546400</v>
      </c>
      <c r="J63" s="13">
        <v>41813.75</v>
      </c>
      <c r="K63">
        <v>1401714114</v>
      </c>
      <c r="L63" s="13">
        <v>41792.542986111112</v>
      </c>
      <c r="M63" t="b">
        <v>0</v>
      </c>
      <c r="N63">
        <v>35</v>
      </c>
      <c r="O63" t="b">
        <v>1</v>
      </c>
      <c r="P63" t="s">
        <v>8271</v>
      </c>
      <c r="Q63">
        <v>1.0346657233816767</v>
      </c>
      <c r="R63">
        <v>83.571428571428569</v>
      </c>
      <c r="S63" t="s">
        <v>8318</v>
      </c>
      <c r="T63" t="s">
        <v>8319</v>
      </c>
    </row>
    <row r="64" spans="1:20" x14ac:dyDescent="0.45">
      <c r="A64">
        <v>3703</v>
      </c>
      <c r="B64" t="s">
        <v>3700</v>
      </c>
      <c r="C64" t="s">
        <v>7813</v>
      </c>
      <c r="D64">
        <v>1050</v>
      </c>
      <c r="E64">
        <v>1296</v>
      </c>
      <c r="F64" t="s">
        <v>8219</v>
      </c>
      <c r="G64" t="s">
        <v>8224</v>
      </c>
      <c r="H64" t="s">
        <v>8246</v>
      </c>
      <c r="I64">
        <v>1471071540</v>
      </c>
      <c r="J64" s="13">
        <v>42595.290972222225</v>
      </c>
      <c r="K64">
        <v>1467720388</v>
      </c>
      <c r="L64" s="13">
        <v>42556.504490740743</v>
      </c>
      <c r="M64" t="b">
        <v>0</v>
      </c>
      <c r="N64">
        <v>30</v>
      </c>
      <c r="O64" t="b">
        <v>1</v>
      </c>
      <c r="P64" t="s">
        <v>8271</v>
      </c>
      <c r="Q64">
        <v>1.2342857142857142</v>
      </c>
      <c r="R64">
        <v>43.2</v>
      </c>
      <c r="S64" t="s">
        <v>8318</v>
      </c>
      <c r="T64" t="s">
        <v>8319</v>
      </c>
    </row>
    <row r="65" spans="1:20" x14ac:dyDescent="0.45">
      <c r="A65">
        <v>3700</v>
      </c>
      <c r="B65" t="s">
        <v>3697</v>
      </c>
      <c r="C65" t="s">
        <v>7810</v>
      </c>
      <c r="D65">
        <v>500</v>
      </c>
      <c r="E65">
        <v>606</v>
      </c>
      <c r="F65" t="s">
        <v>8219</v>
      </c>
      <c r="G65" t="s">
        <v>8224</v>
      </c>
      <c r="H65" t="s">
        <v>8246</v>
      </c>
      <c r="I65">
        <v>1412092800</v>
      </c>
      <c r="J65" s="13">
        <v>41912.666666666664</v>
      </c>
      <c r="K65">
        <v>1409493800</v>
      </c>
      <c r="L65" s="13">
        <v>41882.585648148146</v>
      </c>
      <c r="M65" t="b">
        <v>0</v>
      </c>
      <c r="N65">
        <v>18</v>
      </c>
      <c r="O65" t="b">
        <v>1</v>
      </c>
      <c r="P65" t="s">
        <v>8271</v>
      </c>
      <c r="Q65">
        <v>1.212</v>
      </c>
      <c r="R65">
        <v>33.666666666666664</v>
      </c>
      <c r="S65" t="s">
        <v>8318</v>
      </c>
      <c r="T65" t="s">
        <v>8319</v>
      </c>
    </row>
    <row r="66" spans="1:20" x14ac:dyDescent="0.45">
      <c r="A66">
        <v>3699</v>
      </c>
      <c r="B66" t="s">
        <v>3696</v>
      </c>
      <c r="C66" t="s">
        <v>7809</v>
      </c>
      <c r="D66">
        <v>2500</v>
      </c>
      <c r="E66">
        <v>2520</v>
      </c>
      <c r="F66" t="s">
        <v>8219</v>
      </c>
      <c r="G66" t="s">
        <v>8224</v>
      </c>
      <c r="H66" t="s">
        <v>8246</v>
      </c>
      <c r="I66">
        <v>1413383216</v>
      </c>
      <c r="J66" s="13">
        <v>41927.602037037039</v>
      </c>
      <c r="K66">
        <v>1410791216</v>
      </c>
      <c r="L66" s="13">
        <v>41897.602037037039</v>
      </c>
      <c r="M66" t="b">
        <v>0</v>
      </c>
      <c r="N66">
        <v>40</v>
      </c>
      <c r="O66" t="b">
        <v>1</v>
      </c>
      <c r="P66" t="s">
        <v>8271</v>
      </c>
      <c r="Q66">
        <v>1.008</v>
      </c>
      <c r="R66">
        <v>63</v>
      </c>
      <c r="S66" t="s">
        <v>8318</v>
      </c>
      <c r="T66" t="s">
        <v>8319</v>
      </c>
    </row>
    <row r="67" spans="1:20" x14ac:dyDescent="0.45">
      <c r="A67">
        <v>3698</v>
      </c>
      <c r="B67" t="s">
        <v>3695</v>
      </c>
      <c r="C67" t="s">
        <v>7808</v>
      </c>
      <c r="D67">
        <v>5000</v>
      </c>
      <c r="E67">
        <v>5526</v>
      </c>
      <c r="F67" t="s">
        <v>8219</v>
      </c>
      <c r="G67" t="s">
        <v>8224</v>
      </c>
      <c r="H67" t="s">
        <v>8246</v>
      </c>
      <c r="I67">
        <v>1456946487</v>
      </c>
      <c r="J67" s="13">
        <v>42431.806562500002</v>
      </c>
      <c r="K67">
        <v>1454354487</v>
      </c>
      <c r="L67" s="13">
        <v>42401.806562500002</v>
      </c>
      <c r="M67" t="b">
        <v>0</v>
      </c>
      <c r="N67">
        <v>136</v>
      </c>
      <c r="O67" t="b">
        <v>1</v>
      </c>
      <c r="P67" t="s">
        <v>8271</v>
      </c>
      <c r="Q67">
        <v>1.1052</v>
      </c>
      <c r="R67">
        <v>40.632352941176471</v>
      </c>
      <c r="S67" t="s">
        <v>8318</v>
      </c>
      <c r="T67" t="s">
        <v>8319</v>
      </c>
    </row>
    <row r="68" spans="1:20" x14ac:dyDescent="0.45">
      <c r="A68">
        <v>3695</v>
      </c>
      <c r="B68" t="s">
        <v>3692</v>
      </c>
      <c r="C68" t="s">
        <v>7805</v>
      </c>
      <c r="D68">
        <v>4000</v>
      </c>
      <c r="E68">
        <v>4005</v>
      </c>
      <c r="F68" t="s">
        <v>8219</v>
      </c>
      <c r="G68" t="s">
        <v>8224</v>
      </c>
      <c r="H68" t="s">
        <v>8246</v>
      </c>
      <c r="I68">
        <v>1421009610</v>
      </c>
      <c r="J68" s="13">
        <v>42015.870486111111</v>
      </c>
      <c r="K68">
        <v>1419281610</v>
      </c>
      <c r="L68" s="13">
        <v>41995.870486111111</v>
      </c>
      <c r="M68" t="b">
        <v>0</v>
      </c>
      <c r="N68">
        <v>33</v>
      </c>
      <c r="O68" t="b">
        <v>1</v>
      </c>
      <c r="P68" t="s">
        <v>8271</v>
      </c>
      <c r="Q68">
        <v>1.00125</v>
      </c>
      <c r="R68">
        <v>121.36363636363636</v>
      </c>
      <c r="S68" t="s">
        <v>8318</v>
      </c>
      <c r="T68" t="s">
        <v>8319</v>
      </c>
    </row>
    <row r="69" spans="1:20" x14ac:dyDescent="0.45">
      <c r="A69">
        <v>3694</v>
      </c>
      <c r="B69" t="s">
        <v>3691</v>
      </c>
      <c r="C69" s="3" t="s">
        <v>7804</v>
      </c>
      <c r="D69">
        <v>3500</v>
      </c>
      <c r="E69">
        <v>3760</v>
      </c>
      <c r="F69" t="s">
        <v>8219</v>
      </c>
      <c r="G69" t="s">
        <v>8224</v>
      </c>
      <c r="H69" t="s">
        <v>8246</v>
      </c>
      <c r="I69">
        <v>1465178400</v>
      </c>
      <c r="J69" s="13">
        <v>42527.083333333336</v>
      </c>
      <c r="K69">
        <v>1461985967</v>
      </c>
      <c r="L69" s="13">
        <v>42490.133877314816</v>
      </c>
      <c r="M69" t="b">
        <v>0</v>
      </c>
      <c r="N69">
        <v>60</v>
      </c>
      <c r="O69" t="b">
        <v>1</v>
      </c>
      <c r="P69" t="s">
        <v>8271</v>
      </c>
      <c r="Q69">
        <v>1.0742857142857143</v>
      </c>
      <c r="R69">
        <v>62.666666666666664</v>
      </c>
      <c r="S69" t="s">
        <v>8318</v>
      </c>
      <c r="T69" t="s">
        <v>8319</v>
      </c>
    </row>
    <row r="70" spans="1:20" x14ac:dyDescent="0.45">
      <c r="A70">
        <v>3692</v>
      </c>
      <c r="B70" t="s">
        <v>3689</v>
      </c>
      <c r="C70" t="s">
        <v>7802</v>
      </c>
      <c r="D70">
        <v>1000</v>
      </c>
      <c r="E70">
        <v>1260</v>
      </c>
      <c r="F70" t="s">
        <v>8219</v>
      </c>
      <c r="G70" t="s">
        <v>8224</v>
      </c>
      <c r="H70" t="s">
        <v>8246</v>
      </c>
      <c r="I70">
        <v>1411084800</v>
      </c>
      <c r="J70" s="11">
        <v>41901</v>
      </c>
      <c r="K70">
        <v>1410304179</v>
      </c>
      <c r="L70" s="13">
        <v>41891.96503472222</v>
      </c>
      <c r="M70" t="b">
        <v>0</v>
      </c>
      <c r="N70">
        <v>17</v>
      </c>
      <c r="O70" t="b">
        <v>1</v>
      </c>
      <c r="P70" t="s">
        <v>8271</v>
      </c>
      <c r="Q70">
        <v>1.26</v>
      </c>
      <c r="R70">
        <v>74.117647058823536</v>
      </c>
      <c r="S70" t="s">
        <v>8318</v>
      </c>
      <c r="T70" t="s">
        <v>8319</v>
      </c>
    </row>
    <row r="71" spans="1:20" x14ac:dyDescent="0.45">
      <c r="A71">
        <v>3691</v>
      </c>
      <c r="B71" t="s">
        <v>3688</v>
      </c>
      <c r="C71" t="s">
        <v>7801</v>
      </c>
      <c r="D71">
        <v>40000</v>
      </c>
      <c r="E71">
        <v>51184</v>
      </c>
      <c r="F71" t="s">
        <v>8219</v>
      </c>
      <c r="G71" t="s">
        <v>8224</v>
      </c>
      <c r="H71" t="s">
        <v>8246</v>
      </c>
      <c r="I71">
        <v>1425272340</v>
      </c>
      <c r="J71" s="13">
        <v>42065.207638888889</v>
      </c>
      <c r="K71">
        <v>1421426929</v>
      </c>
      <c r="L71" s="13">
        <v>42020.700567129628</v>
      </c>
      <c r="M71" t="b">
        <v>0</v>
      </c>
      <c r="N71">
        <v>274</v>
      </c>
      <c r="O71" t="b">
        <v>1</v>
      </c>
      <c r="P71" t="s">
        <v>8271</v>
      </c>
      <c r="Q71">
        <v>1.2796000000000001</v>
      </c>
      <c r="R71">
        <v>186.80291970802921</v>
      </c>
      <c r="S71" t="s">
        <v>8318</v>
      </c>
      <c r="T71" t="s">
        <v>8319</v>
      </c>
    </row>
    <row r="72" spans="1:20" x14ac:dyDescent="0.45">
      <c r="A72">
        <v>3690</v>
      </c>
      <c r="B72" t="s">
        <v>3687</v>
      </c>
      <c r="C72" t="s">
        <v>7800</v>
      </c>
      <c r="D72">
        <v>1500</v>
      </c>
      <c r="E72">
        <v>1800</v>
      </c>
      <c r="F72" t="s">
        <v>8219</v>
      </c>
      <c r="G72" t="s">
        <v>8224</v>
      </c>
      <c r="H72" t="s">
        <v>8246</v>
      </c>
      <c r="I72">
        <v>1417101683</v>
      </c>
      <c r="J72" s="13">
        <v>41970.639849537038</v>
      </c>
      <c r="K72">
        <v>1414506083</v>
      </c>
      <c r="L72" s="13">
        <v>41940.598182870373</v>
      </c>
      <c r="M72" t="b">
        <v>0</v>
      </c>
      <c r="N72">
        <v>31</v>
      </c>
      <c r="O72" t="b">
        <v>1</v>
      </c>
      <c r="P72" t="s">
        <v>8271</v>
      </c>
      <c r="Q72">
        <v>1.2</v>
      </c>
      <c r="R72">
        <v>58.064516129032256</v>
      </c>
      <c r="S72" t="s">
        <v>8318</v>
      </c>
      <c r="T72" t="s">
        <v>8319</v>
      </c>
    </row>
    <row r="73" spans="1:20" x14ac:dyDescent="0.45">
      <c r="A73">
        <v>3689</v>
      </c>
      <c r="B73" t="s">
        <v>3686</v>
      </c>
      <c r="C73" t="s">
        <v>7799</v>
      </c>
      <c r="D73">
        <v>3000</v>
      </c>
      <c r="E73">
        <v>3550</v>
      </c>
      <c r="F73" t="s">
        <v>8219</v>
      </c>
      <c r="G73" t="s">
        <v>8224</v>
      </c>
      <c r="H73" t="s">
        <v>8246</v>
      </c>
      <c r="I73">
        <v>1434925500</v>
      </c>
      <c r="J73" s="13">
        <v>42176.934027777781</v>
      </c>
      <c r="K73">
        <v>1432410639</v>
      </c>
      <c r="L73" s="13">
        <v>42147.826840277776</v>
      </c>
      <c r="M73" t="b">
        <v>0</v>
      </c>
      <c r="N73">
        <v>62</v>
      </c>
      <c r="O73" t="b">
        <v>1</v>
      </c>
      <c r="P73" t="s">
        <v>8271</v>
      </c>
      <c r="Q73">
        <v>1.1833333333333333</v>
      </c>
      <c r="R73">
        <v>57.258064516129032</v>
      </c>
      <c r="S73" t="s">
        <v>8318</v>
      </c>
      <c r="T73" t="s">
        <v>8319</v>
      </c>
    </row>
    <row r="74" spans="1:20" x14ac:dyDescent="0.45">
      <c r="A74">
        <v>3687</v>
      </c>
      <c r="B74" t="s">
        <v>3684</v>
      </c>
      <c r="C74" t="s">
        <v>7797</v>
      </c>
      <c r="D74">
        <v>5000</v>
      </c>
      <c r="E74">
        <v>5012.25</v>
      </c>
      <c r="F74" t="s">
        <v>8219</v>
      </c>
      <c r="G74" t="s">
        <v>8224</v>
      </c>
      <c r="H74" t="s">
        <v>8246</v>
      </c>
      <c r="I74">
        <v>1403846055</v>
      </c>
      <c r="J74" s="13">
        <v>41817.218229166669</v>
      </c>
      <c r="K74">
        <v>1401254055</v>
      </c>
      <c r="L74" s="13">
        <v>41787.218229166669</v>
      </c>
      <c r="M74" t="b">
        <v>0</v>
      </c>
      <c r="N74">
        <v>25</v>
      </c>
      <c r="O74" t="b">
        <v>1</v>
      </c>
      <c r="P74" t="s">
        <v>8271</v>
      </c>
      <c r="Q74">
        <v>1.0024500000000001</v>
      </c>
      <c r="R74">
        <v>200.49</v>
      </c>
      <c r="S74" t="s">
        <v>8318</v>
      </c>
      <c r="T74" t="s">
        <v>8319</v>
      </c>
    </row>
    <row r="75" spans="1:20" x14ac:dyDescent="0.45">
      <c r="A75">
        <v>3686</v>
      </c>
      <c r="B75" t="s">
        <v>3683</v>
      </c>
      <c r="C75" t="s">
        <v>7796</v>
      </c>
      <c r="D75">
        <v>350</v>
      </c>
      <c r="E75">
        <v>355</v>
      </c>
      <c r="F75" t="s">
        <v>8219</v>
      </c>
      <c r="G75" t="s">
        <v>8224</v>
      </c>
      <c r="H75" t="s">
        <v>8246</v>
      </c>
      <c r="I75">
        <v>1440820740</v>
      </c>
      <c r="J75" s="13">
        <v>42245.165972222225</v>
      </c>
      <c r="K75">
        <v>1439567660</v>
      </c>
      <c r="L75" s="13">
        <v>42230.662731481483</v>
      </c>
      <c r="M75" t="b">
        <v>0</v>
      </c>
      <c r="N75">
        <v>6</v>
      </c>
      <c r="O75" t="b">
        <v>1</v>
      </c>
      <c r="P75" t="s">
        <v>8271</v>
      </c>
      <c r="Q75">
        <v>1.0142857142857142</v>
      </c>
      <c r="R75">
        <v>59.166666666666664</v>
      </c>
      <c r="S75" t="s">
        <v>8318</v>
      </c>
      <c r="T75" t="s">
        <v>8319</v>
      </c>
    </row>
    <row r="76" spans="1:20" x14ac:dyDescent="0.45">
      <c r="A76">
        <v>3685</v>
      </c>
      <c r="B76" t="s">
        <v>3682</v>
      </c>
      <c r="C76" t="s">
        <v>7795</v>
      </c>
      <c r="D76">
        <v>5000</v>
      </c>
      <c r="E76">
        <v>5285</v>
      </c>
      <c r="F76" t="s">
        <v>8219</v>
      </c>
      <c r="G76" t="s">
        <v>8224</v>
      </c>
      <c r="H76" t="s">
        <v>8246</v>
      </c>
      <c r="I76">
        <v>1400533200</v>
      </c>
      <c r="J76" s="13">
        <v>41778.875</v>
      </c>
      <c r="K76">
        <v>1398348859</v>
      </c>
      <c r="L76" s="13">
        <v>41753.593275462961</v>
      </c>
      <c r="M76" t="b">
        <v>0</v>
      </c>
      <c r="N76">
        <v>126</v>
      </c>
      <c r="O76" t="b">
        <v>1</v>
      </c>
      <c r="P76" t="s">
        <v>8271</v>
      </c>
      <c r="Q76">
        <v>1.0569999999999999</v>
      </c>
      <c r="R76">
        <v>41.944444444444443</v>
      </c>
      <c r="S76" t="s">
        <v>8318</v>
      </c>
      <c r="T76" t="s">
        <v>8319</v>
      </c>
    </row>
    <row r="77" spans="1:20" x14ac:dyDescent="0.45">
      <c r="A77">
        <v>3684</v>
      </c>
      <c r="B77" t="s">
        <v>3681</v>
      </c>
      <c r="C77" t="s">
        <v>7794</v>
      </c>
      <c r="D77">
        <v>750</v>
      </c>
      <c r="E77">
        <v>1043</v>
      </c>
      <c r="F77" t="s">
        <v>8219</v>
      </c>
      <c r="G77" t="s">
        <v>8224</v>
      </c>
      <c r="H77" t="s">
        <v>8246</v>
      </c>
      <c r="I77">
        <v>1441167586</v>
      </c>
      <c r="J77" s="13">
        <v>42249.180393518516</v>
      </c>
      <c r="K77">
        <v>1438575586</v>
      </c>
      <c r="L77" s="13">
        <v>42219.180393518516</v>
      </c>
      <c r="M77" t="b">
        <v>0</v>
      </c>
      <c r="N77">
        <v>23</v>
      </c>
      <c r="O77" t="b">
        <v>1</v>
      </c>
      <c r="P77" t="s">
        <v>8271</v>
      </c>
      <c r="Q77">
        <v>1.3906666666666667</v>
      </c>
      <c r="R77">
        <v>45.347826086956523</v>
      </c>
      <c r="S77" t="s">
        <v>8318</v>
      </c>
      <c r="T77" t="s">
        <v>8319</v>
      </c>
    </row>
    <row r="78" spans="1:20" x14ac:dyDescent="0.45">
      <c r="A78">
        <v>3683</v>
      </c>
      <c r="B78" t="s">
        <v>3680</v>
      </c>
      <c r="C78" t="s">
        <v>7793</v>
      </c>
      <c r="D78">
        <v>3500</v>
      </c>
      <c r="E78">
        <v>3880</v>
      </c>
      <c r="F78" t="s">
        <v>8219</v>
      </c>
      <c r="G78" t="s">
        <v>8224</v>
      </c>
      <c r="H78" t="s">
        <v>8246</v>
      </c>
      <c r="I78">
        <v>1476931696</v>
      </c>
      <c r="J78" s="13">
        <v>42663.116851851853</v>
      </c>
      <c r="K78">
        <v>1474339696</v>
      </c>
      <c r="L78" s="13">
        <v>42633.116851851853</v>
      </c>
      <c r="M78" t="b">
        <v>0</v>
      </c>
      <c r="N78">
        <v>66</v>
      </c>
      <c r="O78" t="b">
        <v>1</v>
      </c>
      <c r="P78" t="s">
        <v>8271</v>
      </c>
      <c r="Q78">
        <v>1.1085714285714285</v>
      </c>
      <c r="R78">
        <v>58.787878787878789</v>
      </c>
      <c r="S78" t="s">
        <v>8318</v>
      </c>
      <c r="T78" t="s">
        <v>8319</v>
      </c>
    </row>
    <row r="79" spans="1:20" x14ac:dyDescent="0.45">
      <c r="A79">
        <v>3682</v>
      </c>
      <c r="B79" t="s">
        <v>3679</v>
      </c>
      <c r="C79" t="s">
        <v>7792</v>
      </c>
      <c r="D79">
        <v>3000</v>
      </c>
      <c r="E79">
        <v>4176</v>
      </c>
      <c r="F79" t="s">
        <v>8219</v>
      </c>
      <c r="G79" t="s">
        <v>8224</v>
      </c>
      <c r="H79" t="s">
        <v>8246</v>
      </c>
      <c r="I79">
        <v>1402901940</v>
      </c>
      <c r="J79" s="13">
        <v>41806.290972222225</v>
      </c>
      <c r="K79">
        <v>1399998418</v>
      </c>
      <c r="L79" s="13">
        <v>41772.685393518521</v>
      </c>
      <c r="M79" t="b">
        <v>0</v>
      </c>
      <c r="N79">
        <v>67</v>
      </c>
      <c r="O79" t="b">
        <v>1</v>
      </c>
      <c r="P79" t="s">
        <v>8271</v>
      </c>
      <c r="Q79">
        <v>1.3919999999999999</v>
      </c>
      <c r="R79">
        <v>62.328358208955223</v>
      </c>
      <c r="S79" t="s">
        <v>8318</v>
      </c>
      <c r="T79" t="s">
        <v>8319</v>
      </c>
    </row>
    <row r="80" spans="1:20" x14ac:dyDescent="0.45">
      <c r="A80">
        <v>3681</v>
      </c>
      <c r="B80" t="s">
        <v>3678</v>
      </c>
      <c r="C80" t="s">
        <v>7791</v>
      </c>
      <c r="D80">
        <v>1000</v>
      </c>
      <c r="E80">
        <v>1119</v>
      </c>
      <c r="F80" t="s">
        <v>8219</v>
      </c>
      <c r="G80" t="s">
        <v>8224</v>
      </c>
      <c r="H80" t="s">
        <v>8246</v>
      </c>
      <c r="I80">
        <v>1452872290</v>
      </c>
      <c r="J80" s="13">
        <v>42384.651504629626</v>
      </c>
      <c r="K80">
        <v>1452008290</v>
      </c>
      <c r="L80" s="13">
        <v>42374.651504629626</v>
      </c>
      <c r="M80" t="b">
        <v>0</v>
      </c>
      <c r="N80">
        <v>18</v>
      </c>
      <c r="O80" t="b">
        <v>1</v>
      </c>
      <c r="P80" t="s">
        <v>8271</v>
      </c>
      <c r="Q80">
        <v>1.119</v>
      </c>
      <c r="R80">
        <v>62.166666666666664</v>
      </c>
      <c r="S80" t="s">
        <v>8318</v>
      </c>
      <c r="T80" t="s">
        <v>8319</v>
      </c>
    </row>
    <row r="81" spans="1:20" x14ac:dyDescent="0.45">
      <c r="A81">
        <v>3680</v>
      </c>
      <c r="B81" t="s">
        <v>3677</v>
      </c>
      <c r="C81" t="s">
        <v>7790</v>
      </c>
      <c r="D81">
        <v>3000</v>
      </c>
      <c r="E81">
        <v>3383</v>
      </c>
      <c r="F81" t="s">
        <v>8219</v>
      </c>
      <c r="G81" t="s">
        <v>8224</v>
      </c>
      <c r="H81" t="s">
        <v>8246</v>
      </c>
      <c r="I81">
        <v>1475664834</v>
      </c>
      <c r="J81" s="13">
        <v>42648.454097222224</v>
      </c>
      <c r="K81">
        <v>1473850434</v>
      </c>
      <c r="L81" s="13">
        <v>42627.454097222224</v>
      </c>
      <c r="M81" t="b">
        <v>0</v>
      </c>
      <c r="N81">
        <v>34</v>
      </c>
      <c r="O81" t="b">
        <v>1</v>
      </c>
      <c r="P81" t="s">
        <v>8271</v>
      </c>
      <c r="Q81">
        <v>1.1276666666666666</v>
      </c>
      <c r="R81">
        <v>99.5</v>
      </c>
      <c r="S81" t="s">
        <v>8318</v>
      </c>
      <c r="T81" t="s">
        <v>8319</v>
      </c>
    </row>
    <row r="82" spans="1:20" x14ac:dyDescent="0.45">
      <c r="A82">
        <v>3679</v>
      </c>
      <c r="B82" t="s">
        <v>3676</v>
      </c>
      <c r="C82" t="s">
        <v>7789</v>
      </c>
      <c r="D82">
        <v>2000</v>
      </c>
      <c r="E82">
        <v>2202</v>
      </c>
      <c r="F82" t="s">
        <v>8219</v>
      </c>
      <c r="G82" t="s">
        <v>8224</v>
      </c>
      <c r="H82" t="s">
        <v>8246</v>
      </c>
      <c r="I82">
        <v>1404190740</v>
      </c>
      <c r="J82" s="13">
        <v>41821.207638888889</v>
      </c>
      <c r="K82">
        <v>1401214581</v>
      </c>
      <c r="L82" s="13">
        <v>41786.761354166665</v>
      </c>
      <c r="M82" t="b">
        <v>0</v>
      </c>
      <c r="N82">
        <v>30</v>
      </c>
      <c r="O82" t="b">
        <v>1</v>
      </c>
      <c r="P82" t="s">
        <v>8271</v>
      </c>
      <c r="Q82">
        <v>1.101</v>
      </c>
      <c r="R82">
        <v>73.400000000000006</v>
      </c>
      <c r="S82" t="s">
        <v>8318</v>
      </c>
      <c r="T82" t="s">
        <v>8319</v>
      </c>
    </row>
    <row r="83" spans="1:20" x14ac:dyDescent="0.45">
      <c r="A83">
        <v>3677</v>
      </c>
      <c r="B83" t="s">
        <v>3674</v>
      </c>
      <c r="C83" t="s">
        <v>7787</v>
      </c>
      <c r="D83">
        <v>12000</v>
      </c>
      <c r="E83">
        <v>12348.5</v>
      </c>
      <c r="F83" t="s">
        <v>8219</v>
      </c>
      <c r="G83" t="s">
        <v>8224</v>
      </c>
      <c r="H83" t="s">
        <v>8246</v>
      </c>
      <c r="I83">
        <v>1404359940</v>
      </c>
      <c r="J83" s="13">
        <v>41823.165972222225</v>
      </c>
      <c r="K83">
        <v>1402580818</v>
      </c>
      <c r="L83" s="13">
        <v>41802.574282407404</v>
      </c>
      <c r="M83" t="b">
        <v>0</v>
      </c>
      <c r="N83">
        <v>199</v>
      </c>
      <c r="O83" t="b">
        <v>1</v>
      </c>
      <c r="P83" t="s">
        <v>8271</v>
      </c>
      <c r="Q83">
        <v>1.0290416666666666</v>
      </c>
      <c r="R83">
        <v>62.052763819095475</v>
      </c>
      <c r="S83" t="s">
        <v>8318</v>
      </c>
      <c r="T83" t="s">
        <v>8319</v>
      </c>
    </row>
    <row r="84" spans="1:20" x14ac:dyDescent="0.45">
      <c r="A84">
        <v>3676</v>
      </c>
      <c r="B84" t="s">
        <v>3673</v>
      </c>
      <c r="C84" t="s">
        <v>7786</v>
      </c>
      <c r="D84">
        <v>800</v>
      </c>
      <c r="E84">
        <v>1030</v>
      </c>
      <c r="F84" t="s">
        <v>8219</v>
      </c>
      <c r="G84" t="s">
        <v>8224</v>
      </c>
      <c r="H84" t="s">
        <v>8246</v>
      </c>
      <c r="I84">
        <v>1410550484</v>
      </c>
      <c r="J84" s="13">
        <v>41894.815787037034</v>
      </c>
      <c r="K84">
        <v>1408995284</v>
      </c>
      <c r="L84" s="13">
        <v>41876.815787037034</v>
      </c>
      <c r="M84" t="b">
        <v>0</v>
      </c>
      <c r="N84">
        <v>16</v>
      </c>
      <c r="O84" t="b">
        <v>1</v>
      </c>
      <c r="P84" t="s">
        <v>8271</v>
      </c>
      <c r="Q84">
        <v>1.2875000000000001</v>
      </c>
      <c r="R84">
        <v>64.375</v>
      </c>
      <c r="S84" t="s">
        <v>8318</v>
      </c>
      <c r="T84" t="s">
        <v>8319</v>
      </c>
    </row>
    <row r="85" spans="1:20" x14ac:dyDescent="0.45">
      <c r="A85">
        <v>3671</v>
      </c>
      <c r="B85" t="s">
        <v>3668</v>
      </c>
      <c r="C85" t="s">
        <v>7781</v>
      </c>
      <c r="D85">
        <v>3500</v>
      </c>
      <c r="E85">
        <v>3530</v>
      </c>
      <c r="F85" t="s">
        <v>8219</v>
      </c>
      <c r="G85" t="s">
        <v>8224</v>
      </c>
      <c r="H85" t="s">
        <v>8246</v>
      </c>
      <c r="I85">
        <v>1405915140</v>
      </c>
      <c r="J85" s="13">
        <v>41841.165972222225</v>
      </c>
      <c r="K85">
        <v>1404140667</v>
      </c>
      <c r="L85" s="13">
        <v>41820.62809027778</v>
      </c>
      <c r="M85" t="b">
        <v>0</v>
      </c>
      <c r="N85">
        <v>40</v>
      </c>
      <c r="O85" t="b">
        <v>1</v>
      </c>
      <c r="P85" t="s">
        <v>8271</v>
      </c>
      <c r="Q85">
        <v>1.0085714285714287</v>
      </c>
      <c r="R85">
        <v>88.25</v>
      </c>
      <c r="S85" t="s">
        <v>8318</v>
      </c>
      <c r="T85" t="s">
        <v>8319</v>
      </c>
    </row>
    <row r="86" spans="1:20" x14ac:dyDescent="0.45">
      <c r="A86">
        <v>3668</v>
      </c>
      <c r="B86" t="s">
        <v>3665</v>
      </c>
      <c r="C86" t="s">
        <v>7778</v>
      </c>
      <c r="D86">
        <v>1000</v>
      </c>
      <c r="E86">
        <v>1035</v>
      </c>
      <c r="F86" t="s">
        <v>8219</v>
      </c>
      <c r="G86" t="s">
        <v>8224</v>
      </c>
      <c r="H86" t="s">
        <v>8246</v>
      </c>
      <c r="I86">
        <v>1437676380</v>
      </c>
      <c r="J86" s="13">
        <v>42208.772916666669</v>
      </c>
      <c r="K86">
        <v>1435670452</v>
      </c>
      <c r="L86" s="13">
        <v>42185.556157407409</v>
      </c>
      <c r="M86" t="b">
        <v>0</v>
      </c>
      <c r="N86">
        <v>28</v>
      </c>
      <c r="O86" t="b">
        <v>1</v>
      </c>
      <c r="P86" t="s">
        <v>8271</v>
      </c>
      <c r="Q86">
        <v>1.0349999999999999</v>
      </c>
      <c r="R86">
        <v>36.964285714285715</v>
      </c>
      <c r="S86" t="s">
        <v>8318</v>
      </c>
      <c r="T86" t="s">
        <v>8319</v>
      </c>
    </row>
    <row r="87" spans="1:20" x14ac:dyDescent="0.45">
      <c r="A87">
        <v>3666</v>
      </c>
      <c r="B87" t="s">
        <v>3663</v>
      </c>
      <c r="C87" t="s">
        <v>7776</v>
      </c>
      <c r="D87">
        <v>1200</v>
      </c>
      <c r="E87">
        <v>1200</v>
      </c>
      <c r="F87" t="s">
        <v>8219</v>
      </c>
      <c r="G87" t="s">
        <v>8224</v>
      </c>
      <c r="H87" t="s">
        <v>8246</v>
      </c>
      <c r="I87">
        <v>1406185200</v>
      </c>
      <c r="J87" s="13">
        <v>41844.291666666664</v>
      </c>
      <c r="K87">
        <v>1404337382</v>
      </c>
      <c r="L87" s="13">
        <v>41822.90488425926</v>
      </c>
      <c r="M87" t="b">
        <v>0</v>
      </c>
      <c r="N87">
        <v>38</v>
      </c>
      <c r="O87" t="b">
        <v>1</v>
      </c>
      <c r="P87" t="s">
        <v>8271</v>
      </c>
      <c r="Q87">
        <v>1</v>
      </c>
      <c r="R87">
        <v>31.578947368421051</v>
      </c>
      <c r="S87" t="s">
        <v>8318</v>
      </c>
      <c r="T87" t="s">
        <v>8319</v>
      </c>
    </row>
    <row r="88" spans="1:20" x14ac:dyDescent="0.45">
      <c r="A88">
        <v>3664</v>
      </c>
      <c r="B88" t="s">
        <v>3661</v>
      </c>
      <c r="C88" t="s">
        <v>7774</v>
      </c>
      <c r="D88">
        <v>800</v>
      </c>
      <c r="E88">
        <v>875</v>
      </c>
      <c r="F88" t="s">
        <v>8219</v>
      </c>
      <c r="G88" t="s">
        <v>8224</v>
      </c>
      <c r="H88" t="s">
        <v>8246</v>
      </c>
      <c r="I88">
        <v>1466056689</v>
      </c>
      <c r="J88" s="13">
        <v>42537.248715277776</v>
      </c>
      <c r="K88">
        <v>1464847089</v>
      </c>
      <c r="L88" s="13">
        <v>42523.248715277776</v>
      </c>
      <c r="M88" t="b">
        <v>0</v>
      </c>
      <c r="N88">
        <v>19</v>
      </c>
      <c r="O88" t="b">
        <v>1</v>
      </c>
      <c r="P88" t="s">
        <v>8271</v>
      </c>
      <c r="Q88">
        <v>1.09375</v>
      </c>
      <c r="R88">
        <v>46.05263157894737</v>
      </c>
      <c r="S88" t="s">
        <v>8318</v>
      </c>
      <c r="T88" t="s">
        <v>8319</v>
      </c>
    </row>
    <row r="89" spans="1:20" x14ac:dyDescent="0.45">
      <c r="A89">
        <v>3661</v>
      </c>
      <c r="B89" t="s">
        <v>3658</v>
      </c>
      <c r="C89" t="s">
        <v>7771</v>
      </c>
      <c r="D89">
        <v>3000</v>
      </c>
      <c r="E89">
        <v>3330</v>
      </c>
      <c r="F89" t="s">
        <v>8219</v>
      </c>
      <c r="G89" t="s">
        <v>8224</v>
      </c>
      <c r="H89" t="s">
        <v>8246</v>
      </c>
      <c r="I89">
        <v>1460260800</v>
      </c>
      <c r="J89" s="13">
        <v>42470.166666666664</v>
      </c>
      <c r="K89">
        <v>1458336672</v>
      </c>
      <c r="L89" s="13">
        <v>42447.896666666667</v>
      </c>
      <c r="M89" t="b">
        <v>0</v>
      </c>
      <c r="N89">
        <v>36</v>
      </c>
      <c r="O89" t="b">
        <v>1</v>
      </c>
      <c r="P89" t="s">
        <v>8271</v>
      </c>
      <c r="Q89">
        <v>1.1100000000000001</v>
      </c>
      <c r="R89">
        <v>92.5</v>
      </c>
      <c r="S89" t="s">
        <v>8318</v>
      </c>
      <c r="T89" t="s">
        <v>8319</v>
      </c>
    </row>
    <row r="90" spans="1:20" x14ac:dyDescent="0.45">
      <c r="A90">
        <v>3659</v>
      </c>
      <c r="B90" t="s">
        <v>3656</v>
      </c>
      <c r="C90" t="s">
        <v>7769</v>
      </c>
      <c r="D90">
        <v>3000</v>
      </c>
      <c r="E90">
        <v>3061</v>
      </c>
      <c r="F90" t="s">
        <v>8219</v>
      </c>
      <c r="G90" t="s">
        <v>8224</v>
      </c>
      <c r="H90" t="s">
        <v>8246</v>
      </c>
      <c r="I90">
        <v>1426775940</v>
      </c>
      <c r="J90" s="13">
        <v>42082.61041666667</v>
      </c>
      <c r="K90">
        <v>1424414350</v>
      </c>
      <c r="L90" s="13">
        <v>42055.277199074073</v>
      </c>
      <c r="M90" t="b">
        <v>0</v>
      </c>
      <c r="N90">
        <v>13</v>
      </c>
      <c r="O90" t="b">
        <v>1</v>
      </c>
      <c r="P90" t="s">
        <v>8271</v>
      </c>
      <c r="Q90">
        <v>1.0203333333333333</v>
      </c>
      <c r="R90">
        <v>235.46153846153845</v>
      </c>
      <c r="S90" t="s">
        <v>8318</v>
      </c>
      <c r="T90" t="s">
        <v>8319</v>
      </c>
    </row>
    <row r="91" spans="1:20" x14ac:dyDescent="0.45">
      <c r="A91">
        <v>3658</v>
      </c>
      <c r="B91" t="s">
        <v>3655</v>
      </c>
      <c r="C91" t="s">
        <v>7768</v>
      </c>
      <c r="D91">
        <v>1500</v>
      </c>
      <c r="E91">
        <v>1510</v>
      </c>
      <c r="F91" t="s">
        <v>8219</v>
      </c>
      <c r="G91" t="s">
        <v>8224</v>
      </c>
      <c r="H91" t="s">
        <v>8246</v>
      </c>
      <c r="I91">
        <v>1404273540</v>
      </c>
      <c r="J91" s="13">
        <v>41822.165972222225</v>
      </c>
      <c r="K91">
        <v>1400272580</v>
      </c>
      <c r="L91" s="13">
        <v>41775.858564814815</v>
      </c>
      <c r="M91" t="b">
        <v>0</v>
      </c>
      <c r="N91">
        <v>20</v>
      </c>
      <c r="O91" t="b">
        <v>1</v>
      </c>
      <c r="P91" t="s">
        <v>8271</v>
      </c>
      <c r="Q91">
        <v>1.0066666666666666</v>
      </c>
      <c r="R91">
        <v>75.5</v>
      </c>
      <c r="S91" t="s">
        <v>8318</v>
      </c>
      <c r="T91" t="s">
        <v>8319</v>
      </c>
    </row>
    <row r="92" spans="1:20" x14ac:dyDescent="0.45">
      <c r="A92">
        <v>3655</v>
      </c>
      <c r="B92" t="s">
        <v>3652</v>
      </c>
      <c r="C92" t="s">
        <v>7765</v>
      </c>
      <c r="D92">
        <v>5000</v>
      </c>
      <c r="E92">
        <v>5813</v>
      </c>
      <c r="F92" t="s">
        <v>8219</v>
      </c>
      <c r="G92" t="s">
        <v>8224</v>
      </c>
      <c r="H92" t="s">
        <v>8246</v>
      </c>
      <c r="I92">
        <v>1437202740</v>
      </c>
      <c r="J92" s="13">
        <v>42203.290972222225</v>
      </c>
      <c r="K92">
        <v>1434654998</v>
      </c>
      <c r="L92" s="13">
        <v>42173.803217592591</v>
      </c>
      <c r="M92" t="b">
        <v>0</v>
      </c>
      <c r="N92">
        <v>79</v>
      </c>
      <c r="O92" t="b">
        <v>1</v>
      </c>
      <c r="P92" t="s">
        <v>8271</v>
      </c>
      <c r="Q92">
        <v>1.1626000000000001</v>
      </c>
      <c r="R92">
        <v>73.582278481012665</v>
      </c>
      <c r="S92" t="s">
        <v>8318</v>
      </c>
      <c r="T92" t="s">
        <v>8319</v>
      </c>
    </row>
    <row r="93" spans="1:20" x14ac:dyDescent="0.45">
      <c r="A93">
        <v>3651</v>
      </c>
      <c r="B93" t="s">
        <v>3649</v>
      </c>
      <c r="C93" t="s">
        <v>7761</v>
      </c>
      <c r="D93">
        <v>500</v>
      </c>
      <c r="E93">
        <v>520</v>
      </c>
      <c r="F93" t="s">
        <v>8219</v>
      </c>
      <c r="G93" t="s">
        <v>8224</v>
      </c>
      <c r="H93" t="s">
        <v>8246</v>
      </c>
      <c r="I93">
        <v>1407686340</v>
      </c>
      <c r="J93" s="13">
        <v>41861.665972222225</v>
      </c>
      <c r="K93">
        <v>1404833442</v>
      </c>
      <c r="L93" s="13">
        <v>41828.646319444444</v>
      </c>
      <c r="M93" t="b">
        <v>0</v>
      </c>
      <c r="N93">
        <v>9</v>
      </c>
      <c r="O93" t="b">
        <v>1</v>
      </c>
      <c r="P93" t="s">
        <v>8271</v>
      </c>
      <c r="Q93">
        <v>1.04</v>
      </c>
      <c r="R93">
        <v>57.777777777777779</v>
      </c>
      <c r="S93" t="s">
        <v>8318</v>
      </c>
      <c r="T93" t="s">
        <v>8319</v>
      </c>
    </row>
    <row r="94" spans="1:20" x14ac:dyDescent="0.45">
      <c r="A94">
        <v>3648</v>
      </c>
      <c r="B94" t="s">
        <v>3646</v>
      </c>
      <c r="C94" t="s">
        <v>7758</v>
      </c>
      <c r="D94">
        <v>40000</v>
      </c>
      <c r="E94">
        <v>40153</v>
      </c>
      <c r="F94" t="s">
        <v>8219</v>
      </c>
      <c r="G94" t="s">
        <v>8224</v>
      </c>
      <c r="H94" t="s">
        <v>8246</v>
      </c>
      <c r="I94">
        <v>1412492445</v>
      </c>
      <c r="J94" s="13">
        <v>41917.292187500003</v>
      </c>
      <c r="K94">
        <v>1409900445</v>
      </c>
      <c r="L94" s="13">
        <v>41887.292187500003</v>
      </c>
      <c r="M94" t="b">
        <v>0</v>
      </c>
      <c r="N94">
        <v>73</v>
      </c>
      <c r="O94" t="b">
        <v>1</v>
      </c>
      <c r="P94" t="s">
        <v>8271</v>
      </c>
      <c r="Q94">
        <v>1.003825</v>
      </c>
      <c r="R94">
        <v>550.04109589041093</v>
      </c>
      <c r="S94" t="s">
        <v>8318</v>
      </c>
      <c r="T94" t="s">
        <v>8319</v>
      </c>
    </row>
    <row r="95" spans="1:20" x14ac:dyDescent="0.45">
      <c r="A95">
        <v>3627</v>
      </c>
      <c r="B95" t="s">
        <v>3625</v>
      </c>
      <c r="C95" t="s">
        <v>7737</v>
      </c>
      <c r="D95">
        <v>2000</v>
      </c>
      <c r="E95">
        <v>2000</v>
      </c>
      <c r="F95" t="s">
        <v>8219</v>
      </c>
      <c r="G95" t="s">
        <v>8224</v>
      </c>
      <c r="H95" t="s">
        <v>8246</v>
      </c>
      <c r="I95">
        <v>1463803140</v>
      </c>
      <c r="J95" s="13">
        <v>42511.165972222225</v>
      </c>
      <c r="K95">
        <v>1459446487</v>
      </c>
      <c r="L95" s="13">
        <v>42460.741747685184</v>
      </c>
      <c r="M95" t="b">
        <v>0</v>
      </c>
      <c r="N95">
        <v>29</v>
      </c>
      <c r="O95" t="b">
        <v>1</v>
      </c>
      <c r="P95" t="s">
        <v>8271</v>
      </c>
      <c r="Q95">
        <v>1</v>
      </c>
      <c r="R95">
        <v>68.965517241379317</v>
      </c>
      <c r="S95" t="s">
        <v>8318</v>
      </c>
      <c r="T95" t="s">
        <v>8319</v>
      </c>
    </row>
    <row r="96" spans="1:20" x14ac:dyDescent="0.45">
      <c r="A96">
        <v>3624</v>
      </c>
      <c r="B96" t="s">
        <v>3622</v>
      </c>
      <c r="C96" s="3" t="s">
        <v>7734</v>
      </c>
      <c r="D96">
        <v>3000</v>
      </c>
      <c r="E96">
        <v>3148</v>
      </c>
      <c r="F96" t="s">
        <v>8219</v>
      </c>
      <c r="G96" t="s">
        <v>8224</v>
      </c>
      <c r="H96" t="s">
        <v>8246</v>
      </c>
      <c r="I96">
        <v>1471977290</v>
      </c>
      <c r="J96" s="13">
        <v>42605.774189814816</v>
      </c>
      <c r="K96">
        <v>1466793290</v>
      </c>
      <c r="L96" s="13">
        <v>42545.774189814816</v>
      </c>
      <c r="M96" t="b">
        <v>0</v>
      </c>
      <c r="N96">
        <v>39</v>
      </c>
      <c r="O96" t="b">
        <v>1</v>
      </c>
      <c r="P96" t="s">
        <v>8271</v>
      </c>
      <c r="Q96">
        <v>1.0493333333333332</v>
      </c>
      <c r="R96">
        <v>80.717948717948715</v>
      </c>
      <c r="S96" t="s">
        <v>8318</v>
      </c>
      <c r="T96" t="s">
        <v>8319</v>
      </c>
    </row>
    <row r="97" spans="1:20" x14ac:dyDescent="0.45">
      <c r="A97">
        <v>3623</v>
      </c>
      <c r="B97" t="s">
        <v>3621</v>
      </c>
      <c r="C97" t="s">
        <v>7733</v>
      </c>
      <c r="D97">
        <v>2500</v>
      </c>
      <c r="E97">
        <v>3000</v>
      </c>
      <c r="F97" t="s">
        <v>8219</v>
      </c>
      <c r="G97" t="s">
        <v>8224</v>
      </c>
      <c r="H97" t="s">
        <v>8246</v>
      </c>
      <c r="I97">
        <v>1406358000</v>
      </c>
      <c r="J97" s="13">
        <v>41846.291666666664</v>
      </c>
      <c r="K97">
        <v>1404841270</v>
      </c>
      <c r="L97" s="13">
        <v>41828.736921296295</v>
      </c>
      <c r="M97" t="b">
        <v>0</v>
      </c>
      <c r="N97">
        <v>34</v>
      </c>
      <c r="O97" t="b">
        <v>1</v>
      </c>
      <c r="P97" t="s">
        <v>8271</v>
      </c>
      <c r="Q97">
        <v>1.2</v>
      </c>
      <c r="R97">
        <v>88.235294117647058</v>
      </c>
      <c r="S97" t="s">
        <v>8318</v>
      </c>
      <c r="T97" t="s">
        <v>8319</v>
      </c>
    </row>
    <row r="98" spans="1:20" x14ac:dyDescent="0.45">
      <c r="A98">
        <v>3622</v>
      </c>
      <c r="B98" t="s">
        <v>3620</v>
      </c>
      <c r="C98" t="s">
        <v>7732</v>
      </c>
      <c r="D98">
        <v>1000</v>
      </c>
      <c r="E98">
        <v>1000.99</v>
      </c>
      <c r="F98" t="s">
        <v>8219</v>
      </c>
      <c r="G98" t="s">
        <v>8224</v>
      </c>
      <c r="H98" t="s">
        <v>8246</v>
      </c>
      <c r="I98">
        <v>1411874580</v>
      </c>
      <c r="J98" s="13">
        <v>41910.140972222223</v>
      </c>
      <c r="K98">
        <v>1409030371</v>
      </c>
      <c r="L98" s="13">
        <v>41877.221886574072</v>
      </c>
      <c r="M98" t="b">
        <v>0</v>
      </c>
      <c r="N98">
        <v>21</v>
      </c>
      <c r="O98" t="b">
        <v>1</v>
      </c>
      <c r="P98" t="s">
        <v>8271</v>
      </c>
      <c r="Q98">
        <v>1.00099</v>
      </c>
      <c r="R98">
        <v>47.666190476190479</v>
      </c>
      <c r="S98" t="s">
        <v>8318</v>
      </c>
      <c r="T98" t="s">
        <v>8319</v>
      </c>
    </row>
    <row r="99" spans="1:20" x14ac:dyDescent="0.45">
      <c r="A99">
        <v>3621</v>
      </c>
      <c r="B99" t="s">
        <v>3619</v>
      </c>
      <c r="C99" t="s">
        <v>7731</v>
      </c>
      <c r="D99">
        <v>3000</v>
      </c>
      <c r="E99">
        <v>3292</v>
      </c>
      <c r="F99" t="s">
        <v>8219</v>
      </c>
      <c r="G99" t="s">
        <v>8224</v>
      </c>
      <c r="H99" t="s">
        <v>8246</v>
      </c>
      <c r="I99">
        <v>1475269200</v>
      </c>
      <c r="J99" s="13">
        <v>42643.875</v>
      </c>
      <c r="K99">
        <v>1473200844</v>
      </c>
      <c r="L99" s="13">
        <v>42619.935694444444</v>
      </c>
      <c r="M99" t="b">
        <v>0</v>
      </c>
      <c r="N99">
        <v>70</v>
      </c>
      <c r="O99" t="b">
        <v>1</v>
      </c>
      <c r="P99" t="s">
        <v>8271</v>
      </c>
      <c r="Q99">
        <v>1.0973333333333333</v>
      </c>
      <c r="R99">
        <v>47.028571428571432</v>
      </c>
      <c r="S99" t="s">
        <v>8318</v>
      </c>
      <c r="T99" t="s">
        <v>8319</v>
      </c>
    </row>
    <row r="100" spans="1:20" x14ac:dyDescent="0.45">
      <c r="A100">
        <v>3620</v>
      </c>
      <c r="B100" t="s">
        <v>3618</v>
      </c>
      <c r="C100" t="s">
        <v>7730</v>
      </c>
      <c r="D100">
        <v>10500</v>
      </c>
      <c r="E100">
        <v>11045</v>
      </c>
      <c r="F100" t="s">
        <v>8219</v>
      </c>
      <c r="G100" t="s">
        <v>8224</v>
      </c>
      <c r="H100" t="s">
        <v>8246</v>
      </c>
      <c r="I100">
        <v>1425528000</v>
      </c>
      <c r="J100" s="13">
        <v>42068.166666666664</v>
      </c>
      <c r="K100">
        <v>1422916261</v>
      </c>
      <c r="L100" s="13">
        <v>42037.938206018516</v>
      </c>
      <c r="M100" t="b">
        <v>0</v>
      </c>
      <c r="N100">
        <v>197</v>
      </c>
      <c r="O100" t="b">
        <v>1</v>
      </c>
      <c r="P100" t="s">
        <v>8271</v>
      </c>
      <c r="Q100">
        <v>1.0519047619047619</v>
      </c>
      <c r="R100">
        <v>56.065989847715734</v>
      </c>
      <c r="S100" t="s">
        <v>8318</v>
      </c>
      <c r="T100" t="s">
        <v>8319</v>
      </c>
    </row>
    <row r="101" spans="1:20" x14ac:dyDescent="0.45">
      <c r="A101">
        <v>3619</v>
      </c>
      <c r="B101" t="s">
        <v>3617</v>
      </c>
      <c r="C101" t="s">
        <v>7729</v>
      </c>
      <c r="D101">
        <v>1000</v>
      </c>
      <c r="E101">
        <v>1130</v>
      </c>
      <c r="F101" t="s">
        <v>8219</v>
      </c>
      <c r="G101" t="s">
        <v>8224</v>
      </c>
      <c r="H101" t="s">
        <v>8246</v>
      </c>
      <c r="I101">
        <v>1479592800</v>
      </c>
      <c r="J101" s="13">
        <v>42693.916666666664</v>
      </c>
      <c r="K101">
        <v>1476760226</v>
      </c>
      <c r="L101" s="13">
        <v>42661.132245370369</v>
      </c>
      <c r="M101" t="b">
        <v>0</v>
      </c>
      <c r="N101">
        <v>17</v>
      </c>
      <c r="O101" t="b">
        <v>1</v>
      </c>
      <c r="P101" t="s">
        <v>8271</v>
      </c>
      <c r="Q101">
        <v>1.1299999999999999</v>
      </c>
      <c r="R101">
        <v>66.470588235294116</v>
      </c>
      <c r="S101" t="s">
        <v>8318</v>
      </c>
      <c r="T101" t="s">
        <v>8319</v>
      </c>
    </row>
    <row r="102" spans="1:20" x14ac:dyDescent="0.45">
      <c r="A102">
        <v>3614</v>
      </c>
      <c r="B102" t="s">
        <v>3439</v>
      </c>
      <c r="C102" t="s">
        <v>7724</v>
      </c>
      <c r="D102">
        <v>2500</v>
      </c>
      <c r="E102">
        <v>2520</v>
      </c>
      <c r="F102" t="s">
        <v>8219</v>
      </c>
      <c r="G102" t="s">
        <v>8224</v>
      </c>
      <c r="H102" t="s">
        <v>8246</v>
      </c>
      <c r="I102">
        <v>1434675616</v>
      </c>
      <c r="J102" s="13">
        <v>42174.041851851849</v>
      </c>
      <c r="K102">
        <v>1432083616</v>
      </c>
      <c r="L102" s="13">
        <v>42144.041851851849</v>
      </c>
      <c r="M102" t="b">
        <v>0</v>
      </c>
      <c r="N102">
        <v>71</v>
      </c>
      <c r="O102" t="b">
        <v>1</v>
      </c>
      <c r="P102" t="s">
        <v>8271</v>
      </c>
      <c r="Q102">
        <v>1.008</v>
      </c>
      <c r="R102">
        <v>35.492957746478872</v>
      </c>
      <c r="S102" t="s">
        <v>8318</v>
      </c>
      <c r="T102" t="s">
        <v>8319</v>
      </c>
    </row>
    <row r="103" spans="1:20" x14ac:dyDescent="0.45">
      <c r="A103">
        <v>3613</v>
      </c>
      <c r="B103" t="s">
        <v>3612</v>
      </c>
      <c r="C103" t="s">
        <v>7723</v>
      </c>
      <c r="D103">
        <v>1250</v>
      </c>
      <c r="E103">
        <v>1250</v>
      </c>
      <c r="F103" t="s">
        <v>8219</v>
      </c>
      <c r="G103" t="s">
        <v>8224</v>
      </c>
      <c r="H103" t="s">
        <v>8246</v>
      </c>
      <c r="I103">
        <v>1403964574</v>
      </c>
      <c r="J103" s="13">
        <v>41818.58997685185</v>
      </c>
      <c r="K103">
        <v>1401372574</v>
      </c>
      <c r="L103" s="13">
        <v>41788.58997685185</v>
      </c>
      <c r="M103" t="b">
        <v>0</v>
      </c>
      <c r="N103">
        <v>20</v>
      </c>
      <c r="O103" t="b">
        <v>1</v>
      </c>
      <c r="P103" t="s">
        <v>8271</v>
      </c>
      <c r="Q103">
        <v>1</v>
      </c>
      <c r="R103">
        <v>62.5</v>
      </c>
      <c r="S103" t="s">
        <v>8318</v>
      </c>
      <c r="T103" t="s">
        <v>8319</v>
      </c>
    </row>
    <row r="104" spans="1:20" x14ac:dyDescent="0.45">
      <c r="A104">
        <v>3604</v>
      </c>
      <c r="B104" t="s">
        <v>3603</v>
      </c>
      <c r="C104" t="s">
        <v>7714</v>
      </c>
      <c r="D104">
        <v>3000</v>
      </c>
      <c r="E104">
        <v>3385</v>
      </c>
      <c r="F104" t="s">
        <v>8219</v>
      </c>
      <c r="G104" t="s">
        <v>8224</v>
      </c>
      <c r="H104" t="s">
        <v>8246</v>
      </c>
      <c r="I104">
        <v>1461913140</v>
      </c>
      <c r="J104" s="13">
        <v>42489.290972222225</v>
      </c>
      <c r="K104">
        <v>1461370956</v>
      </c>
      <c r="L104" s="13">
        <v>42483.015694444446</v>
      </c>
      <c r="M104" t="b">
        <v>0</v>
      </c>
      <c r="N104">
        <v>69</v>
      </c>
      <c r="O104" t="b">
        <v>1</v>
      </c>
      <c r="P104" t="s">
        <v>8271</v>
      </c>
      <c r="Q104">
        <v>1.1283333333333334</v>
      </c>
      <c r="R104">
        <v>49.05797101449275</v>
      </c>
      <c r="S104" t="s">
        <v>8318</v>
      </c>
      <c r="T104" t="s">
        <v>8319</v>
      </c>
    </row>
    <row r="105" spans="1:20" x14ac:dyDescent="0.45">
      <c r="A105">
        <v>3603</v>
      </c>
      <c r="B105" t="s">
        <v>3602</v>
      </c>
      <c r="C105" t="s">
        <v>7713</v>
      </c>
      <c r="D105">
        <v>1500</v>
      </c>
      <c r="E105">
        <v>2560</v>
      </c>
      <c r="F105" t="s">
        <v>8219</v>
      </c>
      <c r="G105" t="s">
        <v>8224</v>
      </c>
      <c r="H105" t="s">
        <v>8246</v>
      </c>
      <c r="I105">
        <v>1446759880</v>
      </c>
      <c r="J105" s="13">
        <v>42313.906018518515</v>
      </c>
      <c r="K105">
        <v>1444164280</v>
      </c>
      <c r="L105" s="13">
        <v>42283.864351851851</v>
      </c>
      <c r="M105" t="b">
        <v>0</v>
      </c>
      <c r="N105">
        <v>57</v>
      </c>
      <c r="O105" t="b">
        <v>1</v>
      </c>
      <c r="P105" t="s">
        <v>8271</v>
      </c>
      <c r="Q105">
        <v>1.7066666666666668</v>
      </c>
      <c r="R105">
        <v>44.912280701754383</v>
      </c>
      <c r="S105" t="s">
        <v>8318</v>
      </c>
      <c r="T105" t="s">
        <v>8319</v>
      </c>
    </row>
    <row r="106" spans="1:20" x14ac:dyDescent="0.45">
      <c r="A106">
        <v>3602</v>
      </c>
      <c r="B106" t="s">
        <v>3601</v>
      </c>
      <c r="C106" t="s">
        <v>7712</v>
      </c>
      <c r="D106">
        <v>4000</v>
      </c>
      <c r="E106">
        <v>4002</v>
      </c>
      <c r="F106" t="s">
        <v>8219</v>
      </c>
      <c r="G106" t="s">
        <v>8224</v>
      </c>
      <c r="H106" t="s">
        <v>8246</v>
      </c>
      <c r="I106">
        <v>1463520479</v>
      </c>
      <c r="J106" s="13">
        <v>42507.894432870373</v>
      </c>
      <c r="K106">
        <v>1458336479</v>
      </c>
      <c r="L106" s="13">
        <v>42447.894432870373</v>
      </c>
      <c r="M106" t="b">
        <v>0</v>
      </c>
      <c r="N106">
        <v>49</v>
      </c>
      <c r="O106" t="b">
        <v>1</v>
      </c>
      <c r="P106" t="s">
        <v>8271</v>
      </c>
      <c r="Q106">
        <v>1.0004999999999999</v>
      </c>
      <c r="R106">
        <v>81.673469387755105</v>
      </c>
      <c r="S106" t="s">
        <v>8318</v>
      </c>
      <c r="T106" t="s">
        <v>8319</v>
      </c>
    </row>
    <row r="107" spans="1:20" x14ac:dyDescent="0.45">
      <c r="A107">
        <v>3600</v>
      </c>
      <c r="B107" t="s">
        <v>3599</v>
      </c>
      <c r="C107" t="s">
        <v>7710</v>
      </c>
      <c r="D107">
        <v>10</v>
      </c>
      <c r="E107">
        <v>13</v>
      </c>
      <c r="F107" t="s">
        <v>8219</v>
      </c>
      <c r="G107" t="s">
        <v>8224</v>
      </c>
      <c r="H107" t="s">
        <v>8246</v>
      </c>
      <c r="I107">
        <v>1476390164</v>
      </c>
      <c r="J107" s="13">
        <v>42656.849120370367</v>
      </c>
      <c r="K107">
        <v>1473970964</v>
      </c>
      <c r="L107" s="13">
        <v>42628.849120370367</v>
      </c>
      <c r="M107" t="b">
        <v>0</v>
      </c>
      <c r="N107">
        <v>4</v>
      </c>
      <c r="O107" t="b">
        <v>1</v>
      </c>
      <c r="P107" t="s">
        <v>8271</v>
      </c>
      <c r="Q107">
        <v>1.3</v>
      </c>
      <c r="R107">
        <v>3.25</v>
      </c>
      <c r="S107" t="s">
        <v>8318</v>
      </c>
      <c r="T107" t="s">
        <v>8319</v>
      </c>
    </row>
    <row r="108" spans="1:20" x14ac:dyDescent="0.45">
      <c r="A108">
        <v>3599</v>
      </c>
      <c r="B108" t="s">
        <v>3598</v>
      </c>
      <c r="C108" t="s">
        <v>7709</v>
      </c>
      <c r="D108">
        <v>500</v>
      </c>
      <c r="E108">
        <v>1010</v>
      </c>
      <c r="F108" t="s">
        <v>8219</v>
      </c>
      <c r="G108" t="s">
        <v>8224</v>
      </c>
      <c r="H108" t="s">
        <v>8246</v>
      </c>
      <c r="I108">
        <v>1440892800</v>
      </c>
      <c r="J108" s="11">
        <v>42246</v>
      </c>
      <c r="K108">
        <v>1438715077</v>
      </c>
      <c r="L108" s="13">
        <v>42220.794872685183</v>
      </c>
      <c r="M108" t="b">
        <v>0</v>
      </c>
      <c r="N108">
        <v>17</v>
      </c>
      <c r="O108" t="b">
        <v>1</v>
      </c>
      <c r="P108" t="s">
        <v>8271</v>
      </c>
      <c r="Q108">
        <v>2.02</v>
      </c>
      <c r="R108">
        <v>59.411764705882355</v>
      </c>
      <c r="S108" t="s">
        <v>8318</v>
      </c>
      <c r="T108" t="s">
        <v>8319</v>
      </c>
    </row>
    <row r="109" spans="1:20" x14ac:dyDescent="0.45">
      <c r="A109">
        <v>3598</v>
      </c>
      <c r="B109" t="s">
        <v>3597</v>
      </c>
      <c r="C109" t="s">
        <v>7708</v>
      </c>
      <c r="D109">
        <v>1000</v>
      </c>
      <c r="E109">
        <v>1101</v>
      </c>
      <c r="F109" t="s">
        <v>8219</v>
      </c>
      <c r="G109" t="s">
        <v>8224</v>
      </c>
      <c r="H109" t="s">
        <v>8246</v>
      </c>
      <c r="I109">
        <v>1409720340</v>
      </c>
      <c r="J109" s="13">
        <v>41885.207638888889</v>
      </c>
      <c r="K109">
        <v>1408129822</v>
      </c>
      <c r="L109" s="13">
        <v>41866.79886574074</v>
      </c>
      <c r="M109" t="b">
        <v>0</v>
      </c>
      <c r="N109">
        <v>27</v>
      </c>
      <c r="O109" t="b">
        <v>1</v>
      </c>
      <c r="P109" t="s">
        <v>8271</v>
      </c>
      <c r="Q109">
        <v>1.101</v>
      </c>
      <c r="R109">
        <v>40.777777777777779</v>
      </c>
      <c r="S109" t="s">
        <v>8318</v>
      </c>
      <c r="T109" t="s">
        <v>8319</v>
      </c>
    </row>
    <row r="110" spans="1:20" x14ac:dyDescent="0.45">
      <c r="A110">
        <v>3597</v>
      </c>
      <c r="B110" t="s">
        <v>3596</v>
      </c>
      <c r="C110" t="s">
        <v>7707</v>
      </c>
      <c r="D110">
        <v>2500</v>
      </c>
      <c r="E110">
        <v>2565</v>
      </c>
      <c r="F110" t="s">
        <v>8219</v>
      </c>
      <c r="G110" t="s">
        <v>8224</v>
      </c>
      <c r="H110" t="s">
        <v>8246</v>
      </c>
      <c r="I110">
        <v>1456984740</v>
      </c>
      <c r="J110" s="13">
        <v>42432.249305555553</v>
      </c>
      <c r="K110">
        <v>1455717790</v>
      </c>
      <c r="L110" s="13">
        <v>42417.585532407407</v>
      </c>
      <c r="M110" t="b">
        <v>0</v>
      </c>
      <c r="N110">
        <v>33</v>
      </c>
      <c r="O110" t="b">
        <v>1</v>
      </c>
      <c r="P110" t="s">
        <v>8271</v>
      </c>
      <c r="Q110">
        <v>1.026</v>
      </c>
      <c r="R110">
        <v>77.727272727272734</v>
      </c>
      <c r="S110" t="s">
        <v>8318</v>
      </c>
      <c r="T110" t="s">
        <v>8319</v>
      </c>
    </row>
    <row r="111" spans="1:20" x14ac:dyDescent="0.45">
      <c r="A111">
        <v>3595</v>
      </c>
      <c r="B111" t="s">
        <v>3594</v>
      </c>
      <c r="C111" t="s">
        <v>7705</v>
      </c>
      <c r="D111">
        <v>2600</v>
      </c>
      <c r="E111">
        <v>3081</v>
      </c>
      <c r="F111" t="s">
        <v>8219</v>
      </c>
      <c r="G111" t="s">
        <v>8224</v>
      </c>
      <c r="H111" t="s">
        <v>8246</v>
      </c>
      <c r="I111">
        <v>1426229940</v>
      </c>
      <c r="J111" s="13">
        <v>42076.290972222225</v>
      </c>
      <c r="K111">
        <v>1423959123</v>
      </c>
      <c r="L111" s="13">
        <v>42050.008368055554</v>
      </c>
      <c r="M111" t="b">
        <v>0</v>
      </c>
      <c r="N111">
        <v>62</v>
      </c>
      <c r="O111" t="b">
        <v>1</v>
      </c>
      <c r="P111" t="s">
        <v>8271</v>
      </c>
      <c r="Q111">
        <v>1.1850000000000001</v>
      </c>
      <c r="R111">
        <v>49.693548387096776</v>
      </c>
      <c r="S111" t="s">
        <v>8318</v>
      </c>
      <c r="T111" t="s">
        <v>8319</v>
      </c>
    </row>
    <row r="112" spans="1:20" x14ac:dyDescent="0.45">
      <c r="A112">
        <v>3594</v>
      </c>
      <c r="B112" t="s">
        <v>3593</v>
      </c>
      <c r="C112" t="s">
        <v>7704</v>
      </c>
      <c r="D112">
        <v>1600</v>
      </c>
      <c r="E112">
        <v>2015</v>
      </c>
      <c r="F112" t="s">
        <v>8219</v>
      </c>
      <c r="G112" t="s">
        <v>8224</v>
      </c>
      <c r="H112" t="s">
        <v>8246</v>
      </c>
      <c r="I112">
        <v>1472952982</v>
      </c>
      <c r="J112" s="13">
        <v>42617.066921296297</v>
      </c>
      <c r="K112">
        <v>1470792982</v>
      </c>
      <c r="L112" s="13">
        <v>42592.066921296297</v>
      </c>
      <c r="M112" t="b">
        <v>0</v>
      </c>
      <c r="N112">
        <v>36</v>
      </c>
      <c r="O112" t="b">
        <v>1</v>
      </c>
      <c r="P112" t="s">
        <v>8271</v>
      </c>
      <c r="Q112">
        <v>1.2593749999999999</v>
      </c>
      <c r="R112">
        <v>55.972222222222221</v>
      </c>
      <c r="S112" t="s">
        <v>8318</v>
      </c>
      <c r="T112" t="s">
        <v>8319</v>
      </c>
    </row>
    <row r="113" spans="1:20" x14ac:dyDescent="0.45">
      <c r="A113">
        <v>3593</v>
      </c>
      <c r="B113" t="s">
        <v>3592</v>
      </c>
      <c r="C113" t="s">
        <v>7703</v>
      </c>
      <c r="D113">
        <v>3000</v>
      </c>
      <c r="E113">
        <v>3319</v>
      </c>
      <c r="F113" t="s">
        <v>8219</v>
      </c>
      <c r="G113" t="s">
        <v>8224</v>
      </c>
      <c r="H113" t="s">
        <v>8246</v>
      </c>
      <c r="I113">
        <v>1420489560</v>
      </c>
      <c r="J113" s="13">
        <v>42009.851388888892</v>
      </c>
      <c r="K113">
        <v>1417469639</v>
      </c>
      <c r="L113" s="13">
        <v>41974.898599537039</v>
      </c>
      <c r="M113" t="b">
        <v>0</v>
      </c>
      <c r="N113">
        <v>43</v>
      </c>
      <c r="O113" t="b">
        <v>1</v>
      </c>
      <c r="P113" t="s">
        <v>8271</v>
      </c>
      <c r="Q113">
        <v>1.1063333333333334</v>
      </c>
      <c r="R113">
        <v>77.186046511627907</v>
      </c>
      <c r="S113" t="s">
        <v>8318</v>
      </c>
      <c r="T113" t="s">
        <v>8319</v>
      </c>
    </row>
    <row r="114" spans="1:20" x14ac:dyDescent="0.45">
      <c r="A114">
        <v>3592</v>
      </c>
      <c r="B114" t="s">
        <v>3591</v>
      </c>
      <c r="C114" t="s">
        <v>7702</v>
      </c>
      <c r="D114">
        <v>2000</v>
      </c>
      <c r="E114">
        <v>2545</v>
      </c>
      <c r="F114" t="s">
        <v>8219</v>
      </c>
      <c r="G114" t="s">
        <v>8224</v>
      </c>
      <c r="H114" t="s">
        <v>8246</v>
      </c>
      <c r="I114">
        <v>1423630740</v>
      </c>
      <c r="J114" s="13">
        <v>42046.207638888889</v>
      </c>
      <c r="K114">
        <v>1418673307</v>
      </c>
      <c r="L114" s="13">
        <v>41988.829942129632</v>
      </c>
      <c r="M114" t="b">
        <v>0</v>
      </c>
      <c r="N114">
        <v>35</v>
      </c>
      <c r="O114" t="b">
        <v>1</v>
      </c>
      <c r="P114" t="s">
        <v>8271</v>
      </c>
      <c r="Q114">
        <v>1.2725</v>
      </c>
      <c r="R114">
        <v>72.714285714285708</v>
      </c>
      <c r="S114" t="s">
        <v>8318</v>
      </c>
      <c r="T114" t="s">
        <v>8319</v>
      </c>
    </row>
    <row r="115" spans="1:20" x14ac:dyDescent="0.45">
      <c r="A115">
        <v>3591</v>
      </c>
      <c r="B115" t="s">
        <v>3590</v>
      </c>
      <c r="C115" t="s">
        <v>7701</v>
      </c>
      <c r="D115">
        <v>700</v>
      </c>
      <c r="E115">
        <v>1225</v>
      </c>
      <c r="F115" t="s">
        <v>8219</v>
      </c>
      <c r="G115" t="s">
        <v>8224</v>
      </c>
      <c r="H115" t="s">
        <v>8246</v>
      </c>
      <c r="I115">
        <v>1422075540</v>
      </c>
      <c r="J115" s="13">
        <v>42028.207638888889</v>
      </c>
      <c r="K115">
        <v>1419979544</v>
      </c>
      <c r="L115" s="13">
        <v>42003.948425925926</v>
      </c>
      <c r="M115" t="b">
        <v>0</v>
      </c>
      <c r="N115">
        <v>18</v>
      </c>
      <c r="O115" t="b">
        <v>1</v>
      </c>
      <c r="P115" t="s">
        <v>8271</v>
      </c>
      <c r="Q115">
        <v>1.75</v>
      </c>
      <c r="R115">
        <v>68.055555555555557</v>
      </c>
      <c r="S115" t="s">
        <v>8318</v>
      </c>
      <c r="T115" t="s">
        <v>8319</v>
      </c>
    </row>
    <row r="116" spans="1:20" x14ac:dyDescent="0.45">
      <c r="A116">
        <v>3589</v>
      </c>
      <c r="B116" t="s">
        <v>3588</v>
      </c>
      <c r="C116" t="s">
        <v>7699</v>
      </c>
      <c r="D116">
        <v>4000</v>
      </c>
      <c r="E116">
        <v>5100</v>
      </c>
      <c r="F116" t="s">
        <v>8219</v>
      </c>
      <c r="G116" t="s">
        <v>8224</v>
      </c>
      <c r="H116" t="s">
        <v>8246</v>
      </c>
      <c r="I116">
        <v>1432654347</v>
      </c>
      <c r="J116" s="13">
        <v>42150.647534722222</v>
      </c>
      <c r="K116">
        <v>1430494347</v>
      </c>
      <c r="L116" s="13">
        <v>42125.647534722222</v>
      </c>
      <c r="M116" t="b">
        <v>0</v>
      </c>
      <c r="N116">
        <v>62</v>
      </c>
      <c r="O116" t="b">
        <v>1</v>
      </c>
      <c r="P116" t="s">
        <v>8271</v>
      </c>
      <c r="Q116">
        <v>1.2749999999999999</v>
      </c>
      <c r="R116">
        <v>82.258064516129039</v>
      </c>
      <c r="S116" t="s">
        <v>8318</v>
      </c>
      <c r="T116" t="s">
        <v>8319</v>
      </c>
    </row>
    <row r="117" spans="1:20" x14ac:dyDescent="0.45">
      <c r="A117">
        <v>3586</v>
      </c>
      <c r="B117" t="s">
        <v>3585</v>
      </c>
      <c r="C117" t="s">
        <v>7696</v>
      </c>
      <c r="D117">
        <v>7500</v>
      </c>
      <c r="E117">
        <v>8207</v>
      </c>
      <c r="F117" t="s">
        <v>8219</v>
      </c>
      <c r="G117" t="s">
        <v>8224</v>
      </c>
      <c r="H117" t="s">
        <v>8246</v>
      </c>
      <c r="I117">
        <v>1474649070</v>
      </c>
      <c r="J117" s="13">
        <v>42636.697569444441</v>
      </c>
      <c r="K117">
        <v>1469465070</v>
      </c>
      <c r="L117" s="13">
        <v>42576.697569444441</v>
      </c>
      <c r="M117" t="b">
        <v>0</v>
      </c>
      <c r="N117">
        <v>54</v>
      </c>
      <c r="O117" t="b">
        <v>1</v>
      </c>
      <c r="P117" t="s">
        <v>8271</v>
      </c>
      <c r="Q117">
        <v>1.0942666666666667</v>
      </c>
      <c r="R117">
        <v>151.9814814814815</v>
      </c>
      <c r="S117" t="s">
        <v>8318</v>
      </c>
      <c r="T117" t="s">
        <v>8319</v>
      </c>
    </row>
    <row r="118" spans="1:20" x14ac:dyDescent="0.45">
      <c r="A118">
        <v>3585</v>
      </c>
      <c r="B118" t="s">
        <v>3584</v>
      </c>
      <c r="C118" t="s">
        <v>7695</v>
      </c>
      <c r="D118">
        <v>3400</v>
      </c>
      <c r="E118">
        <v>4050</v>
      </c>
      <c r="F118" t="s">
        <v>8219</v>
      </c>
      <c r="G118" t="s">
        <v>8224</v>
      </c>
      <c r="H118" t="s">
        <v>8246</v>
      </c>
      <c r="I118">
        <v>1419181890</v>
      </c>
      <c r="J118" s="13">
        <v>41994.716319444444</v>
      </c>
      <c r="K118">
        <v>1416589890</v>
      </c>
      <c r="L118" s="13">
        <v>41964.716319444444</v>
      </c>
      <c r="M118" t="b">
        <v>0</v>
      </c>
      <c r="N118">
        <v>23</v>
      </c>
      <c r="O118" t="b">
        <v>1</v>
      </c>
      <c r="P118" t="s">
        <v>8271</v>
      </c>
      <c r="Q118">
        <v>1.1911764705882353</v>
      </c>
      <c r="R118">
        <v>176.08695652173913</v>
      </c>
      <c r="S118" t="s">
        <v>8318</v>
      </c>
      <c r="T118" t="s">
        <v>8319</v>
      </c>
    </row>
    <row r="119" spans="1:20" x14ac:dyDescent="0.45">
      <c r="A119">
        <v>3583</v>
      </c>
      <c r="B119" t="s">
        <v>3582</v>
      </c>
      <c r="C119" t="s">
        <v>7693</v>
      </c>
      <c r="D119">
        <v>3000</v>
      </c>
      <c r="E119">
        <v>3255</v>
      </c>
      <c r="F119" t="s">
        <v>8219</v>
      </c>
      <c r="G119" t="s">
        <v>8224</v>
      </c>
      <c r="H119" t="s">
        <v>8246</v>
      </c>
      <c r="I119">
        <v>1460970805</v>
      </c>
      <c r="J119" s="13">
        <v>42478.384317129632</v>
      </c>
      <c r="K119">
        <v>1455790405</v>
      </c>
      <c r="L119" s="13">
        <v>42418.425983796296</v>
      </c>
      <c r="M119" t="b">
        <v>0</v>
      </c>
      <c r="N119">
        <v>24</v>
      </c>
      <c r="O119" t="b">
        <v>1</v>
      </c>
      <c r="P119" t="s">
        <v>8271</v>
      </c>
      <c r="Q119">
        <v>1.085</v>
      </c>
      <c r="R119">
        <v>135.625</v>
      </c>
      <c r="S119" t="s">
        <v>8318</v>
      </c>
      <c r="T119" t="s">
        <v>8319</v>
      </c>
    </row>
    <row r="120" spans="1:20" x14ac:dyDescent="0.45">
      <c r="A120">
        <v>3582</v>
      </c>
      <c r="B120" t="s">
        <v>3581</v>
      </c>
      <c r="C120" t="s">
        <v>7692</v>
      </c>
      <c r="D120">
        <v>1000</v>
      </c>
      <c r="E120">
        <v>2870</v>
      </c>
      <c r="F120" t="s">
        <v>8219</v>
      </c>
      <c r="G120" t="s">
        <v>8224</v>
      </c>
      <c r="H120" t="s">
        <v>8246</v>
      </c>
      <c r="I120">
        <v>1459822682</v>
      </c>
      <c r="J120" s="13">
        <v>42465.095856481479</v>
      </c>
      <c r="K120">
        <v>1458613082</v>
      </c>
      <c r="L120" s="13">
        <v>42451.095856481479</v>
      </c>
      <c r="M120" t="b">
        <v>0</v>
      </c>
      <c r="N120">
        <v>49</v>
      </c>
      <c r="O120" t="b">
        <v>1</v>
      </c>
      <c r="P120" t="s">
        <v>8271</v>
      </c>
      <c r="Q120">
        <v>2.87</v>
      </c>
      <c r="R120">
        <v>58.571428571428569</v>
      </c>
      <c r="S120" t="s">
        <v>8318</v>
      </c>
      <c r="T120" t="s">
        <v>8319</v>
      </c>
    </row>
    <row r="121" spans="1:20" x14ac:dyDescent="0.45">
      <c r="A121">
        <v>3580</v>
      </c>
      <c r="B121" t="s">
        <v>3579</v>
      </c>
      <c r="C121" t="s">
        <v>7690</v>
      </c>
      <c r="D121">
        <v>900</v>
      </c>
      <c r="E121">
        <v>1025</v>
      </c>
      <c r="F121" t="s">
        <v>8219</v>
      </c>
      <c r="G121" t="s">
        <v>8224</v>
      </c>
      <c r="H121" t="s">
        <v>8246</v>
      </c>
      <c r="I121">
        <v>1425185940</v>
      </c>
      <c r="J121" s="13">
        <v>42064.207638888889</v>
      </c>
      <c r="K121">
        <v>1421900022</v>
      </c>
      <c r="L121" s="13">
        <v>42026.176180555558</v>
      </c>
      <c r="M121" t="b">
        <v>0</v>
      </c>
      <c r="N121">
        <v>27</v>
      </c>
      <c r="O121" t="b">
        <v>1</v>
      </c>
      <c r="P121" t="s">
        <v>8271</v>
      </c>
      <c r="Q121">
        <v>1.1388888888888888</v>
      </c>
      <c r="R121">
        <v>37.962962962962962</v>
      </c>
      <c r="S121" t="s">
        <v>8318</v>
      </c>
      <c r="T121" t="s">
        <v>8319</v>
      </c>
    </row>
    <row r="122" spans="1:20" x14ac:dyDescent="0.45">
      <c r="A122">
        <v>3577</v>
      </c>
      <c r="B122" t="s">
        <v>3576</v>
      </c>
      <c r="C122" t="s">
        <v>7687</v>
      </c>
      <c r="D122">
        <v>600</v>
      </c>
      <c r="E122">
        <v>780</v>
      </c>
      <c r="F122" t="s">
        <v>8219</v>
      </c>
      <c r="G122" t="s">
        <v>8224</v>
      </c>
      <c r="H122" t="s">
        <v>8246</v>
      </c>
      <c r="I122">
        <v>1430029680</v>
      </c>
      <c r="J122" s="13">
        <v>42120.269444444442</v>
      </c>
      <c r="K122">
        <v>1427741583</v>
      </c>
      <c r="L122" s="13">
        <v>42093.786840277775</v>
      </c>
      <c r="M122" t="b">
        <v>0</v>
      </c>
      <c r="N122">
        <v>27</v>
      </c>
      <c r="O122" t="b">
        <v>1</v>
      </c>
      <c r="P122" t="s">
        <v>8271</v>
      </c>
      <c r="Q122">
        <v>1.3</v>
      </c>
      <c r="R122">
        <v>28.888888888888889</v>
      </c>
      <c r="S122" t="s">
        <v>8318</v>
      </c>
      <c r="T122" t="s">
        <v>8319</v>
      </c>
    </row>
    <row r="123" spans="1:20" x14ac:dyDescent="0.45">
      <c r="A123">
        <v>3576</v>
      </c>
      <c r="B123" t="s">
        <v>3575</v>
      </c>
      <c r="C123" t="s">
        <v>7686</v>
      </c>
      <c r="D123">
        <v>100</v>
      </c>
      <c r="E123">
        <v>100</v>
      </c>
      <c r="F123" t="s">
        <v>8219</v>
      </c>
      <c r="G123" t="s">
        <v>8224</v>
      </c>
      <c r="H123" t="s">
        <v>8246</v>
      </c>
      <c r="I123">
        <v>1480947054</v>
      </c>
      <c r="J123" s="13">
        <v>42709.590902777774</v>
      </c>
      <c r="K123">
        <v>1475759454</v>
      </c>
      <c r="L123" s="13">
        <v>42649.54923611111</v>
      </c>
      <c r="M123" t="b">
        <v>0</v>
      </c>
      <c r="N123">
        <v>5</v>
      </c>
      <c r="O123" t="b">
        <v>1</v>
      </c>
      <c r="P123" t="s">
        <v>8271</v>
      </c>
      <c r="Q123">
        <v>1</v>
      </c>
      <c r="R123">
        <v>20</v>
      </c>
      <c r="S123" t="s">
        <v>8318</v>
      </c>
      <c r="T123" t="s">
        <v>8319</v>
      </c>
    </row>
    <row r="124" spans="1:20" x14ac:dyDescent="0.45">
      <c r="A124">
        <v>3575</v>
      </c>
      <c r="B124" t="s">
        <v>3574</v>
      </c>
      <c r="C124" t="s">
        <v>7685</v>
      </c>
      <c r="D124">
        <v>10000</v>
      </c>
      <c r="E124">
        <v>10133</v>
      </c>
      <c r="F124" t="s">
        <v>8219</v>
      </c>
      <c r="G124" t="s">
        <v>8224</v>
      </c>
      <c r="H124" t="s">
        <v>8246</v>
      </c>
      <c r="I124">
        <v>1470887940</v>
      </c>
      <c r="J124" s="13">
        <v>42593.165972222225</v>
      </c>
      <c r="K124">
        <v>1468176527</v>
      </c>
      <c r="L124" s="13">
        <v>42561.783877314818</v>
      </c>
      <c r="M124" t="b">
        <v>0</v>
      </c>
      <c r="N124">
        <v>102</v>
      </c>
      <c r="O124" t="b">
        <v>1</v>
      </c>
      <c r="P124" t="s">
        <v>8271</v>
      </c>
      <c r="Q124">
        <v>1.0133000000000001</v>
      </c>
      <c r="R124">
        <v>99.343137254901961</v>
      </c>
      <c r="S124" t="s">
        <v>8318</v>
      </c>
      <c r="T124" t="s">
        <v>8319</v>
      </c>
    </row>
    <row r="125" spans="1:20" x14ac:dyDescent="0.45">
      <c r="A125">
        <v>3574</v>
      </c>
      <c r="B125" t="s">
        <v>3573</v>
      </c>
      <c r="C125" t="s">
        <v>7684</v>
      </c>
      <c r="D125">
        <v>5800</v>
      </c>
      <c r="E125">
        <v>6155</v>
      </c>
      <c r="F125" t="s">
        <v>8219</v>
      </c>
      <c r="G125" t="s">
        <v>8224</v>
      </c>
      <c r="H125" t="s">
        <v>8246</v>
      </c>
      <c r="I125">
        <v>1415921848</v>
      </c>
      <c r="J125" s="13">
        <v>41956.984351851854</v>
      </c>
      <c r="K125">
        <v>1413326248</v>
      </c>
      <c r="L125" s="13">
        <v>41926.942685185182</v>
      </c>
      <c r="M125" t="b">
        <v>0</v>
      </c>
      <c r="N125">
        <v>45</v>
      </c>
      <c r="O125" t="b">
        <v>1</v>
      </c>
      <c r="P125" t="s">
        <v>8271</v>
      </c>
      <c r="Q125">
        <v>1.0612068965517241</v>
      </c>
      <c r="R125">
        <v>136.77777777777777</v>
      </c>
      <c r="S125" t="s">
        <v>8318</v>
      </c>
      <c r="T125" t="s">
        <v>8319</v>
      </c>
    </row>
    <row r="126" spans="1:20" x14ac:dyDescent="0.45">
      <c r="A126">
        <v>3570</v>
      </c>
      <c r="B126" t="s">
        <v>3569</v>
      </c>
      <c r="C126" t="s">
        <v>7680</v>
      </c>
      <c r="D126">
        <v>2000</v>
      </c>
      <c r="E126">
        <v>2287</v>
      </c>
      <c r="F126" t="s">
        <v>8219</v>
      </c>
      <c r="G126" t="s">
        <v>8224</v>
      </c>
      <c r="H126" t="s">
        <v>8246</v>
      </c>
      <c r="I126">
        <v>1420009200</v>
      </c>
      <c r="J126" s="13">
        <v>42004.291666666664</v>
      </c>
      <c r="K126">
        <v>1417593483</v>
      </c>
      <c r="L126" s="13">
        <v>41976.331979166665</v>
      </c>
      <c r="M126" t="b">
        <v>0</v>
      </c>
      <c r="N126">
        <v>26</v>
      </c>
      <c r="O126" t="b">
        <v>1</v>
      </c>
      <c r="P126" t="s">
        <v>8271</v>
      </c>
      <c r="Q126">
        <v>1.1435</v>
      </c>
      <c r="R126">
        <v>87.961538461538467</v>
      </c>
      <c r="S126" t="s">
        <v>8318</v>
      </c>
      <c r="T126" t="s">
        <v>8319</v>
      </c>
    </row>
    <row r="127" spans="1:20" x14ac:dyDescent="0.45">
      <c r="A127">
        <v>3569</v>
      </c>
      <c r="B127" t="s">
        <v>3568</v>
      </c>
      <c r="C127" t="s">
        <v>7679</v>
      </c>
      <c r="D127">
        <v>5000</v>
      </c>
      <c r="E127">
        <v>5024</v>
      </c>
      <c r="F127" t="s">
        <v>8219</v>
      </c>
      <c r="G127" t="s">
        <v>8224</v>
      </c>
      <c r="H127" t="s">
        <v>8246</v>
      </c>
      <c r="I127">
        <v>1420734696</v>
      </c>
      <c r="J127" s="13">
        <v>42012.688611111109</v>
      </c>
      <c r="K127">
        <v>1418142696</v>
      </c>
      <c r="L127" s="13">
        <v>41982.688611111109</v>
      </c>
      <c r="M127" t="b">
        <v>0</v>
      </c>
      <c r="N127">
        <v>41</v>
      </c>
      <c r="O127" t="b">
        <v>1</v>
      </c>
      <c r="P127" t="s">
        <v>8271</v>
      </c>
      <c r="Q127">
        <v>1.0047999999999999</v>
      </c>
      <c r="R127">
        <v>122.53658536585365</v>
      </c>
      <c r="S127" t="s">
        <v>8318</v>
      </c>
      <c r="T127" t="s">
        <v>8319</v>
      </c>
    </row>
    <row r="128" spans="1:20" x14ac:dyDescent="0.45">
      <c r="A128">
        <v>3568</v>
      </c>
      <c r="B128" t="s">
        <v>3567</v>
      </c>
      <c r="C128" t="s">
        <v>7678</v>
      </c>
      <c r="D128">
        <v>1000</v>
      </c>
      <c r="E128">
        <v>1110</v>
      </c>
      <c r="F128" t="s">
        <v>8219</v>
      </c>
      <c r="G128" t="s">
        <v>8224</v>
      </c>
      <c r="H128" t="s">
        <v>8246</v>
      </c>
      <c r="I128">
        <v>1410975994</v>
      </c>
      <c r="J128" s="13">
        <v>41899.740671296298</v>
      </c>
      <c r="K128">
        <v>1408383994</v>
      </c>
      <c r="L128" s="13">
        <v>41869.740671296298</v>
      </c>
      <c r="M128" t="b">
        <v>0</v>
      </c>
      <c r="N128">
        <v>19</v>
      </c>
      <c r="O128" t="b">
        <v>1</v>
      </c>
      <c r="P128" t="s">
        <v>8271</v>
      </c>
      <c r="Q128">
        <v>1.1100000000000001</v>
      </c>
      <c r="R128">
        <v>58.421052631578945</v>
      </c>
      <c r="S128" t="s">
        <v>8318</v>
      </c>
      <c r="T128" t="s">
        <v>8319</v>
      </c>
    </row>
    <row r="129" spans="1:20" x14ac:dyDescent="0.45">
      <c r="A129">
        <v>3565</v>
      </c>
      <c r="B129" t="s">
        <v>3564</v>
      </c>
      <c r="C129" t="s">
        <v>7675</v>
      </c>
      <c r="D129">
        <v>900</v>
      </c>
      <c r="E129">
        <v>1175</v>
      </c>
      <c r="F129" t="s">
        <v>8219</v>
      </c>
      <c r="G129" t="s">
        <v>8224</v>
      </c>
      <c r="H129" t="s">
        <v>8246</v>
      </c>
      <c r="I129">
        <v>1420048208</v>
      </c>
      <c r="J129" s="13">
        <v>42004.743148148147</v>
      </c>
      <c r="K129">
        <v>1417456208</v>
      </c>
      <c r="L129" s="13">
        <v>41974.743148148147</v>
      </c>
      <c r="M129" t="b">
        <v>0</v>
      </c>
      <c r="N129">
        <v>12</v>
      </c>
      <c r="O129" t="b">
        <v>1</v>
      </c>
      <c r="P129" t="s">
        <v>8271</v>
      </c>
      <c r="Q129">
        <v>1.3055555555555556</v>
      </c>
      <c r="R129">
        <v>97.916666666666671</v>
      </c>
      <c r="S129" t="s">
        <v>8318</v>
      </c>
      <c r="T129" t="s">
        <v>8319</v>
      </c>
    </row>
    <row r="130" spans="1:20" x14ac:dyDescent="0.45">
      <c r="A130">
        <v>3561</v>
      </c>
      <c r="B130" t="s">
        <v>3560</v>
      </c>
      <c r="C130" s="3" t="s">
        <v>7671</v>
      </c>
      <c r="D130">
        <v>2500</v>
      </c>
      <c r="E130">
        <v>2560</v>
      </c>
      <c r="F130" t="s">
        <v>8219</v>
      </c>
      <c r="G130" t="s">
        <v>8224</v>
      </c>
      <c r="H130" t="s">
        <v>8246</v>
      </c>
      <c r="I130">
        <v>1438799760</v>
      </c>
      <c r="J130" s="13">
        <v>42221.775000000001</v>
      </c>
      <c r="K130">
        <v>1437236378</v>
      </c>
      <c r="L130" s="13">
        <v>42203.680300925924</v>
      </c>
      <c r="M130" t="b">
        <v>0</v>
      </c>
      <c r="N130">
        <v>54</v>
      </c>
      <c r="O130" t="b">
        <v>1</v>
      </c>
      <c r="P130" t="s">
        <v>8271</v>
      </c>
      <c r="Q130">
        <v>1.024</v>
      </c>
      <c r="R130">
        <v>47.407407407407405</v>
      </c>
      <c r="S130" t="s">
        <v>8318</v>
      </c>
      <c r="T130" t="s">
        <v>8319</v>
      </c>
    </row>
    <row r="131" spans="1:20" x14ac:dyDescent="0.45">
      <c r="A131">
        <v>3557</v>
      </c>
      <c r="B131" t="s">
        <v>3556</v>
      </c>
      <c r="C131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 s="13">
        <v>41764.276747685188</v>
      </c>
      <c r="K131">
        <v>1396334311</v>
      </c>
      <c r="L131" s="13">
        <v>41730.276747685188</v>
      </c>
      <c r="M131" t="b">
        <v>0</v>
      </c>
      <c r="N131">
        <v>558</v>
      </c>
      <c r="O131" t="b">
        <v>1</v>
      </c>
      <c r="P131" t="s">
        <v>8271</v>
      </c>
      <c r="Q131">
        <v>1.0003599999999999</v>
      </c>
      <c r="R131">
        <v>179.27598566308242</v>
      </c>
      <c r="S131" t="s">
        <v>8318</v>
      </c>
      <c r="T131" t="s">
        <v>8319</v>
      </c>
    </row>
    <row r="132" spans="1:20" x14ac:dyDescent="0.45">
      <c r="A132">
        <v>3554</v>
      </c>
      <c r="B132" t="s">
        <v>3553</v>
      </c>
      <c r="C132" t="s">
        <v>7664</v>
      </c>
      <c r="D132">
        <v>5000</v>
      </c>
      <c r="E132">
        <v>5671.11</v>
      </c>
      <c r="F132" t="s">
        <v>8219</v>
      </c>
      <c r="G132" t="s">
        <v>8224</v>
      </c>
      <c r="H132" t="s">
        <v>8246</v>
      </c>
      <c r="I132">
        <v>1423674000</v>
      </c>
      <c r="J132" s="13">
        <v>42046.708333333336</v>
      </c>
      <c r="K132">
        <v>1421025159</v>
      </c>
      <c r="L132" s="13">
        <v>42016.050451388888</v>
      </c>
      <c r="M132" t="b">
        <v>0</v>
      </c>
      <c r="N132">
        <v>53</v>
      </c>
      <c r="O132" t="b">
        <v>1</v>
      </c>
      <c r="P132" t="s">
        <v>8271</v>
      </c>
      <c r="Q132">
        <v>1.1342219999999998</v>
      </c>
      <c r="R132">
        <v>107.00207547169811</v>
      </c>
      <c r="S132" t="s">
        <v>8318</v>
      </c>
      <c r="T132" t="s">
        <v>8319</v>
      </c>
    </row>
    <row r="133" spans="1:20" x14ac:dyDescent="0.45">
      <c r="A133">
        <v>3553</v>
      </c>
      <c r="B133" t="s">
        <v>3552</v>
      </c>
      <c r="C133" t="s">
        <v>7663</v>
      </c>
      <c r="D133">
        <v>5500</v>
      </c>
      <c r="E133">
        <v>5845</v>
      </c>
      <c r="F133" t="s">
        <v>8219</v>
      </c>
      <c r="G133" t="s">
        <v>8224</v>
      </c>
      <c r="H133" t="s">
        <v>8246</v>
      </c>
      <c r="I133">
        <v>1439337600</v>
      </c>
      <c r="J133" s="11">
        <v>42228</v>
      </c>
      <c r="K133">
        <v>1436575280</v>
      </c>
      <c r="L133" s="13">
        <v>42196.028703703705</v>
      </c>
      <c r="M133" t="b">
        <v>0</v>
      </c>
      <c r="N133">
        <v>104</v>
      </c>
      <c r="O133" t="b">
        <v>1</v>
      </c>
      <c r="P133" t="s">
        <v>8271</v>
      </c>
      <c r="Q133">
        <v>1.0627272727272727</v>
      </c>
      <c r="R133">
        <v>56.20192307692308</v>
      </c>
      <c r="S133" t="s">
        <v>8318</v>
      </c>
      <c r="T133" t="s">
        <v>8319</v>
      </c>
    </row>
    <row r="134" spans="1:20" x14ac:dyDescent="0.45">
      <c r="A134">
        <v>3551</v>
      </c>
      <c r="B134" t="s">
        <v>3550</v>
      </c>
      <c r="C134" t="s">
        <v>7661</v>
      </c>
      <c r="D134">
        <v>1500</v>
      </c>
      <c r="E134">
        <v>1527.5</v>
      </c>
      <c r="F134" t="s">
        <v>8219</v>
      </c>
      <c r="G134" t="s">
        <v>8224</v>
      </c>
      <c r="H134" t="s">
        <v>8246</v>
      </c>
      <c r="I134">
        <v>1400796420</v>
      </c>
      <c r="J134" s="13">
        <v>41781.921527777777</v>
      </c>
      <c r="K134">
        <v>1398342170</v>
      </c>
      <c r="L134" s="13">
        <v>41753.515856481485</v>
      </c>
      <c r="M134" t="b">
        <v>0</v>
      </c>
      <c r="N134">
        <v>25</v>
      </c>
      <c r="O134" t="b">
        <v>1</v>
      </c>
      <c r="P134" t="s">
        <v>8271</v>
      </c>
      <c r="Q134">
        <v>1.0183333333333333</v>
      </c>
      <c r="R134">
        <v>61.1</v>
      </c>
      <c r="S134" t="s">
        <v>8318</v>
      </c>
      <c r="T134" t="s">
        <v>8319</v>
      </c>
    </row>
    <row r="135" spans="1:20" x14ac:dyDescent="0.45">
      <c r="A135">
        <v>3548</v>
      </c>
      <c r="B135" t="s">
        <v>3547</v>
      </c>
      <c r="C135" t="s">
        <v>7658</v>
      </c>
      <c r="D135">
        <v>2100</v>
      </c>
      <c r="E135">
        <v>2140</v>
      </c>
      <c r="F135" t="s">
        <v>8219</v>
      </c>
      <c r="G135" t="s">
        <v>8224</v>
      </c>
      <c r="H135" t="s">
        <v>8246</v>
      </c>
      <c r="I135">
        <v>1457139600</v>
      </c>
      <c r="J135" s="13">
        <v>42434.041666666664</v>
      </c>
      <c r="K135">
        <v>1455230214</v>
      </c>
      <c r="L135" s="13">
        <v>42411.942291666666</v>
      </c>
      <c r="M135" t="b">
        <v>0</v>
      </c>
      <c r="N135">
        <v>13</v>
      </c>
      <c r="O135" t="b">
        <v>1</v>
      </c>
      <c r="P135" t="s">
        <v>8271</v>
      </c>
      <c r="Q135">
        <v>1.019047619047619</v>
      </c>
      <c r="R135">
        <v>164.61538461538461</v>
      </c>
      <c r="S135" t="s">
        <v>8318</v>
      </c>
      <c r="T135" t="s">
        <v>8319</v>
      </c>
    </row>
    <row r="136" spans="1:20" x14ac:dyDescent="0.45">
      <c r="A136">
        <v>3547</v>
      </c>
      <c r="B136" t="s">
        <v>3546</v>
      </c>
      <c r="C136" t="s">
        <v>7657</v>
      </c>
      <c r="D136">
        <v>35000</v>
      </c>
      <c r="E136">
        <v>40043.25</v>
      </c>
      <c r="F136" t="s">
        <v>8219</v>
      </c>
      <c r="G136" t="s">
        <v>8224</v>
      </c>
      <c r="H136" t="s">
        <v>8246</v>
      </c>
      <c r="I136">
        <v>1463198340</v>
      </c>
      <c r="J136" s="13">
        <v>42504.165972222225</v>
      </c>
      <c r="K136">
        <v>1461117201</v>
      </c>
      <c r="L136" s="13">
        <v>42480.078715277778</v>
      </c>
      <c r="M136" t="b">
        <v>0</v>
      </c>
      <c r="N136">
        <v>336</v>
      </c>
      <c r="O136" t="b">
        <v>1</v>
      </c>
      <c r="P136" t="s">
        <v>8271</v>
      </c>
      <c r="Q136">
        <v>1.1440928571428572</v>
      </c>
      <c r="R136">
        <v>119.17633928571429</v>
      </c>
      <c r="S136" t="s">
        <v>8318</v>
      </c>
      <c r="T136" t="s">
        <v>8319</v>
      </c>
    </row>
    <row r="137" spans="1:20" x14ac:dyDescent="0.45">
      <c r="A137">
        <v>3546</v>
      </c>
      <c r="B137" t="s">
        <v>3545</v>
      </c>
      <c r="C137" t="s">
        <v>7656</v>
      </c>
      <c r="D137">
        <v>1100</v>
      </c>
      <c r="E137">
        <v>1125</v>
      </c>
      <c r="F137" t="s">
        <v>8219</v>
      </c>
      <c r="G137" t="s">
        <v>8224</v>
      </c>
      <c r="H137" t="s">
        <v>8246</v>
      </c>
      <c r="I137">
        <v>1427860740</v>
      </c>
      <c r="J137" s="13">
        <v>42095.165972222225</v>
      </c>
      <c r="K137">
        <v>1426002684</v>
      </c>
      <c r="L137" s="13">
        <v>42073.660694444443</v>
      </c>
      <c r="M137" t="b">
        <v>0</v>
      </c>
      <c r="N137">
        <v>19</v>
      </c>
      <c r="O137" t="b">
        <v>1</v>
      </c>
      <c r="P137" t="s">
        <v>8271</v>
      </c>
      <c r="Q137">
        <v>1.0227272727272727</v>
      </c>
      <c r="R137">
        <v>59.210526315789473</v>
      </c>
      <c r="S137" t="s">
        <v>8318</v>
      </c>
      <c r="T137" t="s">
        <v>8319</v>
      </c>
    </row>
    <row r="138" spans="1:20" x14ac:dyDescent="0.45">
      <c r="A138">
        <v>3545</v>
      </c>
      <c r="B138" t="s">
        <v>3544</v>
      </c>
      <c r="C138" t="s">
        <v>7655</v>
      </c>
      <c r="D138">
        <v>250</v>
      </c>
      <c r="E138">
        <v>251</v>
      </c>
      <c r="F138" t="s">
        <v>8219</v>
      </c>
      <c r="G138" t="s">
        <v>8224</v>
      </c>
      <c r="H138" t="s">
        <v>8246</v>
      </c>
      <c r="I138">
        <v>1428780159</v>
      </c>
      <c r="J138" s="13">
        <v>42105.807395833333</v>
      </c>
      <c r="K138">
        <v>1426188159</v>
      </c>
      <c r="L138" s="13">
        <v>42075.807395833333</v>
      </c>
      <c r="M138" t="b">
        <v>0</v>
      </c>
      <c r="N138">
        <v>8</v>
      </c>
      <c r="O138" t="b">
        <v>1</v>
      </c>
      <c r="P138" t="s">
        <v>8271</v>
      </c>
      <c r="Q138">
        <v>1.004</v>
      </c>
      <c r="R138">
        <v>31.375</v>
      </c>
      <c r="S138" t="s">
        <v>8318</v>
      </c>
      <c r="T138" t="s">
        <v>8319</v>
      </c>
    </row>
    <row r="139" spans="1:20" x14ac:dyDescent="0.45">
      <c r="A139">
        <v>3544</v>
      </c>
      <c r="B139" t="s">
        <v>3543</v>
      </c>
      <c r="C139" t="s">
        <v>7654</v>
      </c>
      <c r="D139">
        <v>2500</v>
      </c>
      <c r="E139">
        <v>2500</v>
      </c>
      <c r="F139" t="s">
        <v>8219</v>
      </c>
      <c r="G139" t="s">
        <v>8224</v>
      </c>
      <c r="H139" t="s">
        <v>8246</v>
      </c>
      <c r="I139">
        <v>1425758257</v>
      </c>
      <c r="J139" s="13">
        <v>42070.831678240742</v>
      </c>
      <c r="K139">
        <v>1423166257</v>
      </c>
      <c r="L139" s="13">
        <v>42040.831678240742</v>
      </c>
      <c r="M139" t="b">
        <v>0</v>
      </c>
      <c r="N139">
        <v>24</v>
      </c>
      <c r="O139" t="b">
        <v>1</v>
      </c>
      <c r="P139" t="s">
        <v>8271</v>
      </c>
      <c r="Q139">
        <v>1</v>
      </c>
      <c r="R139">
        <v>104.16666666666667</v>
      </c>
      <c r="S139" t="s">
        <v>8318</v>
      </c>
      <c r="T139" t="s">
        <v>8319</v>
      </c>
    </row>
    <row r="140" spans="1:20" x14ac:dyDescent="0.45">
      <c r="A140">
        <v>3542</v>
      </c>
      <c r="B140" t="s">
        <v>3541</v>
      </c>
      <c r="C140" t="s">
        <v>7652</v>
      </c>
      <c r="D140">
        <v>5500</v>
      </c>
      <c r="E140">
        <v>5623</v>
      </c>
      <c r="F140" t="s">
        <v>8219</v>
      </c>
      <c r="G140" t="s">
        <v>8224</v>
      </c>
      <c r="H140" t="s">
        <v>8246</v>
      </c>
      <c r="I140">
        <v>1410099822</v>
      </c>
      <c r="J140" s="13">
        <v>41889.599791666667</v>
      </c>
      <c r="K140">
        <v>1404915822</v>
      </c>
      <c r="L140" s="13">
        <v>41829.599791666667</v>
      </c>
      <c r="M140" t="b">
        <v>0</v>
      </c>
      <c r="N140">
        <v>85</v>
      </c>
      <c r="O140" t="b">
        <v>1</v>
      </c>
      <c r="P140" t="s">
        <v>8271</v>
      </c>
      <c r="Q140">
        <v>1.0223636363636364</v>
      </c>
      <c r="R140">
        <v>66.152941176470591</v>
      </c>
      <c r="S140" t="s">
        <v>8318</v>
      </c>
      <c r="T140" t="s">
        <v>8319</v>
      </c>
    </row>
    <row r="141" spans="1:20" x14ac:dyDescent="0.45">
      <c r="A141">
        <v>3539</v>
      </c>
      <c r="B141" t="s">
        <v>3538</v>
      </c>
      <c r="C141" t="s">
        <v>7649</v>
      </c>
      <c r="D141">
        <v>600</v>
      </c>
      <c r="E141">
        <v>718</v>
      </c>
      <c r="F141" t="s">
        <v>8219</v>
      </c>
      <c r="G141" t="s">
        <v>8224</v>
      </c>
      <c r="H141" t="s">
        <v>8246</v>
      </c>
      <c r="I141">
        <v>1473358122</v>
      </c>
      <c r="J141" s="13">
        <v>42621.756041666667</v>
      </c>
      <c r="K141">
        <v>1471543722</v>
      </c>
      <c r="L141" s="13">
        <v>42600.756041666667</v>
      </c>
      <c r="M141" t="b">
        <v>0</v>
      </c>
      <c r="N141">
        <v>13</v>
      </c>
      <c r="O141" t="b">
        <v>1</v>
      </c>
      <c r="P141" t="s">
        <v>8271</v>
      </c>
      <c r="Q141">
        <v>1.1966666666666668</v>
      </c>
      <c r="R141">
        <v>55.230769230769234</v>
      </c>
      <c r="S141" t="s">
        <v>8318</v>
      </c>
      <c r="T141" t="s">
        <v>8319</v>
      </c>
    </row>
    <row r="142" spans="1:20" x14ac:dyDescent="0.45">
      <c r="A142">
        <v>3534</v>
      </c>
      <c r="B142" t="s">
        <v>3533</v>
      </c>
      <c r="C142" t="s">
        <v>7644</v>
      </c>
      <c r="D142">
        <v>5000</v>
      </c>
      <c r="E142">
        <v>7810</v>
      </c>
      <c r="F142" t="s">
        <v>8219</v>
      </c>
      <c r="G142" t="s">
        <v>8224</v>
      </c>
      <c r="H142" t="s">
        <v>8246</v>
      </c>
      <c r="I142">
        <v>1443711623</v>
      </c>
      <c r="J142" s="13">
        <v>42278.6252662037</v>
      </c>
      <c r="K142">
        <v>1440687623</v>
      </c>
      <c r="L142" s="13">
        <v>42243.6252662037</v>
      </c>
      <c r="M142" t="b">
        <v>0</v>
      </c>
      <c r="N142">
        <v>204</v>
      </c>
      <c r="O142" t="b">
        <v>1</v>
      </c>
      <c r="P142" t="s">
        <v>8271</v>
      </c>
      <c r="Q142">
        <v>1.5620000000000001</v>
      </c>
      <c r="R142">
        <v>38.284313725490193</v>
      </c>
      <c r="S142" t="s">
        <v>8318</v>
      </c>
      <c r="T142" t="s">
        <v>8319</v>
      </c>
    </row>
    <row r="143" spans="1:20" x14ac:dyDescent="0.45">
      <c r="A143">
        <v>3533</v>
      </c>
      <c r="B143" t="s">
        <v>3532</v>
      </c>
      <c r="C143" t="s">
        <v>7643</v>
      </c>
      <c r="D143">
        <v>500</v>
      </c>
      <c r="E143">
        <v>631</v>
      </c>
      <c r="F143" t="s">
        <v>8219</v>
      </c>
      <c r="G143" t="s">
        <v>8224</v>
      </c>
      <c r="H143" t="s">
        <v>8246</v>
      </c>
      <c r="I143">
        <v>1447269367</v>
      </c>
      <c r="J143" s="13">
        <v>42319.802858796298</v>
      </c>
      <c r="K143">
        <v>1444673767</v>
      </c>
      <c r="L143" s="13">
        <v>42289.761192129627</v>
      </c>
      <c r="M143" t="b">
        <v>0</v>
      </c>
      <c r="N143">
        <v>8</v>
      </c>
      <c r="O143" t="b">
        <v>1</v>
      </c>
      <c r="P143" t="s">
        <v>8271</v>
      </c>
      <c r="Q143">
        <v>1.262</v>
      </c>
      <c r="R143">
        <v>78.875</v>
      </c>
      <c r="S143" t="s">
        <v>8318</v>
      </c>
      <c r="T143" t="s">
        <v>8319</v>
      </c>
    </row>
    <row r="144" spans="1:20" x14ac:dyDescent="0.45">
      <c r="A144">
        <v>3532</v>
      </c>
      <c r="B144" t="s">
        <v>3531</v>
      </c>
      <c r="C144" t="s">
        <v>7642</v>
      </c>
      <c r="D144">
        <v>960</v>
      </c>
      <c r="E144">
        <v>1142</v>
      </c>
      <c r="F144" t="s">
        <v>8219</v>
      </c>
      <c r="G144" t="s">
        <v>8224</v>
      </c>
      <c r="H144" t="s">
        <v>8246</v>
      </c>
      <c r="I144">
        <v>1411012740</v>
      </c>
      <c r="J144" s="13">
        <v>41900.165972222225</v>
      </c>
      <c r="K144">
        <v>1409667827</v>
      </c>
      <c r="L144" s="13">
        <v>41884.599849537037</v>
      </c>
      <c r="M144" t="b">
        <v>0</v>
      </c>
      <c r="N144">
        <v>27</v>
      </c>
      <c r="O144" t="b">
        <v>1</v>
      </c>
      <c r="P144" t="s">
        <v>8271</v>
      </c>
      <c r="Q144">
        <v>1.1895833333333334</v>
      </c>
      <c r="R144">
        <v>42.296296296296298</v>
      </c>
      <c r="S144" t="s">
        <v>8318</v>
      </c>
      <c r="T144" t="s">
        <v>8319</v>
      </c>
    </row>
    <row r="145" spans="1:20" x14ac:dyDescent="0.45">
      <c r="A145">
        <v>3531</v>
      </c>
      <c r="B145" t="s">
        <v>3530</v>
      </c>
      <c r="C145" t="s">
        <v>7641</v>
      </c>
      <c r="D145">
        <v>1000</v>
      </c>
      <c r="E145">
        <v>1280</v>
      </c>
      <c r="F145" t="s">
        <v>8219</v>
      </c>
      <c r="G145" t="s">
        <v>8224</v>
      </c>
      <c r="H145" t="s">
        <v>8246</v>
      </c>
      <c r="I145">
        <v>1467301334</v>
      </c>
      <c r="J145" s="13">
        <v>42551.654328703706</v>
      </c>
      <c r="K145">
        <v>1464709334</v>
      </c>
      <c r="L145" s="13">
        <v>42521.654328703706</v>
      </c>
      <c r="M145" t="b">
        <v>0</v>
      </c>
      <c r="N145">
        <v>26</v>
      </c>
      <c r="O145" t="b">
        <v>1</v>
      </c>
      <c r="P145" t="s">
        <v>8271</v>
      </c>
      <c r="Q145">
        <v>1.28</v>
      </c>
      <c r="R145">
        <v>49.230769230769234</v>
      </c>
      <c r="S145" t="s">
        <v>8318</v>
      </c>
      <c r="T145" t="s">
        <v>8319</v>
      </c>
    </row>
    <row r="146" spans="1:20" x14ac:dyDescent="0.45">
      <c r="A146">
        <v>3529</v>
      </c>
      <c r="B146" t="s">
        <v>3528</v>
      </c>
      <c r="C146" t="s">
        <v>7639</v>
      </c>
      <c r="D146">
        <v>500</v>
      </c>
      <c r="E146">
        <v>660</v>
      </c>
      <c r="F146" t="s">
        <v>8219</v>
      </c>
      <c r="G146" t="s">
        <v>8224</v>
      </c>
      <c r="H146" t="s">
        <v>8246</v>
      </c>
      <c r="I146">
        <v>1436749200</v>
      </c>
      <c r="J146" s="13">
        <v>42198.041666666664</v>
      </c>
      <c r="K146">
        <v>1434997018</v>
      </c>
      <c r="L146" s="13">
        <v>42177.761782407404</v>
      </c>
      <c r="M146" t="b">
        <v>0</v>
      </c>
      <c r="N146">
        <v>18</v>
      </c>
      <c r="O146" t="b">
        <v>1</v>
      </c>
      <c r="P146" t="s">
        <v>8271</v>
      </c>
      <c r="Q146">
        <v>1.32</v>
      </c>
      <c r="R146">
        <v>36.666666666666664</v>
      </c>
      <c r="S146" t="s">
        <v>8318</v>
      </c>
      <c r="T146" t="s">
        <v>8319</v>
      </c>
    </row>
    <row r="147" spans="1:20" x14ac:dyDescent="0.45">
      <c r="A147">
        <v>3527</v>
      </c>
      <c r="B147" t="s">
        <v>3526</v>
      </c>
      <c r="C147" t="s">
        <v>7637</v>
      </c>
      <c r="D147">
        <v>6000</v>
      </c>
      <c r="E147">
        <v>7015</v>
      </c>
      <c r="F147" t="s">
        <v>8219</v>
      </c>
      <c r="G147" t="s">
        <v>8224</v>
      </c>
      <c r="H147" t="s">
        <v>8246</v>
      </c>
      <c r="I147">
        <v>1436587140</v>
      </c>
      <c r="J147" s="13">
        <v>42196.165972222225</v>
      </c>
      <c r="K147">
        <v>1434069205</v>
      </c>
      <c r="L147" s="13">
        <v>42167.023206018515</v>
      </c>
      <c r="M147" t="b">
        <v>0</v>
      </c>
      <c r="N147">
        <v>86</v>
      </c>
      <c r="O147" t="b">
        <v>1</v>
      </c>
      <c r="P147" t="s">
        <v>8271</v>
      </c>
      <c r="Q147">
        <v>1.1691666666666667</v>
      </c>
      <c r="R147">
        <v>81.569767441860463</v>
      </c>
      <c r="S147" t="s">
        <v>8318</v>
      </c>
      <c r="T147" t="s">
        <v>8319</v>
      </c>
    </row>
    <row r="148" spans="1:20" x14ac:dyDescent="0.45">
      <c r="A148">
        <v>3526</v>
      </c>
      <c r="B148" t="s">
        <v>3525</v>
      </c>
      <c r="C148" t="s">
        <v>7636</v>
      </c>
      <c r="D148">
        <v>3300</v>
      </c>
      <c r="E148">
        <v>3366</v>
      </c>
      <c r="F148" t="s">
        <v>8219</v>
      </c>
      <c r="G148" t="s">
        <v>8224</v>
      </c>
      <c r="H148" t="s">
        <v>8246</v>
      </c>
      <c r="I148">
        <v>1461823140</v>
      </c>
      <c r="J148" s="13">
        <v>42488.249305555553</v>
      </c>
      <c r="K148">
        <v>1459411371</v>
      </c>
      <c r="L148" s="13">
        <v>42460.335312499999</v>
      </c>
      <c r="M148" t="b">
        <v>0</v>
      </c>
      <c r="N148">
        <v>34</v>
      </c>
      <c r="O148" t="b">
        <v>1</v>
      </c>
      <c r="P148" t="s">
        <v>8271</v>
      </c>
      <c r="Q148">
        <v>1.02</v>
      </c>
      <c r="R148">
        <v>99</v>
      </c>
      <c r="S148" t="s">
        <v>8318</v>
      </c>
      <c r="T148" t="s">
        <v>8319</v>
      </c>
    </row>
    <row r="149" spans="1:20" x14ac:dyDescent="0.45">
      <c r="A149">
        <v>3525</v>
      </c>
      <c r="B149" t="s">
        <v>3524</v>
      </c>
      <c r="C149" t="s">
        <v>7635</v>
      </c>
      <c r="D149">
        <v>500</v>
      </c>
      <c r="E149">
        <v>530</v>
      </c>
      <c r="F149" t="s">
        <v>8219</v>
      </c>
      <c r="G149" t="s">
        <v>8224</v>
      </c>
      <c r="H149" t="s">
        <v>8246</v>
      </c>
      <c r="I149">
        <v>1439136000</v>
      </c>
      <c r="J149" s="13">
        <v>42225.666666666664</v>
      </c>
      <c r="K149">
        <v>1438188106</v>
      </c>
      <c r="L149" s="13">
        <v>42214.695671296293</v>
      </c>
      <c r="M149" t="b">
        <v>0</v>
      </c>
      <c r="N149">
        <v>7</v>
      </c>
      <c r="O149" t="b">
        <v>1</v>
      </c>
      <c r="P149" t="s">
        <v>8271</v>
      </c>
      <c r="Q149">
        <v>1.06</v>
      </c>
      <c r="R149">
        <v>75.714285714285708</v>
      </c>
      <c r="S149" t="s">
        <v>8318</v>
      </c>
      <c r="T149" t="s">
        <v>8319</v>
      </c>
    </row>
    <row r="150" spans="1:20" x14ac:dyDescent="0.45">
      <c r="A150">
        <v>3524</v>
      </c>
      <c r="B150" t="s">
        <v>3523</v>
      </c>
      <c r="C150" t="s">
        <v>7634</v>
      </c>
      <c r="D150">
        <v>10000</v>
      </c>
      <c r="E150">
        <v>10156</v>
      </c>
      <c r="F150" t="s">
        <v>8219</v>
      </c>
      <c r="G150" t="s">
        <v>8224</v>
      </c>
      <c r="H150" t="s">
        <v>8246</v>
      </c>
      <c r="I150">
        <v>1410580800</v>
      </c>
      <c r="J150" s="13">
        <v>41895.166666666664</v>
      </c>
      <c r="K150">
        <v>1409336373</v>
      </c>
      <c r="L150" s="13">
        <v>41880.76357638889</v>
      </c>
      <c r="M150" t="b">
        <v>0</v>
      </c>
      <c r="N150">
        <v>74</v>
      </c>
      <c r="O150" t="b">
        <v>1</v>
      </c>
      <c r="P150" t="s">
        <v>8271</v>
      </c>
      <c r="Q150">
        <v>1.0156000000000001</v>
      </c>
      <c r="R150">
        <v>137.24324324324326</v>
      </c>
      <c r="S150" t="s">
        <v>8318</v>
      </c>
      <c r="T150" t="s">
        <v>8319</v>
      </c>
    </row>
    <row r="151" spans="1:20" x14ac:dyDescent="0.45">
      <c r="A151">
        <v>3521</v>
      </c>
      <c r="B151" t="s">
        <v>3520</v>
      </c>
      <c r="C151" t="s">
        <v>7631</v>
      </c>
      <c r="D151">
        <v>350</v>
      </c>
      <c r="E151">
        <v>593</v>
      </c>
      <c r="F151" t="s">
        <v>8219</v>
      </c>
      <c r="G151" t="s">
        <v>8224</v>
      </c>
      <c r="H151" t="s">
        <v>8246</v>
      </c>
      <c r="I151">
        <v>1411980020</v>
      </c>
      <c r="J151" s="13">
        <v>41911.361342592594</v>
      </c>
      <c r="K151">
        <v>1409388020</v>
      </c>
      <c r="L151" s="13">
        <v>41881.361342592594</v>
      </c>
      <c r="M151" t="b">
        <v>0</v>
      </c>
      <c r="N151">
        <v>13</v>
      </c>
      <c r="O151" t="b">
        <v>1</v>
      </c>
      <c r="P151" t="s">
        <v>8271</v>
      </c>
      <c r="Q151">
        <v>1.6942857142857144</v>
      </c>
      <c r="R151">
        <v>45.615384615384613</v>
      </c>
      <c r="S151" t="s">
        <v>8318</v>
      </c>
      <c r="T151" t="s">
        <v>8319</v>
      </c>
    </row>
    <row r="152" spans="1:20" x14ac:dyDescent="0.45">
      <c r="A152">
        <v>3518</v>
      </c>
      <c r="B152" t="s">
        <v>3517</v>
      </c>
      <c r="C152" t="s">
        <v>7628</v>
      </c>
      <c r="D152">
        <v>1500</v>
      </c>
      <c r="E152">
        <v>1650.69</v>
      </c>
      <c r="F152" t="s">
        <v>8219</v>
      </c>
      <c r="G152" t="s">
        <v>8224</v>
      </c>
      <c r="H152" t="s">
        <v>8246</v>
      </c>
      <c r="I152">
        <v>1412259660</v>
      </c>
      <c r="J152" s="13">
        <v>41914.597916666666</v>
      </c>
      <c r="K152">
        <v>1410461299</v>
      </c>
      <c r="L152" s="13">
        <v>41893.783553240741</v>
      </c>
      <c r="M152" t="b">
        <v>0</v>
      </c>
      <c r="N152">
        <v>33</v>
      </c>
      <c r="O152" t="b">
        <v>1</v>
      </c>
      <c r="P152" t="s">
        <v>8271</v>
      </c>
      <c r="Q152">
        <v>1.10046</v>
      </c>
      <c r="R152">
        <v>50.020909090909093</v>
      </c>
      <c r="S152" t="s">
        <v>8318</v>
      </c>
      <c r="T152" t="s">
        <v>8319</v>
      </c>
    </row>
    <row r="153" spans="1:20" x14ac:dyDescent="0.45">
      <c r="A153">
        <v>3516</v>
      </c>
      <c r="B153" t="s">
        <v>3515</v>
      </c>
      <c r="C153" t="s">
        <v>7626</v>
      </c>
      <c r="D153">
        <v>2500</v>
      </c>
      <c r="E153">
        <v>2500</v>
      </c>
      <c r="F153" t="s">
        <v>8219</v>
      </c>
      <c r="G153" t="s">
        <v>8224</v>
      </c>
      <c r="H153" t="s">
        <v>8246</v>
      </c>
      <c r="I153">
        <v>1410145200</v>
      </c>
      <c r="J153" s="13">
        <v>41890.125</v>
      </c>
      <c r="K153">
        <v>1407197670</v>
      </c>
      <c r="L153" s="13">
        <v>41856.010069444441</v>
      </c>
      <c r="M153" t="b">
        <v>0</v>
      </c>
      <c r="N153">
        <v>11</v>
      </c>
      <c r="O153" t="b">
        <v>1</v>
      </c>
      <c r="P153" t="s">
        <v>8271</v>
      </c>
      <c r="Q153">
        <v>1</v>
      </c>
      <c r="R153">
        <v>227.27272727272728</v>
      </c>
      <c r="S153" t="s">
        <v>8318</v>
      </c>
      <c r="T153" t="s">
        <v>8319</v>
      </c>
    </row>
    <row r="154" spans="1:20" x14ac:dyDescent="0.45">
      <c r="A154">
        <v>3515</v>
      </c>
      <c r="B154" t="s">
        <v>3514</v>
      </c>
      <c r="C154" t="s">
        <v>7625</v>
      </c>
      <c r="D154">
        <v>3000</v>
      </c>
      <c r="E154">
        <v>3080</v>
      </c>
      <c r="F154" t="s">
        <v>8219</v>
      </c>
      <c r="G154" t="s">
        <v>8224</v>
      </c>
      <c r="H154" t="s">
        <v>8246</v>
      </c>
      <c r="I154">
        <v>1433097171</v>
      </c>
      <c r="J154" s="13">
        <v>42155.772812499999</v>
      </c>
      <c r="K154">
        <v>1430505171</v>
      </c>
      <c r="L154" s="13">
        <v>42125.772812499999</v>
      </c>
      <c r="M154" t="b">
        <v>0</v>
      </c>
      <c r="N154">
        <v>46</v>
      </c>
      <c r="O154" t="b">
        <v>1</v>
      </c>
      <c r="P154" t="s">
        <v>8271</v>
      </c>
      <c r="Q154">
        <v>1.0266666666666666</v>
      </c>
      <c r="R154">
        <v>66.956521739130437</v>
      </c>
      <c r="S154" t="s">
        <v>8318</v>
      </c>
      <c r="T154" t="s">
        <v>8319</v>
      </c>
    </row>
    <row r="155" spans="1:20" x14ac:dyDescent="0.45">
      <c r="A155">
        <v>3514</v>
      </c>
      <c r="B155" t="s">
        <v>3513</v>
      </c>
      <c r="C155" t="s">
        <v>7624</v>
      </c>
      <c r="D155">
        <v>500</v>
      </c>
      <c r="E155">
        <v>550</v>
      </c>
      <c r="F155" t="s">
        <v>8219</v>
      </c>
      <c r="G155" t="s">
        <v>8224</v>
      </c>
      <c r="H155" t="s">
        <v>8246</v>
      </c>
      <c r="I155">
        <v>1422853140</v>
      </c>
      <c r="J155" s="13">
        <v>42037.207638888889</v>
      </c>
      <c r="K155">
        <v>1421439552</v>
      </c>
      <c r="L155" s="13">
        <v>42020.846666666665</v>
      </c>
      <c r="M155" t="b">
        <v>0</v>
      </c>
      <c r="N155">
        <v>10</v>
      </c>
      <c r="O155" t="b">
        <v>1</v>
      </c>
      <c r="P155" t="s">
        <v>8271</v>
      </c>
      <c r="Q155">
        <v>1.1000000000000001</v>
      </c>
      <c r="R155">
        <v>55</v>
      </c>
      <c r="S155" t="s">
        <v>8318</v>
      </c>
      <c r="T155" t="s">
        <v>8319</v>
      </c>
    </row>
    <row r="156" spans="1:20" x14ac:dyDescent="0.45">
      <c r="A156">
        <v>3513</v>
      </c>
      <c r="B156" t="s">
        <v>3512</v>
      </c>
      <c r="C156" t="s">
        <v>7623</v>
      </c>
      <c r="D156">
        <v>2800</v>
      </c>
      <c r="E156">
        <v>3315</v>
      </c>
      <c r="F156" t="s">
        <v>8219</v>
      </c>
      <c r="G156" t="s">
        <v>8224</v>
      </c>
      <c r="H156" t="s">
        <v>8246</v>
      </c>
      <c r="I156">
        <v>1401857940</v>
      </c>
      <c r="J156" s="13">
        <v>41794.207638888889</v>
      </c>
      <c r="K156">
        <v>1400725112</v>
      </c>
      <c r="L156" s="13">
        <v>41781.096203703702</v>
      </c>
      <c r="M156" t="b">
        <v>0</v>
      </c>
      <c r="N156">
        <v>44</v>
      </c>
      <c r="O156" t="b">
        <v>1</v>
      </c>
      <c r="P156" t="s">
        <v>8271</v>
      </c>
      <c r="Q156">
        <v>1.1839285714285714</v>
      </c>
      <c r="R156">
        <v>75.340909090909093</v>
      </c>
      <c r="S156" t="s">
        <v>8318</v>
      </c>
      <c r="T156" t="s">
        <v>8319</v>
      </c>
    </row>
    <row r="157" spans="1:20" x14ac:dyDescent="0.45">
      <c r="A157">
        <v>3510</v>
      </c>
      <c r="B157" t="s">
        <v>3509</v>
      </c>
      <c r="C157" t="s">
        <v>7620</v>
      </c>
      <c r="D157">
        <v>900</v>
      </c>
      <c r="E157">
        <v>905</v>
      </c>
      <c r="F157" t="s">
        <v>8219</v>
      </c>
      <c r="G157" t="s">
        <v>8224</v>
      </c>
      <c r="H157" t="s">
        <v>8246</v>
      </c>
      <c r="I157">
        <v>1404312846</v>
      </c>
      <c r="J157" s="13">
        <v>41822.62090277778</v>
      </c>
      <c r="K157">
        <v>1402584846</v>
      </c>
      <c r="L157" s="13">
        <v>41802.62090277778</v>
      </c>
      <c r="M157" t="b">
        <v>0</v>
      </c>
      <c r="N157">
        <v>15</v>
      </c>
      <c r="O157" t="b">
        <v>1</v>
      </c>
      <c r="P157" t="s">
        <v>8271</v>
      </c>
      <c r="Q157">
        <v>1.0055555555555555</v>
      </c>
      <c r="R157">
        <v>60.333333333333336</v>
      </c>
      <c r="S157" t="s">
        <v>8318</v>
      </c>
      <c r="T157" t="s">
        <v>8319</v>
      </c>
    </row>
    <row r="158" spans="1:20" x14ac:dyDescent="0.45">
      <c r="A158">
        <v>3509</v>
      </c>
      <c r="B158" t="s">
        <v>3508</v>
      </c>
      <c r="C158" t="s">
        <v>7619</v>
      </c>
      <c r="D158">
        <v>3000</v>
      </c>
      <c r="E158">
        <v>3190</v>
      </c>
      <c r="F158" t="s">
        <v>8219</v>
      </c>
      <c r="G158" t="s">
        <v>8224</v>
      </c>
      <c r="H158" t="s">
        <v>8246</v>
      </c>
      <c r="I158">
        <v>1416545700</v>
      </c>
      <c r="J158" s="13">
        <v>41964.204861111109</v>
      </c>
      <c r="K158">
        <v>1415392666</v>
      </c>
      <c r="L158" s="13">
        <v>41950.859560185185</v>
      </c>
      <c r="M158" t="b">
        <v>0</v>
      </c>
      <c r="N158">
        <v>33</v>
      </c>
      <c r="O158" t="b">
        <v>1</v>
      </c>
      <c r="P158" t="s">
        <v>8271</v>
      </c>
      <c r="Q158">
        <v>1.0633333333333332</v>
      </c>
      <c r="R158">
        <v>96.666666666666671</v>
      </c>
      <c r="S158" t="s">
        <v>8318</v>
      </c>
      <c r="T158" t="s">
        <v>8319</v>
      </c>
    </row>
    <row r="159" spans="1:20" x14ac:dyDescent="0.45">
      <c r="A159">
        <v>3507</v>
      </c>
      <c r="B159" t="s">
        <v>3506</v>
      </c>
      <c r="C159" t="s">
        <v>7617</v>
      </c>
      <c r="D159">
        <v>10000</v>
      </c>
      <c r="E159">
        <v>10440</v>
      </c>
      <c r="F159" t="s">
        <v>8219</v>
      </c>
      <c r="G159" t="s">
        <v>8224</v>
      </c>
      <c r="H159" t="s">
        <v>8246</v>
      </c>
      <c r="I159">
        <v>1464732537</v>
      </c>
      <c r="J159" s="13">
        <v>42521.922881944447</v>
      </c>
      <c r="K159">
        <v>1462140537</v>
      </c>
      <c r="L159" s="13">
        <v>42491.922881944447</v>
      </c>
      <c r="M159" t="b">
        <v>0</v>
      </c>
      <c r="N159">
        <v>72</v>
      </c>
      <c r="O159" t="b">
        <v>1</v>
      </c>
      <c r="P159" t="s">
        <v>8271</v>
      </c>
      <c r="Q159">
        <v>1.044</v>
      </c>
      <c r="R159">
        <v>145</v>
      </c>
      <c r="S159" t="s">
        <v>8318</v>
      </c>
      <c r="T159" t="s">
        <v>8319</v>
      </c>
    </row>
    <row r="160" spans="1:20" x14ac:dyDescent="0.45">
      <c r="A160">
        <v>3506</v>
      </c>
      <c r="B160" t="s">
        <v>3505</v>
      </c>
      <c r="C160" t="s">
        <v>7616</v>
      </c>
      <c r="D160">
        <v>3000</v>
      </c>
      <c r="E160">
        <v>3045</v>
      </c>
      <c r="F160" t="s">
        <v>8219</v>
      </c>
      <c r="G160" t="s">
        <v>8224</v>
      </c>
      <c r="H160" t="s">
        <v>8246</v>
      </c>
      <c r="I160">
        <v>1408815440</v>
      </c>
      <c r="J160" s="13">
        <v>41874.734259259261</v>
      </c>
      <c r="K160">
        <v>1404927440</v>
      </c>
      <c r="L160" s="13">
        <v>41829.734259259261</v>
      </c>
      <c r="M160" t="b">
        <v>0</v>
      </c>
      <c r="N160">
        <v>29</v>
      </c>
      <c r="O160" t="b">
        <v>1</v>
      </c>
      <c r="P160" t="s">
        <v>8271</v>
      </c>
      <c r="Q160">
        <v>1.0149999999999999</v>
      </c>
      <c r="R160">
        <v>105</v>
      </c>
      <c r="S160" t="s">
        <v>8318</v>
      </c>
      <c r="T160" t="s">
        <v>8319</v>
      </c>
    </row>
    <row r="161" spans="1:20" x14ac:dyDescent="0.45">
      <c r="A161">
        <v>3505</v>
      </c>
      <c r="B161" t="s">
        <v>3504</v>
      </c>
      <c r="C161" s="3" t="s">
        <v>7615</v>
      </c>
      <c r="D161">
        <v>2500</v>
      </c>
      <c r="E161">
        <v>2594</v>
      </c>
      <c r="F161" t="s">
        <v>8219</v>
      </c>
      <c r="G161" t="s">
        <v>8224</v>
      </c>
      <c r="H161" t="s">
        <v>8246</v>
      </c>
      <c r="I161">
        <v>1399953600</v>
      </c>
      <c r="J161" s="13">
        <v>41772.166666666664</v>
      </c>
      <c r="K161">
        <v>1398983245</v>
      </c>
      <c r="L161" s="13">
        <v>41760.935706018521</v>
      </c>
      <c r="M161" t="b">
        <v>0</v>
      </c>
      <c r="N161">
        <v>39</v>
      </c>
      <c r="O161" t="b">
        <v>1</v>
      </c>
      <c r="P161" t="s">
        <v>8271</v>
      </c>
      <c r="Q161">
        <v>1.0376000000000001</v>
      </c>
      <c r="R161">
        <v>66.512820512820511</v>
      </c>
      <c r="S161" t="s">
        <v>8318</v>
      </c>
      <c r="T161" t="s">
        <v>8319</v>
      </c>
    </row>
    <row r="162" spans="1:20" x14ac:dyDescent="0.45">
      <c r="A162">
        <v>3504</v>
      </c>
      <c r="B162" t="s">
        <v>3503</v>
      </c>
      <c r="C162" t="s">
        <v>7614</v>
      </c>
      <c r="D162">
        <v>1000</v>
      </c>
      <c r="E162">
        <v>1000</v>
      </c>
      <c r="F162" t="s">
        <v>8219</v>
      </c>
      <c r="G162" t="s">
        <v>8224</v>
      </c>
      <c r="H162" t="s">
        <v>8246</v>
      </c>
      <c r="I162">
        <v>1447959491</v>
      </c>
      <c r="J162" s="13">
        <v>42327.790405092594</v>
      </c>
      <c r="K162">
        <v>1445363891</v>
      </c>
      <c r="L162" s="13">
        <v>42297.748738425929</v>
      </c>
      <c r="M162" t="b">
        <v>0</v>
      </c>
      <c r="N162">
        <v>8</v>
      </c>
      <c r="O162" t="b">
        <v>1</v>
      </c>
      <c r="P162" t="s">
        <v>8271</v>
      </c>
      <c r="Q162">
        <v>1</v>
      </c>
      <c r="R162">
        <v>125</v>
      </c>
      <c r="S162" t="s">
        <v>8318</v>
      </c>
      <c r="T162" t="s">
        <v>8319</v>
      </c>
    </row>
    <row r="163" spans="1:20" x14ac:dyDescent="0.45">
      <c r="A163">
        <v>3502</v>
      </c>
      <c r="B163" t="s">
        <v>3501</v>
      </c>
      <c r="C163" t="s">
        <v>7612</v>
      </c>
      <c r="D163">
        <v>4000</v>
      </c>
      <c r="E163">
        <v>4216</v>
      </c>
      <c r="F163" t="s">
        <v>8219</v>
      </c>
      <c r="G163" t="s">
        <v>8224</v>
      </c>
      <c r="H163" t="s">
        <v>8246</v>
      </c>
      <c r="I163">
        <v>1458100740</v>
      </c>
      <c r="J163" s="13">
        <v>42445.165972222225</v>
      </c>
      <c r="K163">
        <v>1456862924</v>
      </c>
      <c r="L163" s="13">
        <v>42430.839398148149</v>
      </c>
      <c r="M163" t="b">
        <v>0</v>
      </c>
      <c r="N163">
        <v>31</v>
      </c>
      <c r="O163" t="b">
        <v>1</v>
      </c>
      <c r="P163" t="s">
        <v>8271</v>
      </c>
      <c r="Q163">
        <v>1.054</v>
      </c>
      <c r="R163">
        <v>136</v>
      </c>
      <c r="S163" t="s">
        <v>8318</v>
      </c>
      <c r="T163" t="s">
        <v>8319</v>
      </c>
    </row>
    <row r="164" spans="1:20" x14ac:dyDescent="0.45">
      <c r="A164">
        <v>3500</v>
      </c>
      <c r="B164" t="s">
        <v>3499</v>
      </c>
      <c r="C164" t="s">
        <v>7610</v>
      </c>
      <c r="D164">
        <v>1000</v>
      </c>
      <c r="E164">
        <v>1063</v>
      </c>
      <c r="F164" t="s">
        <v>8219</v>
      </c>
      <c r="G164" t="s">
        <v>8224</v>
      </c>
      <c r="H164" t="s">
        <v>8246</v>
      </c>
      <c r="I164">
        <v>1457326740</v>
      </c>
      <c r="J164" s="13">
        <v>42436.207638888889</v>
      </c>
      <c r="K164">
        <v>1455919438</v>
      </c>
      <c r="L164" s="13">
        <v>42419.919421296298</v>
      </c>
      <c r="M164" t="b">
        <v>0</v>
      </c>
      <c r="N164">
        <v>42</v>
      </c>
      <c r="O164" t="b">
        <v>1</v>
      </c>
      <c r="P164" t="s">
        <v>8271</v>
      </c>
      <c r="Q164">
        <v>1.0629999999999999</v>
      </c>
      <c r="R164">
        <v>25.30952380952381</v>
      </c>
      <c r="S164" t="s">
        <v>8318</v>
      </c>
      <c r="T164" t="s">
        <v>8319</v>
      </c>
    </row>
    <row r="165" spans="1:20" x14ac:dyDescent="0.45">
      <c r="A165">
        <v>3499</v>
      </c>
      <c r="B165" t="s">
        <v>3498</v>
      </c>
      <c r="C165" t="s">
        <v>7609</v>
      </c>
      <c r="D165">
        <v>2000</v>
      </c>
      <c r="E165">
        <v>2110</v>
      </c>
      <c r="F165" t="s">
        <v>8219</v>
      </c>
      <c r="G165" t="s">
        <v>8224</v>
      </c>
      <c r="H165" t="s">
        <v>8246</v>
      </c>
      <c r="I165">
        <v>1435733940</v>
      </c>
      <c r="J165" s="13">
        <v>42186.290972222225</v>
      </c>
      <c r="K165">
        <v>1431046325</v>
      </c>
      <c r="L165" s="13">
        <v>42132.036168981482</v>
      </c>
      <c r="M165" t="b">
        <v>0</v>
      </c>
      <c r="N165">
        <v>35</v>
      </c>
      <c r="O165" t="b">
        <v>1</v>
      </c>
      <c r="P165" t="s">
        <v>8271</v>
      </c>
      <c r="Q165">
        <v>1.0549999999999999</v>
      </c>
      <c r="R165">
        <v>60.285714285714285</v>
      </c>
      <c r="S165" t="s">
        <v>8318</v>
      </c>
      <c r="T165" t="s">
        <v>8319</v>
      </c>
    </row>
    <row r="166" spans="1:20" x14ac:dyDescent="0.45">
      <c r="A166">
        <v>3497</v>
      </c>
      <c r="B166" t="s">
        <v>3496</v>
      </c>
      <c r="C166" t="s">
        <v>7607</v>
      </c>
      <c r="D166">
        <v>1551</v>
      </c>
      <c r="E166">
        <v>1686</v>
      </c>
      <c r="F166" t="s">
        <v>8219</v>
      </c>
      <c r="G166" t="s">
        <v>8224</v>
      </c>
      <c r="H166" t="s">
        <v>8246</v>
      </c>
      <c r="I166">
        <v>1464904800</v>
      </c>
      <c r="J166" s="13">
        <v>42523.916666666664</v>
      </c>
      <c r="K166">
        <v>1463852904</v>
      </c>
      <c r="L166" s="13">
        <v>42511.741944444446</v>
      </c>
      <c r="M166" t="b">
        <v>0</v>
      </c>
      <c r="N166">
        <v>49</v>
      </c>
      <c r="O166" t="b">
        <v>1</v>
      </c>
      <c r="P166" t="s">
        <v>8271</v>
      </c>
      <c r="Q166">
        <v>1.0870406189555126</v>
      </c>
      <c r="R166">
        <v>34.408163265306122</v>
      </c>
      <c r="S166" t="s">
        <v>8318</v>
      </c>
      <c r="T166" t="s">
        <v>8319</v>
      </c>
    </row>
    <row r="167" spans="1:20" x14ac:dyDescent="0.45">
      <c r="A167">
        <v>3496</v>
      </c>
      <c r="B167" t="s">
        <v>3495</v>
      </c>
      <c r="C167" t="s">
        <v>7606</v>
      </c>
      <c r="D167">
        <v>3000</v>
      </c>
      <c r="E167">
        <v>3732</v>
      </c>
      <c r="F167" t="s">
        <v>8219</v>
      </c>
      <c r="G167" t="s">
        <v>8224</v>
      </c>
      <c r="H167" t="s">
        <v>8246</v>
      </c>
      <c r="I167">
        <v>1473625166</v>
      </c>
      <c r="J167" s="13">
        <v>42624.846828703703</v>
      </c>
      <c r="K167">
        <v>1470169166</v>
      </c>
      <c r="L167" s="13">
        <v>42584.846828703703</v>
      </c>
      <c r="M167" t="b">
        <v>0</v>
      </c>
      <c r="N167">
        <v>78</v>
      </c>
      <c r="O167" t="b">
        <v>1</v>
      </c>
      <c r="P167" t="s">
        <v>8271</v>
      </c>
      <c r="Q167">
        <v>1.244</v>
      </c>
      <c r="R167">
        <v>47.846153846153847</v>
      </c>
      <c r="S167" t="s">
        <v>8318</v>
      </c>
      <c r="T167" t="s">
        <v>8319</v>
      </c>
    </row>
    <row r="168" spans="1:20" x14ac:dyDescent="0.45">
      <c r="A168">
        <v>3494</v>
      </c>
      <c r="B168" t="s">
        <v>3493</v>
      </c>
      <c r="C168" t="s">
        <v>7604</v>
      </c>
      <c r="D168">
        <v>400</v>
      </c>
      <c r="E168">
        <v>400</v>
      </c>
      <c r="F168" t="s">
        <v>8219</v>
      </c>
      <c r="G168" t="s">
        <v>8224</v>
      </c>
      <c r="H168" t="s">
        <v>8246</v>
      </c>
      <c r="I168">
        <v>1480140000</v>
      </c>
      <c r="J168" s="13">
        <v>42700.25</v>
      </c>
      <c r="K168">
        <v>1479186575</v>
      </c>
      <c r="L168" s="13">
        <v>42689.214988425927</v>
      </c>
      <c r="M168" t="b">
        <v>0</v>
      </c>
      <c r="N168">
        <v>13</v>
      </c>
      <c r="O168" t="b">
        <v>1</v>
      </c>
      <c r="P168" t="s">
        <v>8271</v>
      </c>
      <c r="Q168">
        <v>1</v>
      </c>
      <c r="R168">
        <v>30.76923076923077</v>
      </c>
      <c r="S168" t="s">
        <v>8318</v>
      </c>
      <c r="T168" t="s">
        <v>8319</v>
      </c>
    </row>
    <row r="169" spans="1:20" x14ac:dyDescent="0.45">
      <c r="A169">
        <v>3493</v>
      </c>
      <c r="B169" t="s">
        <v>3492</v>
      </c>
      <c r="C169" t="s">
        <v>7603</v>
      </c>
      <c r="D169">
        <v>1500</v>
      </c>
      <c r="E169">
        <v>1500</v>
      </c>
      <c r="F169" t="s">
        <v>8219</v>
      </c>
      <c r="G169" t="s">
        <v>8224</v>
      </c>
      <c r="H169" t="s">
        <v>8246</v>
      </c>
      <c r="I169">
        <v>1408252260</v>
      </c>
      <c r="J169" s="13">
        <v>41868.21597222222</v>
      </c>
      <c r="K169">
        <v>1406580436</v>
      </c>
      <c r="L169" s="13">
        <v>41848.866157407407</v>
      </c>
      <c r="M169" t="b">
        <v>0</v>
      </c>
      <c r="N169">
        <v>29</v>
      </c>
      <c r="O169" t="b">
        <v>1</v>
      </c>
      <c r="P169" t="s">
        <v>8271</v>
      </c>
      <c r="Q169">
        <v>1</v>
      </c>
      <c r="R169">
        <v>51.724137931034484</v>
      </c>
      <c r="S169" t="s">
        <v>8318</v>
      </c>
      <c r="T169" t="s">
        <v>8319</v>
      </c>
    </row>
    <row r="170" spans="1:20" x14ac:dyDescent="0.45">
      <c r="A170">
        <v>3492</v>
      </c>
      <c r="B170" t="s">
        <v>3491</v>
      </c>
      <c r="C170" t="s">
        <v>7602</v>
      </c>
      <c r="D170">
        <v>3800</v>
      </c>
      <c r="E170">
        <v>4000.22</v>
      </c>
      <c r="F170" t="s">
        <v>8219</v>
      </c>
      <c r="G170" t="s">
        <v>8224</v>
      </c>
      <c r="H170" t="s">
        <v>8246</v>
      </c>
      <c r="I170">
        <v>1445818397</v>
      </c>
      <c r="J170" s="13">
        <v>42303.00922453704</v>
      </c>
      <c r="K170">
        <v>1442794397</v>
      </c>
      <c r="L170" s="13">
        <v>42268.00922453704</v>
      </c>
      <c r="M170" t="b">
        <v>0</v>
      </c>
      <c r="N170">
        <v>35</v>
      </c>
      <c r="O170" t="b">
        <v>1</v>
      </c>
      <c r="P170" t="s">
        <v>8271</v>
      </c>
      <c r="Q170">
        <v>1.0526894736842105</v>
      </c>
      <c r="R170">
        <v>114.29199999999999</v>
      </c>
      <c r="S170" t="s">
        <v>8318</v>
      </c>
      <c r="T170" t="s">
        <v>8319</v>
      </c>
    </row>
    <row r="171" spans="1:20" x14ac:dyDescent="0.45">
      <c r="A171">
        <v>3491</v>
      </c>
      <c r="B171" t="s">
        <v>3490</v>
      </c>
      <c r="C171" t="s">
        <v>7601</v>
      </c>
      <c r="D171">
        <v>500</v>
      </c>
      <c r="E171">
        <v>791</v>
      </c>
      <c r="F171" t="s">
        <v>8219</v>
      </c>
      <c r="G171" t="s">
        <v>8224</v>
      </c>
      <c r="H171" t="s">
        <v>8246</v>
      </c>
      <c r="I171">
        <v>1431928784</v>
      </c>
      <c r="J171" s="13">
        <v>42142.249814814815</v>
      </c>
      <c r="K171">
        <v>1430114384</v>
      </c>
      <c r="L171" s="13">
        <v>42121.249814814815</v>
      </c>
      <c r="M171" t="b">
        <v>0</v>
      </c>
      <c r="N171">
        <v>10</v>
      </c>
      <c r="O171" t="b">
        <v>1</v>
      </c>
      <c r="P171" t="s">
        <v>8271</v>
      </c>
      <c r="Q171">
        <v>1.5820000000000001</v>
      </c>
      <c r="R171">
        <v>79.099999999999994</v>
      </c>
      <c r="S171" t="s">
        <v>8318</v>
      </c>
      <c r="T171" t="s">
        <v>8319</v>
      </c>
    </row>
    <row r="172" spans="1:20" x14ac:dyDescent="0.45">
      <c r="A172">
        <v>3490</v>
      </c>
      <c r="B172" t="s">
        <v>3489</v>
      </c>
      <c r="C172" t="s">
        <v>7600</v>
      </c>
      <c r="D172">
        <v>1000</v>
      </c>
      <c r="E172">
        <v>1275</v>
      </c>
      <c r="F172" t="s">
        <v>8219</v>
      </c>
      <c r="G172" t="s">
        <v>8224</v>
      </c>
      <c r="H172" t="s">
        <v>8246</v>
      </c>
      <c r="I172">
        <v>1460574924</v>
      </c>
      <c r="J172" s="13">
        <v>42473.802361111113</v>
      </c>
      <c r="K172">
        <v>1457982924</v>
      </c>
      <c r="L172" s="13">
        <v>42443.802361111113</v>
      </c>
      <c r="M172" t="b">
        <v>0</v>
      </c>
      <c r="N172">
        <v>27</v>
      </c>
      <c r="O172" t="b">
        <v>1</v>
      </c>
      <c r="P172" t="s">
        <v>8271</v>
      </c>
      <c r="Q172">
        <v>1.2749999999999999</v>
      </c>
      <c r="R172">
        <v>47.222222222222221</v>
      </c>
      <c r="S172" t="s">
        <v>8318</v>
      </c>
      <c r="T172" t="s">
        <v>8319</v>
      </c>
    </row>
    <row r="173" spans="1:20" x14ac:dyDescent="0.45">
      <c r="A173">
        <v>3488</v>
      </c>
      <c r="B173" t="s">
        <v>3487</v>
      </c>
      <c r="C173" t="s">
        <v>7598</v>
      </c>
      <c r="D173">
        <v>3000</v>
      </c>
      <c r="E173">
        <v>3636</v>
      </c>
      <c r="F173" t="s">
        <v>8219</v>
      </c>
      <c r="G173" t="s">
        <v>8224</v>
      </c>
      <c r="H173" t="s">
        <v>8246</v>
      </c>
      <c r="I173">
        <v>1429286400</v>
      </c>
      <c r="J173" s="13">
        <v>42111.666666666664</v>
      </c>
      <c r="K173">
        <v>1427221560</v>
      </c>
      <c r="L173" s="13">
        <v>42087.768055555556</v>
      </c>
      <c r="M173" t="b">
        <v>0</v>
      </c>
      <c r="N173">
        <v>29</v>
      </c>
      <c r="O173" t="b">
        <v>1</v>
      </c>
      <c r="P173" t="s">
        <v>8271</v>
      </c>
      <c r="Q173">
        <v>1.212</v>
      </c>
      <c r="R173">
        <v>125.37931034482759</v>
      </c>
      <c r="S173" t="s">
        <v>8318</v>
      </c>
      <c r="T173" t="s">
        <v>8319</v>
      </c>
    </row>
    <row r="174" spans="1:20" x14ac:dyDescent="0.45">
      <c r="A174">
        <v>3486</v>
      </c>
      <c r="B174" t="s">
        <v>3485</v>
      </c>
      <c r="C174" t="s">
        <v>7596</v>
      </c>
      <c r="D174">
        <v>3000</v>
      </c>
      <c r="E174">
        <v>4656</v>
      </c>
      <c r="F174" t="s">
        <v>8219</v>
      </c>
      <c r="G174" t="s">
        <v>8224</v>
      </c>
      <c r="H174" t="s">
        <v>8246</v>
      </c>
      <c r="I174">
        <v>1433314740</v>
      </c>
      <c r="J174" s="13">
        <v>42158.290972222225</v>
      </c>
      <c r="K174">
        <v>1430600401</v>
      </c>
      <c r="L174" s="13">
        <v>42126.875011574077</v>
      </c>
      <c r="M174" t="b">
        <v>0</v>
      </c>
      <c r="N174">
        <v>56</v>
      </c>
      <c r="O174" t="b">
        <v>1</v>
      </c>
      <c r="P174" t="s">
        <v>8271</v>
      </c>
      <c r="Q174">
        <v>1.552</v>
      </c>
      <c r="R174">
        <v>83.142857142857139</v>
      </c>
      <c r="S174" t="s">
        <v>8318</v>
      </c>
      <c r="T174" t="s">
        <v>8319</v>
      </c>
    </row>
    <row r="175" spans="1:20" x14ac:dyDescent="0.45">
      <c r="A175">
        <v>3485</v>
      </c>
      <c r="B175" t="s">
        <v>3484</v>
      </c>
      <c r="C175" t="s">
        <v>7595</v>
      </c>
      <c r="D175">
        <v>1650</v>
      </c>
      <c r="E175">
        <v>1660</v>
      </c>
      <c r="F175" t="s">
        <v>8219</v>
      </c>
      <c r="G175" t="s">
        <v>8224</v>
      </c>
      <c r="H175" t="s">
        <v>8246</v>
      </c>
      <c r="I175">
        <v>1454431080</v>
      </c>
      <c r="J175" s="13">
        <v>42402.693055555559</v>
      </c>
      <c r="K175">
        <v>1451839080</v>
      </c>
      <c r="L175" s="13">
        <v>42372.693055555559</v>
      </c>
      <c r="M175" t="b">
        <v>0</v>
      </c>
      <c r="N175">
        <v>30</v>
      </c>
      <c r="O175" t="b">
        <v>1</v>
      </c>
      <c r="P175" t="s">
        <v>8271</v>
      </c>
      <c r="Q175">
        <v>1.0060606060606061</v>
      </c>
      <c r="R175">
        <v>55.333333333333336</v>
      </c>
      <c r="S175" t="s">
        <v>8318</v>
      </c>
      <c r="T175" t="s">
        <v>8319</v>
      </c>
    </row>
    <row r="176" spans="1:20" x14ac:dyDescent="0.45">
      <c r="A176">
        <v>3484</v>
      </c>
      <c r="B176" t="s">
        <v>3483</v>
      </c>
      <c r="C176" t="s">
        <v>7594</v>
      </c>
      <c r="D176">
        <v>2500</v>
      </c>
      <c r="E176">
        <v>2856</v>
      </c>
      <c r="F176" t="s">
        <v>8219</v>
      </c>
      <c r="G176" t="s">
        <v>8224</v>
      </c>
      <c r="H176" t="s">
        <v>8246</v>
      </c>
      <c r="I176">
        <v>1466014499</v>
      </c>
      <c r="J176" s="13">
        <v>42536.760405092595</v>
      </c>
      <c r="K176">
        <v>1463422499</v>
      </c>
      <c r="L176" s="13">
        <v>42506.760405092595</v>
      </c>
      <c r="M176" t="b">
        <v>0</v>
      </c>
      <c r="N176">
        <v>44</v>
      </c>
      <c r="O176" t="b">
        <v>1</v>
      </c>
      <c r="P176" t="s">
        <v>8271</v>
      </c>
      <c r="Q176">
        <v>1.1424000000000001</v>
      </c>
      <c r="R176">
        <v>64.909090909090907</v>
      </c>
      <c r="S176" t="s">
        <v>8318</v>
      </c>
      <c r="T176" t="s">
        <v>8319</v>
      </c>
    </row>
    <row r="177" spans="1:20" x14ac:dyDescent="0.45">
      <c r="A177">
        <v>3483</v>
      </c>
      <c r="B177" t="s">
        <v>3482</v>
      </c>
      <c r="C177" t="s">
        <v>7593</v>
      </c>
      <c r="D177">
        <v>3350</v>
      </c>
      <c r="E177">
        <v>5358</v>
      </c>
      <c r="F177" t="s">
        <v>8219</v>
      </c>
      <c r="G177" t="s">
        <v>8224</v>
      </c>
      <c r="H177" t="s">
        <v>8246</v>
      </c>
      <c r="I177">
        <v>1404403381</v>
      </c>
      <c r="J177" s="13">
        <v>41823.668761574074</v>
      </c>
      <c r="K177">
        <v>1401811381</v>
      </c>
      <c r="L177" s="13">
        <v>41793.668761574074</v>
      </c>
      <c r="M177" t="b">
        <v>0</v>
      </c>
      <c r="N177">
        <v>133</v>
      </c>
      <c r="O177" t="b">
        <v>1</v>
      </c>
      <c r="P177" t="s">
        <v>8271</v>
      </c>
      <c r="Q177">
        <v>1.599402985074627</v>
      </c>
      <c r="R177">
        <v>40.285714285714285</v>
      </c>
      <c r="S177" t="s">
        <v>8318</v>
      </c>
      <c r="T177" t="s">
        <v>8319</v>
      </c>
    </row>
    <row r="178" spans="1:20" x14ac:dyDescent="0.45">
      <c r="A178">
        <v>3480</v>
      </c>
      <c r="B178" t="s">
        <v>3479</v>
      </c>
      <c r="C178" t="s">
        <v>7590</v>
      </c>
      <c r="D178">
        <v>1500</v>
      </c>
      <c r="E178">
        <v>2140</v>
      </c>
      <c r="F178" t="s">
        <v>8219</v>
      </c>
      <c r="G178" t="s">
        <v>8224</v>
      </c>
      <c r="H178" t="s">
        <v>8246</v>
      </c>
      <c r="I178">
        <v>1436562000</v>
      </c>
      <c r="J178" s="13">
        <v>42195.875</v>
      </c>
      <c r="K178">
        <v>1434440227</v>
      </c>
      <c r="L178" s="13">
        <v>42171.317442129628</v>
      </c>
      <c r="M178" t="b">
        <v>0</v>
      </c>
      <c r="N178">
        <v>13</v>
      </c>
      <c r="O178" t="b">
        <v>1</v>
      </c>
      <c r="P178" t="s">
        <v>8271</v>
      </c>
      <c r="Q178">
        <v>1.4266666666666667</v>
      </c>
      <c r="R178">
        <v>164.61538461538461</v>
      </c>
      <c r="S178" t="s">
        <v>8318</v>
      </c>
      <c r="T178" t="s">
        <v>8319</v>
      </c>
    </row>
    <row r="179" spans="1:20" x14ac:dyDescent="0.45">
      <c r="A179">
        <v>3478</v>
      </c>
      <c r="B179" t="s">
        <v>3477</v>
      </c>
      <c r="C179" t="s">
        <v>7588</v>
      </c>
      <c r="D179">
        <v>2000</v>
      </c>
      <c r="E179">
        <v>2257</v>
      </c>
      <c r="F179" t="s">
        <v>8219</v>
      </c>
      <c r="G179" t="s">
        <v>8224</v>
      </c>
      <c r="H179" t="s">
        <v>8246</v>
      </c>
      <c r="I179">
        <v>1426539600</v>
      </c>
      <c r="J179" s="13">
        <v>42079.875</v>
      </c>
      <c r="K179">
        <v>1424296822</v>
      </c>
      <c r="L179" s="13">
        <v>42053.916921296295</v>
      </c>
      <c r="M179" t="b">
        <v>0</v>
      </c>
      <c r="N179">
        <v>57</v>
      </c>
      <c r="O179" t="b">
        <v>1</v>
      </c>
      <c r="P179" t="s">
        <v>8271</v>
      </c>
      <c r="Q179">
        <v>1.1285000000000001</v>
      </c>
      <c r="R179">
        <v>39.596491228070178</v>
      </c>
      <c r="S179" t="s">
        <v>8318</v>
      </c>
      <c r="T179" t="s">
        <v>8319</v>
      </c>
    </row>
    <row r="180" spans="1:20" x14ac:dyDescent="0.45">
      <c r="A180">
        <v>3477</v>
      </c>
      <c r="B180" t="s">
        <v>3476</v>
      </c>
      <c r="C180" t="s">
        <v>7587</v>
      </c>
      <c r="D180">
        <v>1800</v>
      </c>
      <c r="E180">
        <v>2076</v>
      </c>
      <c r="F180" t="s">
        <v>8219</v>
      </c>
      <c r="G180" t="s">
        <v>8224</v>
      </c>
      <c r="H180" t="s">
        <v>8246</v>
      </c>
      <c r="I180">
        <v>1431831600</v>
      </c>
      <c r="J180" s="13">
        <v>42141.125</v>
      </c>
      <c r="K180">
        <v>1430761243</v>
      </c>
      <c r="L180" s="13">
        <v>42128.736608796295</v>
      </c>
      <c r="M180" t="b">
        <v>0</v>
      </c>
      <c r="N180">
        <v>39</v>
      </c>
      <c r="O180" t="b">
        <v>1</v>
      </c>
      <c r="P180" t="s">
        <v>8271</v>
      </c>
      <c r="Q180">
        <v>1.1533333333333333</v>
      </c>
      <c r="R180">
        <v>53.230769230769234</v>
      </c>
      <c r="S180" t="s">
        <v>8318</v>
      </c>
      <c r="T180" t="s">
        <v>8319</v>
      </c>
    </row>
    <row r="181" spans="1:20" x14ac:dyDescent="0.45">
      <c r="A181">
        <v>3476</v>
      </c>
      <c r="B181" t="s">
        <v>3475</v>
      </c>
      <c r="C181" t="s">
        <v>7586</v>
      </c>
      <c r="D181">
        <v>300</v>
      </c>
      <c r="E181">
        <v>312</v>
      </c>
      <c r="F181" t="s">
        <v>8219</v>
      </c>
      <c r="G181" t="s">
        <v>8224</v>
      </c>
      <c r="H181" t="s">
        <v>8246</v>
      </c>
      <c r="I181">
        <v>1414378800</v>
      </c>
      <c r="J181" s="13">
        <v>41939.125</v>
      </c>
      <c r="K181">
        <v>1412836990</v>
      </c>
      <c r="L181" s="13">
        <v>41921.279976851853</v>
      </c>
      <c r="M181" t="b">
        <v>0</v>
      </c>
      <c r="N181">
        <v>6</v>
      </c>
      <c r="O181" t="b">
        <v>1</v>
      </c>
      <c r="P181" t="s">
        <v>8271</v>
      </c>
      <c r="Q181">
        <v>1.04</v>
      </c>
      <c r="R181">
        <v>52</v>
      </c>
      <c r="S181" t="s">
        <v>8318</v>
      </c>
      <c r="T181" t="s">
        <v>8319</v>
      </c>
    </row>
    <row r="182" spans="1:20" x14ac:dyDescent="0.45">
      <c r="A182">
        <v>3473</v>
      </c>
      <c r="B182" t="s">
        <v>3472</v>
      </c>
      <c r="C182" t="s">
        <v>7583</v>
      </c>
      <c r="D182">
        <v>4900</v>
      </c>
      <c r="E182">
        <v>4900</v>
      </c>
      <c r="F182" t="s">
        <v>8219</v>
      </c>
      <c r="G182" t="s">
        <v>8224</v>
      </c>
      <c r="H182" t="s">
        <v>8246</v>
      </c>
      <c r="I182">
        <v>1426883220</v>
      </c>
      <c r="J182" s="13">
        <v>42083.852083333331</v>
      </c>
      <c r="K182">
        <v>1425067296</v>
      </c>
      <c r="L182" s="13">
        <v>42062.834444444445</v>
      </c>
      <c r="M182" t="b">
        <v>0</v>
      </c>
      <c r="N182">
        <v>33</v>
      </c>
      <c r="O182" t="b">
        <v>1</v>
      </c>
      <c r="P182" t="s">
        <v>8271</v>
      </c>
      <c r="Q182">
        <v>1</v>
      </c>
      <c r="R182">
        <v>148.4848484848485</v>
      </c>
      <c r="S182" t="s">
        <v>8318</v>
      </c>
      <c r="T182" t="s">
        <v>8319</v>
      </c>
    </row>
    <row r="183" spans="1:20" x14ac:dyDescent="0.45">
      <c r="A183">
        <v>3472</v>
      </c>
      <c r="B183" t="s">
        <v>3471</v>
      </c>
      <c r="C183" t="s">
        <v>7582</v>
      </c>
      <c r="D183">
        <v>2000</v>
      </c>
      <c r="E183">
        <v>2041</v>
      </c>
      <c r="F183" t="s">
        <v>8219</v>
      </c>
      <c r="G183" t="s">
        <v>8224</v>
      </c>
      <c r="H183" t="s">
        <v>8246</v>
      </c>
      <c r="I183">
        <v>1415253540</v>
      </c>
      <c r="J183" s="13">
        <v>41949.249305555553</v>
      </c>
      <c r="K183">
        <v>1413432331</v>
      </c>
      <c r="L183" s="13">
        <v>41928.170497685183</v>
      </c>
      <c r="M183" t="b">
        <v>0</v>
      </c>
      <c r="N183">
        <v>23</v>
      </c>
      <c r="O183" t="b">
        <v>1</v>
      </c>
      <c r="P183" t="s">
        <v>8271</v>
      </c>
      <c r="Q183">
        <v>1.0205</v>
      </c>
      <c r="R183">
        <v>88.739130434782609</v>
      </c>
      <c r="S183" t="s">
        <v>8318</v>
      </c>
      <c r="T183" t="s">
        <v>8319</v>
      </c>
    </row>
    <row r="184" spans="1:20" x14ac:dyDescent="0.45">
      <c r="A184">
        <v>3470</v>
      </c>
      <c r="B184" t="s">
        <v>3469</v>
      </c>
      <c r="C184" t="s">
        <v>7580</v>
      </c>
      <c r="D184">
        <v>250</v>
      </c>
      <c r="E184">
        <v>375</v>
      </c>
      <c r="F184" t="s">
        <v>8219</v>
      </c>
      <c r="G184" t="s">
        <v>8224</v>
      </c>
      <c r="H184" t="s">
        <v>8246</v>
      </c>
      <c r="I184">
        <v>1468618680</v>
      </c>
      <c r="J184" s="13">
        <v>42566.901388888888</v>
      </c>
      <c r="K184">
        <v>1465345902</v>
      </c>
      <c r="L184" s="13">
        <v>42529.022013888891</v>
      </c>
      <c r="M184" t="b">
        <v>0</v>
      </c>
      <c r="N184">
        <v>9</v>
      </c>
      <c r="O184" t="b">
        <v>1</v>
      </c>
      <c r="P184" t="s">
        <v>8271</v>
      </c>
      <c r="Q184">
        <v>1.5</v>
      </c>
      <c r="R184">
        <v>41.666666666666664</v>
      </c>
      <c r="S184" t="s">
        <v>8318</v>
      </c>
      <c r="T184" t="s">
        <v>8319</v>
      </c>
    </row>
    <row r="185" spans="1:20" x14ac:dyDescent="0.45">
      <c r="A185">
        <v>3469</v>
      </c>
      <c r="B185" t="s">
        <v>3468</v>
      </c>
      <c r="C185" t="s">
        <v>7579</v>
      </c>
      <c r="D185">
        <v>2800</v>
      </c>
      <c r="E185">
        <v>3175</v>
      </c>
      <c r="F185" t="s">
        <v>8219</v>
      </c>
      <c r="G185" t="s">
        <v>8224</v>
      </c>
      <c r="H185" t="s">
        <v>8246</v>
      </c>
      <c r="I185">
        <v>1461857045</v>
      </c>
      <c r="J185" s="13">
        <v>42488.641724537039</v>
      </c>
      <c r="K185">
        <v>1459265045</v>
      </c>
      <c r="L185" s="13">
        <v>42458.641724537039</v>
      </c>
      <c r="M185" t="b">
        <v>0</v>
      </c>
      <c r="N185">
        <v>63</v>
      </c>
      <c r="O185" t="b">
        <v>1</v>
      </c>
      <c r="P185" t="s">
        <v>8271</v>
      </c>
      <c r="Q185">
        <v>1.1339285714285714</v>
      </c>
      <c r="R185">
        <v>50.396825396825399</v>
      </c>
      <c r="S185" t="s">
        <v>8318</v>
      </c>
      <c r="T185" t="s">
        <v>8319</v>
      </c>
    </row>
    <row r="186" spans="1:20" x14ac:dyDescent="0.45">
      <c r="A186">
        <v>3468</v>
      </c>
      <c r="B186" t="s">
        <v>3467</v>
      </c>
      <c r="C186" t="s">
        <v>7578</v>
      </c>
      <c r="D186">
        <v>10000</v>
      </c>
      <c r="E186">
        <v>12178</v>
      </c>
      <c r="F186" t="s">
        <v>8219</v>
      </c>
      <c r="G186" t="s">
        <v>8224</v>
      </c>
      <c r="H186" t="s">
        <v>8246</v>
      </c>
      <c r="I186">
        <v>1474426800</v>
      </c>
      <c r="J186" s="13">
        <v>42634.125</v>
      </c>
      <c r="K186">
        <v>1471976529</v>
      </c>
      <c r="L186" s="13">
        <v>42605.765381944446</v>
      </c>
      <c r="M186" t="b">
        <v>0</v>
      </c>
      <c r="N186">
        <v>17</v>
      </c>
      <c r="O186" t="b">
        <v>1</v>
      </c>
      <c r="P186" t="s">
        <v>8271</v>
      </c>
      <c r="Q186">
        <v>1.2178</v>
      </c>
      <c r="R186">
        <v>716.35294117647061</v>
      </c>
      <c r="S186" t="s">
        <v>8318</v>
      </c>
      <c r="T186" t="s">
        <v>8319</v>
      </c>
    </row>
    <row r="187" spans="1:20" x14ac:dyDescent="0.45">
      <c r="A187">
        <v>3467</v>
      </c>
      <c r="B187" t="s">
        <v>3466</v>
      </c>
      <c r="C187" t="s">
        <v>7577</v>
      </c>
      <c r="D187">
        <v>3000</v>
      </c>
      <c r="E187">
        <v>3030</v>
      </c>
      <c r="F187" t="s">
        <v>8219</v>
      </c>
      <c r="G187" t="s">
        <v>8224</v>
      </c>
      <c r="H187" t="s">
        <v>8246</v>
      </c>
      <c r="I187">
        <v>1426864032</v>
      </c>
      <c r="J187" s="13">
        <v>42083.63</v>
      </c>
      <c r="K187">
        <v>1424275632</v>
      </c>
      <c r="L187" s="13">
        <v>42053.671666666669</v>
      </c>
      <c r="M187" t="b">
        <v>0</v>
      </c>
      <c r="N187">
        <v>47</v>
      </c>
      <c r="O187" t="b">
        <v>1</v>
      </c>
      <c r="P187" t="s">
        <v>8271</v>
      </c>
      <c r="Q187">
        <v>1.01</v>
      </c>
      <c r="R187">
        <v>64.468085106382972</v>
      </c>
      <c r="S187" t="s">
        <v>8318</v>
      </c>
      <c r="T187" t="s">
        <v>8319</v>
      </c>
    </row>
    <row r="188" spans="1:20" x14ac:dyDescent="0.45">
      <c r="A188">
        <v>3466</v>
      </c>
      <c r="B188" t="s">
        <v>3465</v>
      </c>
      <c r="C188" t="s">
        <v>7576</v>
      </c>
      <c r="D188">
        <v>3500</v>
      </c>
      <c r="E188">
        <v>4450</v>
      </c>
      <c r="F188" t="s">
        <v>8219</v>
      </c>
      <c r="G188" t="s">
        <v>8224</v>
      </c>
      <c r="H188" t="s">
        <v>8246</v>
      </c>
      <c r="I188">
        <v>1461108450</v>
      </c>
      <c r="J188" s="13">
        <v>42479.977430555555</v>
      </c>
      <c r="K188">
        <v>1455928050</v>
      </c>
      <c r="L188" s="13">
        <v>42420.019097222219</v>
      </c>
      <c r="M188" t="b">
        <v>0</v>
      </c>
      <c r="N188">
        <v>61</v>
      </c>
      <c r="O188" t="b">
        <v>1</v>
      </c>
      <c r="P188" t="s">
        <v>8271</v>
      </c>
      <c r="Q188">
        <v>1.2714285714285714</v>
      </c>
      <c r="R188">
        <v>72.950819672131146</v>
      </c>
      <c r="S188" t="s">
        <v>8318</v>
      </c>
      <c r="T188" t="s">
        <v>8319</v>
      </c>
    </row>
    <row r="189" spans="1:20" x14ac:dyDescent="0.45">
      <c r="A189">
        <v>3464</v>
      </c>
      <c r="B189" t="s">
        <v>3463</v>
      </c>
      <c r="C189" t="s">
        <v>7574</v>
      </c>
      <c r="D189">
        <v>5000</v>
      </c>
      <c r="E189">
        <v>5116.18</v>
      </c>
      <c r="F189" t="s">
        <v>8219</v>
      </c>
      <c r="G189" t="s">
        <v>8224</v>
      </c>
      <c r="H189" t="s">
        <v>8246</v>
      </c>
      <c r="I189">
        <v>1471921637</v>
      </c>
      <c r="J189" s="13">
        <v>42605.130057870374</v>
      </c>
      <c r="K189">
        <v>1469329637</v>
      </c>
      <c r="L189" s="13">
        <v>42575.130057870374</v>
      </c>
      <c r="M189" t="b">
        <v>0</v>
      </c>
      <c r="N189">
        <v>93</v>
      </c>
      <c r="O189" t="b">
        <v>1</v>
      </c>
      <c r="P189" t="s">
        <v>8271</v>
      </c>
      <c r="Q189">
        <v>1.023236</v>
      </c>
      <c r="R189">
        <v>55.012688172043013</v>
      </c>
      <c r="S189" t="s">
        <v>8318</v>
      </c>
      <c r="T189" t="s">
        <v>8319</v>
      </c>
    </row>
    <row r="190" spans="1:20" x14ac:dyDescent="0.45">
      <c r="A190">
        <v>3462</v>
      </c>
      <c r="B190" t="s">
        <v>3461</v>
      </c>
      <c r="C190" t="s">
        <v>7572</v>
      </c>
      <c r="D190">
        <v>250</v>
      </c>
      <c r="E190">
        <v>505</v>
      </c>
      <c r="F190" t="s">
        <v>8219</v>
      </c>
      <c r="G190" t="s">
        <v>8224</v>
      </c>
      <c r="H190" t="s">
        <v>8246</v>
      </c>
      <c r="I190">
        <v>1436551200</v>
      </c>
      <c r="J190" s="13">
        <v>42195.75</v>
      </c>
      <c r="K190">
        <v>1435181628</v>
      </c>
      <c r="L190" s="13">
        <v>42179.898472222223</v>
      </c>
      <c r="M190" t="b">
        <v>0</v>
      </c>
      <c r="N190">
        <v>17</v>
      </c>
      <c r="O190" t="b">
        <v>1</v>
      </c>
      <c r="P190" t="s">
        <v>8271</v>
      </c>
      <c r="Q190">
        <v>2.02</v>
      </c>
      <c r="R190">
        <v>29.705882352941178</v>
      </c>
      <c r="S190" t="s">
        <v>8318</v>
      </c>
      <c r="T190" t="s">
        <v>8319</v>
      </c>
    </row>
    <row r="191" spans="1:20" x14ac:dyDescent="0.45">
      <c r="A191">
        <v>3461</v>
      </c>
      <c r="B191" t="s">
        <v>3460</v>
      </c>
      <c r="C191" t="s">
        <v>7571</v>
      </c>
      <c r="D191">
        <v>500</v>
      </c>
      <c r="E191">
        <v>695</v>
      </c>
      <c r="F191" t="s">
        <v>8219</v>
      </c>
      <c r="G191" t="s">
        <v>8224</v>
      </c>
      <c r="H191" t="s">
        <v>8246</v>
      </c>
      <c r="I191">
        <v>1477710000</v>
      </c>
      <c r="J191" s="13">
        <v>42672.125</v>
      </c>
      <c r="K191">
        <v>1475248279</v>
      </c>
      <c r="L191" s="13">
        <v>42643.6328587963</v>
      </c>
      <c r="M191" t="b">
        <v>0</v>
      </c>
      <c r="N191">
        <v>12</v>
      </c>
      <c r="O191" t="b">
        <v>1</v>
      </c>
      <c r="P191" t="s">
        <v>8271</v>
      </c>
      <c r="Q191">
        <v>1.39</v>
      </c>
      <c r="R191">
        <v>57.916666666666664</v>
      </c>
      <c r="S191" t="s">
        <v>8318</v>
      </c>
      <c r="T191" t="s">
        <v>8319</v>
      </c>
    </row>
    <row r="192" spans="1:20" x14ac:dyDescent="0.45">
      <c r="A192">
        <v>3458</v>
      </c>
      <c r="B192" t="s">
        <v>3457</v>
      </c>
      <c r="C192" t="s">
        <v>7568</v>
      </c>
      <c r="D192">
        <v>978</v>
      </c>
      <c r="E192">
        <v>1216</v>
      </c>
      <c r="F192" t="s">
        <v>8219</v>
      </c>
      <c r="G192" t="s">
        <v>8224</v>
      </c>
      <c r="H192" t="s">
        <v>8246</v>
      </c>
      <c r="I192">
        <v>1422937620</v>
      </c>
      <c r="J192" s="13">
        <v>42038.185416666667</v>
      </c>
      <c r="K192">
        <v>1420606303</v>
      </c>
      <c r="L192" s="13">
        <v>42011.202581018515</v>
      </c>
      <c r="M192" t="b">
        <v>0</v>
      </c>
      <c r="N192">
        <v>27</v>
      </c>
      <c r="O192" t="b">
        <v>1</v>
      </c>
      <c r="P192" t="s">
        <v>8271</v>
      </c>
      <c r="Q192">
        <v>1.2433537832310839</v>
      </c>
      <c r="R192">
        <v>45.037037037037038</v>
      </c>
      <c r="S192" t="s">
        <v>8318</v>
      </c>
      <c r="T192" t="s">
        <v>8319</v>
      </c>
    </row>
    <row r="193" spans="1:20" x14ac:dyDescent="0.45">
      <c r="A193">
        <v>3457</v>
      </c>
      <c r="B193" t="s">
        <v>3456</v>
      </c>
      <c r="C193" t="s">
        <v>7567</v>
      </c>
      <c r="D193">
        <v>2000</v>
      </c>
      <c r="E193">
        <v>2804</v>
      </c>
      <c r="F193" t="s">
        <v>8219</v>
      </c>
      <c r="G193" t="s">
        <v>8224</v>
      </c>
      <c r="H193" t="s">
        <v>8246</v>
      </c>
      <c r="I193">
        <v>1423720740</v>
      </c>
      <c r="J193" s="13">
        <v>42047.249305555553</v>
      </c>
      <c r="K193">
        <v>1421081857</v>
      </c>
      <c r="L193" s="13">
        <v>42016.706678240742</v>
      </c>
      <c r="M193" t="b">
        <v>0</v>
      </c>
      <c r="N193">
        <v>55</v>
      </c>
      <c r="O193" t="b">
        <v>1</v>
      </c>
      <c r="P193" t="s">
        <v>8271</v>
      </c>
      <c r="Q193">
        <v>1.4019999999999999</v>
      </c>
      <c r="R193">
        <v>50.981818181818184</v>
      </c>
      <c r="S193" t="s">
        <v>8318</v>
      </c>
      <c r="T193" t="s">
        <v>8319</v>
      </c>
    </row>
    <row r="194" spans="1:20" x14ac:dyDescent="0.45">
      <c r="A194">
        <v>3456</v>
      </c>
      <c r="B194" t="s">
        <v>3455</v>
      </c>
      <c r="C194" t="s">
        <v>7566</v>
      </c>
      <c r="D194">
        <v>3000</v>
      </c>
      <c r="E194">
        <v>5739</v>
      </c>
      <c r="F194" t="s">
        <v>8219</v>
      </c>
      <c r="G194" t="s">
        <v>8224</v>
      </c>
      <c r="H194" t="s">
        <v>8246</v>
      </c>
      <c r="I194">
        <v>1406876340</v>
      </c>
      <c r="J194" s="13">
        <v>41852.290972222225</v>
      </c>
      <c r="K194">
        <v>1404190567</v>
      </c>
      <c r="L194" s="13">
        <v>41821.205636574072</v>
      </c>
      <c r="M194" t="b">
        <v>0</v>
      </c>
      <c r="N194">
        <v>16</v>
      </c>
      <c r="O194" t="b">
        <v>1</v>
      </c>
      <c r="P194" t="s">
        <v>8271</v>
      </c>
      <c r="Q194">
        <v>1.913</v>
      </c>
      <c r="R194">
        <v>358.6875</v>
      </c>
      <c r="S194" t="s">
        <v>8318</v>
      </c>
      <c r="T194" t="s">
        <v>8319</v>
      </c>
    </row>
    <row r="195" spans="1:20" x14ac:dyDescent="0.45">
      <c r="A195">
        <v>3455</v>
      </c>
      <c r="B195" t="s">
        <v>3454</v>
      </c>
      <c r="C195" t="s">
        <v>7565</v>
      </c>
      <c r="D195">
        <v>10000</v>
      </c>
      <c r="E195">
        <v>10065</v>
      </c>
      <c r="F195" t="s">
        <v>8219</v>
      </c>
      <c r="G195" t="s">
        <v>8224</v>
      </c>
      <c r="H195" t="s">
        <v>8246</v>
      </c>
      <c r="I195">
        <v>1476381627</v>
      </c>
      <c r="J195" s="13">
        <v>42656.7503125</v>
      </c>
      <c r="K195">
        <v>1473789627</v>
      </c>
      <c r="L195" s="13">
        <v>42626.7503125</v>
      </c>
      <c r="M195" t="b">
        <v>0</v>
      </c>
      <c r="N195">
        <v>69</v>
      </c>
      <c r="O195" t="b">
        <v>1</v>
      </c>
      <c r="P195" t="s">
        <v>8271</v>
      </c>
      <c r="Q195">
        <v>1.0065</v>
      </c>
      <c r="R195">
        <v>145.86956521739131</v>
      </c>
      <c r="S195" t="s">
        <v>8318</v>
      </c>
      <c r="T195" t="s">
        <v>8319</v>
      </c>
    </row>
    <row r="196" spans="1:20" x14ac:dyDescent="0.45">
      <c r="A196">
        <v>3452</v>
      </c>
      <c r="B196" t="s">
        <v>3451</v>
      </c>
      <c r="C196" t="s">
        <v>7562</v>
      </c>
      <c r="D196">
        <v>1000</v>
      </c>
      <c r="E196">
        <v>1532</v>
      </c>
      <c r="F196" t="s">
        <v>8219</v>
      </c>
      <c r="G196" t="s">
        <v>8224</v>
      </c>
      <c r="H196" t="s">
        <v>8246</v>
      </c>
      <c r="I196">
        <v>1406087940</v>
      </c>
      <c r="J196" s="13">
        <v>41843.165972222225</v>
      </c>
      <c r="K196">
        <v>1404141626</v>
      </c>
      <c r="L196" s="13">
        <v>41820.639189814814</v>
      </c>
      <c r="M196" t="b">
        <v>0</v>
      </c>
      <c r="N196">
        <v>37</v>
      </c>
      <c r="O196" t="b">
        <v>1</v>
      </c>
      <c r="P196" t="s">
        <v>8271</v>
      </c>
      <c r="Q196">
        <v>1.532</v>
      </c>
      <c r="R196">
        <v>41.405405405405403</v>
      </c>
      <c r="S196" t="s">
        <v>8318</v>
      </c>
      <c r="T196" t="s">
        <v>8319</v>
      </c>
    </row>
    <row r="197" spans="1:20" x14ac:dyDescent="0.45">
      <c r="A197">
        <v>3451</v>
      </c>
      <c r="B197" t="s">
        <v>3450</v>
      </c>
      <c r="C197" t="s">
        <v>7561</v>
      </c>
      <c r="D197">
        <v>650</v>
      </c>
      <c r="E197">
        <v>658</v>
      </c>
      <c r="F197" t="s">
        <v>8219</v>
      </c>
      <c r="G197" t="s">
        <v>8224</v>
      </c>
      <c r="H197" t="s">
        <v>8246</v>
      </c>
      <c r="I197">
        <v>1429636927</v>
      </c>
      <c r="J197" s="13">
        <v>42115.723692129628</v>
      </c>
      <c r="K197">
        <v>1427304127</v>
      </c>
      <c r="L197" s="13">
        <v>42088.723692129628</v>
      </c>
      <c r="M197" t="b">
        <v>0</v>
      </c>
      <c r="N197">
        <v>16</v>
      </c>
      <c r="O197" t="b">
        <v>1</v>
      </c>
      <c r="P197" t="s">
        <v>8271</v>
      </c>
      <c r="Q197">
        <v>1.0123076923076924</v>
      </c>
      <c r="R197">
        <v>41.125</v>
      </c>
      <c r="S197" t="s">
        <v>8318</v>
      </c>
      <c r="T197" t="s">
        <v>8319</v>
      </c>
    </row>
    <row r="198" spans="1:20" x14ac:dyDescent="0.45">
      <c r="A198">
        <v>3449</v>
      </c>
      <c r="B198" t="s">
        <v>3448</v>
      </c>
      <c r="C198" t="s">
        <v>7559</v>
      </c>
      <c r="D198">
        <v>800</v>
      </c>
      <c r="E198">
        <v>1365</v>
      </c>
      <c r="F198" t="s">
        <v>8219</v>
      </c>
      <c r="G198" t="s">
        <v>8224</v>
      </c>
      <c r="H198" t="s">
        <v>8246</v>
      </c>
      <c r="I198">
        <v>1468036800</v>
      </c>
      <c r="J198" s="13">
        <v>42560.166666666664</v>
      </c>
      <c r="K198">
        <v>1465607738</v>
      </c>
      <c r="L198" s="13">
        <v>42532.052523148152</v>
      </c>
      <c r="M198" t="b">
        <v>0</v>
      </c>
      <c r="N198">
        <v>20</v>
      </c>
      <c r="O198" t="b">
        <v>1</v>
      </c>
      <c r="P198" t="s">
        <v>8271</v>
      </c>
      <c r="Q198">
        <v>1.70625</v>
      </c>
      <c r="R198">
        <v>68.25</v>
      </c>
      <c r="S198" t="s">
        <v>8318</v>
      </c>
      <c r="T198" t="s">
        <v>8319</v>
      </c>
    </row>
    <row r="199" spans="1:20" x14ac:dyDescent="0.45">
      <c r="A199">
        <v>3448</v>
      </c>
      <c r="B199" t="s">
        <v>3447</v>
      </c>
      <c r="C199" t="s">
        <v>7558</v>
      </c>
      <c r="D199">
        <v>2100</v>
      </c>
      <c r="E199">
        <v>2305</v>
      </c>
      <c r="F199" t="s">
        <v>8219</v>
      </c>
      <c r="G199" t="s">
        <v>8224</v>
      </c>
      <c r="H199" t="s">
        <v>8246</v>
      </c>
      <c r="I199">
        <v>1418784689</v>
      </c>
      <c r="J199" s="13">
        <v>41990.119085648148</v>
      </c>
      <c r="K199">
        <v>1416192689</v>
      </c>
      <c r="L199" s="13">
        <v>41960.119085648148</v>
      </c>
      <c r="M199" t="b">
        <v>0</v>
      </c>
      <c r="N199">
        <v>45</v>
      </c>
      <c r="O199" t="b">
        <v>1</v>
      </c>
      <c r="P199" t="s">
        <v>8271</v>
      </c>
      <c r="Q199">
        <v>1.0976190476190477</v>
      </c>
      <c r="R199">
        <v>51.222222222222221</v>
      </c>
      <c r="S199" t="s">
        <v>8318</v>
      </c>
      <c r="T199" t="s">
        <v>8319</v>
      </c>
    </row>
    <row r="200" spans="1:20" x14ac:dyDescent="0.45">
      <c r="A200">
        <v>3447</v>
      </c>
      <c r="B200" t="s">
        <v>3446</v>
      </c>
      <c r="C200" t="s">
        <v>7557</v>
      </c>
      <c r="D200">
        <v>1000</v>
      </c>
      <c r="E200">
        <v>1078</v>
      </c>
      <c r="F200" t="s">
        <v>8219</v>
      </c>
      <c r="G200" t="s">
        <v>8224</v>
      </c>
      <c r="H200" t="s">
        <v>8246</v>
      </c>
      <c r="I200">
        <v>1458332412</v>
      </c>
      <c r="J200" s="13">
        <v>42447.847361111111</v>
      </c>
      <c r="K200">
        <v>1454448012</v>
      </c>
      <c r="L200" s="13">
        <v>42402.889027777775</v>
      </c>
      <c r="M200" t="b">
        <v>0</v>
      </c>
      <c r="N200">
        <v>14</v>
      </c>
      <c r="O200" t="b">
        <v>1</v>
      </c>
      <c r="P200" t="s">
        <v>8271</v>
      </c>
      <c r="Q200">
        <v>1.0780000000000001</v>
      </c>
      <c r="R200">
        <v>77</v>
      </c>
      <c r="S200" t="s">
        <v>8318</v>
      </c>
      <c r="T200" t="s">
        <v>8319</v>
      </c>
    </row>
    <row r="201" spans="1:20" x14ac:dyDescent="0.45">
      <c r="A201">
        <v>3443</v>
      </c>
      <c r="B201" t="s">
        <v>3442</v>
      </c>
      <c r="C201" t="s">
        <v>7553</v>
      </c>
      <c r="D201">
        <v>1000</v>
      </c>
      <c r="E201">
        <v>1855</v>
      </c>
      <c r="F201" t="s">
        <v>8219</v>
      </c>
      <c r="G201" t="s">
        <v>8224</v>
      </c>
      <c r="H201" t="s">
        <v>8246</v>
      </c>
      <c r="I201">
        <v>1410266146</v>
      </c>
      <c r="J201" s="13">
        <v>41891.524837962963</v>
      </c>
      <c r="K201">
        <v>1407674146</v>
      </c>
      <c r="L201" s="13">
        <v>41861.524837962963</v>
      </c>
      <c r="M201" t="b">
        <v>0</v>
      </c>
      <c r="N201">
        <v>45</v>
      </c>
      <c r="O201" t="b">
        <v>1</v>
      </c>
      <c r="P201" t="s">
        <v>8271</v>
      </c>
      <c r="Q201">
        <v>1.855</v>
      </c>
      <c r="R201">
        <v>41.222222222222221</v>
      </c>
      <c r="S201" t="s">
        <v>8318</v>
      </c>
      <c r="T201" t="s">
        <v>8319</v>
      </c>
    </row>
    <row r="202" spans="1:20" x14ac:dyDescent="0.45">
      <c r="A202">
        <v>3442</v>
      </c>
      <c r="B202" t="s">
        <v>3441</v>
      </c>
      <c r="C202" t="s">
        <v>7552</v>
      </c>
      <c r="D202">
        <v>250</v>
      </c>
      <c r="E202">
        <v>250</v>
      </c>
      <c r="F202" t="s">
        <v>8219</v>
      </c>
      <c r="G202" t="s">
        <v>8224</v>
      </c>
      <c r="H202" t="s">
        <v>8246</v>
      </c>
      <c r="I202">
        <v>1433016672</v>
      </c>
      <c r="J202" s="13">
        <v>42154.841111111113</v>
      </c>
      <c r="K202">
        <v>1430424672</v>
      </c>
      <c r="L202" s="13">
        <v>42124.841111111113</v>
      </c>
      <c r="M202" t="b">
        <v>0</v>
      </c>
      <c r="N202">
        <v>8</v>
      </c>
      <c r="O202" t="b">
        <v>1</v>
      </c>
      <c r="P202" t="s">
        <v>8271</v>
      </c>
      <c r="Q202">
        <v>1</v>
      </c>
      <c r="R202">
        <v>31.25</v>
      </c>
      <c r="S202" t="s">
        <v>8318</v>
      </c>
      <c r="T202" t="s">
        <v>8319</v>
      </c>
    </row>
    <row r="203" spans="1:20" x14ac:dyDescent="0.45">
      <c r="A203">
        <v>3441</v>
      </c>
      <c r="B203" t="s">
        <v>3440</v>
      </c>
      <c r="C203" t="s">
        <v>7551</v>
      </c>
      <c r="D203">
        <v>2500</v>
      </c>
      <c r="E203">
        <v>2565</v>
      </c>
      <c r="F203" t="s">
        <v>8219</v>
      </c>
      <c r="G203" t="s">
        <v>8224</v>
      </c>
      <c r="H203" t="s">
        <v>8246</v>
      </c>
      <c r="I203">
        <v>1447445820</v>
      </c>
      <c r="J203" s="13">
        <v>42321.845138888886</v>
      </c>
      <c r="K203">
        <v>1445077121</v>
      </c>
      <c r="L203" s="13">
        <v>42294.4296412037</v>
      </c>
      <c r="M203" t="b">
        <v>0</v>
      </c>
      <c r="N203">
        <v>43</v>
      </c>
      <c r="O203" t="b">
        <v>1</v>
      </c>
      <c r="P203" t="s">
        <v>8271</v>
      </c>
      <c r="Q203">
        <v>1.026</v>
      </c>
      <c r="R203">
        <v>59.651162790697676</v>
      </c>
      <c r="S203" t="s">
        <v>8318</v>
      </c>
      <c r="T203" t="s">
        <v>8319</v>
      </c>
    </row>
    <row r="204" spans="1:20" x14ac:dyDescent="0.45">
      <c r="A204">
        <v>3440</v>
      </c>
      <c r="B204" t="s">
        <v>3439</v>
      </c>
      <c r="C204" t="s">
        <v>7550</v>
      </c>
      <c r="D204">
        <v>5000</v>
      </c>
      <c r="E204">
        <v>5260.92</v>
      </c>
      <c r="F204" t="s">
        <v>8219</v>
      </c>
      <c r="G204" t="s">
        <v>8224</v>
      </c>
      <c r="H204" t="s">
        <v>8246</v>
      </c>
      <c r="I204">
        <v>1405095300</v>
      </c>
      <c r="J204" s="13">
        <v>41831.677083333336</v>
      </c>
      <c r="K204">
        <v>1403146628</v>
      </c>
      <c r="L204" s="13">
        <v>41809.12300925926</v>
      </c>
      <c r="M204" t="b">
        <v>0</v>
      </c>
      <c r="N204">
        <v>82</v>
      </c>
      <c r="O204" t="b">
        <v>1</v>
      </c>
      <c r="P204" t="s">
        <v>8271</v>
      </c>
      <c r="Q204">
        <v>1.052184</v>
      </c>
      <c r="R204">
        <v>64.157560975609755</v>
      </c>
      <c r="S204" t="s">
        <v>8318</v>
      </c>
      <c r="T204" t="s">
        <v>8319</v>
      </c>
    </row>
    <row r="205" spans="1:20" x14ac:dyDescent="0.45">
      <c r="A205">
        <v>3439</v>
      </c>
      <c r="B205" t="s">
        <v>3438</v>
      </c>
      <c r="C205" t="s">
        <v>7549</v>
      </c>
      <c r="D205">
        <v>1200</v>
      </c>
      <c r="E205">
        <v>1616.14</v>
      </c>
      <c r="F205" t="s">
        <v>8219</v>
      </c>
      <c r="G205" t="s">
        <v>8224</v>
      </c>
      <c r="H205" t="s">
        <v>8246</v>
      </c>
      <c r="I205">
        <v>1453179540</v>
      </c>
      <c r="J205" s="13">
        <v>42388.207638888889</v>
      </c>
      <c r="K205">
        <v>1452030730</v>
      </c>
      <c r="L205" s="13">
        <v>42374.911226851851</v>
      </c>
      <c r="M205" t="b">
        <v>0</v>
      </c>
      <c r="N205">
        <v>18</v>
      </c>
      <c r="O205" t="b">
        <v>1</v>
      </c>
      <c r="P205" t="s">
        <v>8271</v>
      </c>
      <c r="Q205">
        <v>1.3467833333333334</v>
      </c>
      <c r="R205">
        <v>89.785555555555561</v>
      </c>
      <c r="S205" t="s">
        <v>8318</v>
      </c>
      <c r="T205" t="s">
        <v>8319</v>
      </c>
    </row>
    <row r="206" spans="1:20" x14ac:dyDescent="0.45">
      <c r="A206">
        <v>3437</v>
      </c>
      <c r="B206" t="s">
        <v>3436</v>
      </c>
      <c r="C206" t="s">
        <v>7547</v>
      </c>
      <c r="D206">
        <v>3000</v>
      </c>
      <c r="E206">
        <v>3030</v>
      </c>
      <c r="F206" t="s">
        <v>8219</v>
      </c>
      <c r="G206" t="s">
        <v>8224</v>
      </c>
      <c r="H206" t="s">
        <v>8246</v>
      </c>
      <c r="I206">
        <v>1440003820</v>
      </c>
      <c r="J206" s="13">
        <v>42235.710879629631</v>
      </c>
      <c r="K206">
        <v>1437411820</v>
      </c>
      <c r="L206" s="13">
        <v>42205.710879629631</v>
      </c>
      <c r="M206" t="b">
        <v>0</v>
      </c>
      <c r="N206">
        <v>36</v>
      </c>
      <c r="O206" t="b">
        <v>1</v>
      </c>
      <c r="P206" t="s">
        <v>8271</v>
      </c>
      <c r="Q206">
        <v>1.01</v>
      </c>
      <c r="R206">
        <v>84.166666666666671</v>
      </c>
      <c r="S206" t="s">
        <v>8318</v>
      </c>
      <c r="T206" t="s">
        <v>8319</v>
      </c>
    </row>
    <row r="207" spans="1:20" x14ac:dyDescent="0.45">
      <c r="A207">
        <v>3436</v>
      </c>
      <c r="B207" t="s">
        <v>3435</v>
      </c>
      <c r="C207" t="s">
        <v>7546</v>
      </c>
      <c r="D207">
        <v>5000</v>
      </c>
      <c r="E207">
        <v>5295</v>
      </c>
      <c r="F207" t="s">
        <v>8219</v>
      </c>
      <c r="G207" t="s">
        <v>8224</v>
      </c>
      <c r="H207" t="s">
        <v>8246</v>
      </c>
      <c r="I207">
        <v>1408638480</v>
      </c>
      <c r="J207" s="13">
        <v>41872.686111111114</v>
      </c>
      <c r="K207">
        <v>1406811593</v>
      </c>
      <c r="L207" s="13">
        <v>41851.541585648149</v>
      </c>
      <c r="M207" t="b">
        <v>0</v>
      </c>
      <c r="N207">
        <v>37</v>
      </c>
      <c r="O207" t="b">
        <v>1</v>
      </c>
      <c r="P207" t="s">
        <v>8271</v>
      </c>
      <c r="Q207">
        <v>1.0589999999999999</v>
      </c>
      <c r="R207">
        <v>143.1081081081081</v>
      </c>
      <c r="S207" t="s">
        <v>8318</v>
      </c>
      <c r="T207" t="s">
        <v>8319</v>
      </c>
    </row>
    <row r="208" spans="1:20" x14ac:dyDescent="0.45">
      <c r="A208">
        <v>3435</v>
      </c>
      <c r="B208" t="s">
        <v>3434</v>
      </c>
      <c r="C208" t="s">
        <v>7545</v>
      </c>
      <c r="D208">
        <v>1000</v>
      </c>
      <c r="E208">
        <v>1120</v>
      </c>
      <c r="F208" t="s">
        <v>8219</v>
      </c>
      <c r="G208" t="s">
        <v>8224</v>
      </c>
      <c r="H208" t="s">
        <v>8246</v>
      </c>
      <c r="I208">
        <v>1470538800</v>
      </c>
      <c r="J208" s="13">
        <v>42589.125</v>
      </c>
      <c r="K208">
        <v>1469112493</v>
      </c>
      <c r="L208" s="13">
        <v>42572.61681712963</v>
      </c>
      <c r="M208" t="b">
        <v>0</v>
      </c>
      <c r="N208">
        <v>19</v>
      </c>
      <c r="O208" t="b">
        <v>1</v>
      </c>
      <c r="P208" t="s">
        <v>8271</v>
      </c>
      <c r="Q208">
        <v>1.1200000000000001</v>
      </c>
      <c r="R208">
        <v>58.94736842105263</v>
      </c>
      <c r="S208" t="s">
        <v>8318</v>
      </c>
      <c r="T208" t="s">
        <v>8319</v>
      </c>
    </row>
    <row r="209" spans="1:20" x14ac:dyDescent="0.45">
      <c r="A209">
        <v>3434</v>
      </c>
      <c r="B209" t="s">
        <v>3433</v>
      </c>
      <c r="C209" t="s">
        <v>7544</v>
      </c>
      <c r="D209">
        <v>10000</v>
      </c>
      <c r="E209">
        <v>10555</v>
      </c>
      <c r="F209" t="s">
        <v>8219</v>
      </c>
      <c r="G209" t="s">
        <v>8224</v>
      </c>
      <c r="H209" t="s">
        <v>8246</v>
      </c>
      <c r="I209">
        <v>1404983269</v>
      </c>
      <c r="J209" s="13">
        <v>41830.380428240744</v>
      </c>
      <c r="K209">
        <v>1402391269</v>
      </c>
      <c r="L209" s="13">
        <v>41800.380428240744</v>
      </c>
      <c r="M209" t="b">
        <v>0</v>
      </c>
      <c r="N209">
        <v>168</v>
      </c>
      <c r="O209" t="b">
        <v>1</v>
      </c>
      <c r="P209" t="s">
        <v>8271</v>
      </c>
      <c r="Q209">
        <v>1.0555000000000001</v>
      </c>
      <c r="R209">
        <v>62.827380952380949</v>
      </c>
      <c r="S209" t="s">
        <v>8318</v>
      </c>
      <c r="T209" t="s">
        <v>8319</v>
      </c>
    </row>
    <row r="210" spans="1:20" x14ac:dyDescent="0.45">
      <c r="A210">
        <v>3433</v>
      </c>
      <c r="B210" t="s">
        <v>3432</v>
      </c>
      <c r="C210" s="3" t="s">
        <v>7543</v>
      </c>
      <c r="D210">
        <v>9500</v>
      </c>
      <c r="E210">
        <v>9525</v>
      </c>
      <c r="F210" t="s">
        <v>8219</v>
      </c>
      <c r="G210" t="s">
        <v>8224</v>
      </c>
      <c r="H210" t="s">
        <v>8246</v>
      </c>
      <c r="I210">
        <v>1402974000</v>
      </c>
      <c r="J210" s="13">
        <v>41807.125</v>
      </c>
      <c r="K210">
        <v>1400290255</v>
      </c>
      <c r="L210" s="13">
        <v>41776.063136574077</v>
      </c>
      <c r="M210" t="b">
        <v>0</v>
      </c>
      <c r="N210">
        <v>71</v>
      </c>
      <c r="O210" t="b">
        <v>1</v>
      </c>
      <c r="P210" t="s">
        <v>8271</v>
      </c>
      <c r="Q210">
        <v>1.0026315789473683</v>
      </c>
      <c r="R210">
        <v>134.1549295774648</v>
      </c>
      <c r="S210" t="s">
        <v>8318</v>
      </c>
      <c r="T210" t="s">
        <v>8319</v>
      </c>
    </row>
    <row r="211" spans="1:20" x14ac:dyDescent="0.45">
      <c r="A211">
        <v>3432</v>
      </c>
      <c r="B211" t="s">
        <v>3431</v>
      </c>
      <c r="C211" t="s">
        <v>7542</v>
      </c>
      <c r="D211">
        <v>2000</v>
      </c>
      <c r="E211">
        <v>2193</v>
      </c>
      <c r="F211" t="s">
        <v>8219</v>
      </c>
      <c r="G211" t="s">
        <v>8224</v>
      </c>
      <c r="H211" t="s">
        <v>8246</v>
      </c>
      <c r="I211">
        <v>1454709600</v>
      </c>
      <c r="J211" s="13">
        <v>42405.916666666664</v>
      </c>
      <c r="K211">
        <v>1452520614</v>
      </c>
      <c r="L211" s="13">
        <v>42380.581180555557</v>
      </c>
      <c r="M211" t="b">
        <v>0</v>
      </c>
      <c r="N211">
        <v>42</v>
      </c>
      <c r="O211" t="b">
        <v>1</v>
      </c>
      <c r="P211" t="s">
        <v>8271</v>
      </c>
      <c r="Q211">
        <v>1.0965</v>
      </c>
      <c r="R211">
        <v>52.214285714285715</v>
      </c>
      <c r="S211" t="s">
        <v>8318</v>
      </c>
      <c r="T211" t="s">
        <v>8319</v>
      </c>
    </row>
    <row r="212" spans="1:20" x14ac:dyDescent="0.45">
      <c r="A212">
        <v>3431</v>
      </c>
      <c r="B212" t="s">
        <v>3430</v>
      </c>
      <c r="C212" t="s">
        <v>7541</v>
      </c>
      <c r="D212">
        <v>2000</v>
      </c>
      <c r="E212">
        <v>2000</v>
      </c>
      <c r="F212" t="s">
        <v>8219</v>
      </c>
      <c r="G212" t="s">
        <v>8224</v>
      </c>
      <c r="H212" t="s">
        <v>8246</v>
      </c>
      <c r="I212">
        <v>1408383153</v>
      </c>
      <c r="J212" s="13">
        <v>41869.730937499997</v>
      </c>
      <c r="K212">
        <v>1405791153</v>
      </c>
      <c r="L212" s="13">
        <v>41839.730937499997</v>
      </c>
      <c r="M212" t="b">
        <v>0</v>
      </c>
      <c r="N212">
        <v>21</v>
      </c>
      <c r="O212" t="b">
        <v>1</v>
      </c>
      <c r="P212" t="s">
        <v>8271</v>
      </c>
      <c r="Q212">
        <v>1</v>
      </c>
      <c r="R212">
        <v>95.238095238095241</v>
      </c>
      <c r="S212" t="s">
        <v>8318</v>
      </c>
      <c r="T212" t="s">
        <v>8319</v>
      </c>
    </row>
    <row r="213" spans="1:20" x14ac:dyDescent="0.45">
      <c r="A213">
        <v>3426</v>
      </c>
      <c r="B213" t="s">
        <v>3425</v>
      </c>
      <c r="C213" t="s">
        <v>7536</v>
      </c>
      <c r="D213">
        <v>3750</v>
      </c>
      <c r="E213">
        <v>4055</v>
      </c>
      <c r="F213" t="s">
        <v>8219</v>
      </c>
      <c r="G213" t="s">
        <v>8224</v>
      </c>
      <c r="H213" t="s">
        <v>8246</v>
      </c>
      <c r="I213">
        <v>1411264800</v>
      </c>
      <c r="J213" s="13">
        <v>41903.083333333336</v>
      </c>
      <c r="K213">
        <v>1409620903</v>
      </c>
      <c r="L213" s="13">
        <v>41884.056747685187</v>
      </c>
      <c r="M213" t="b">
        <v>0</v>
      </c>
      <c r="N213">
        <v>87</v>
      </c>
      <c r="O213" t="b">
        <v>1</v>
      </c>
      <c r="P213" t="s">
        <v>8271</v>
      </c>
      <c r="Q213">
        <v>1.0813333333333333</v>
      </c>
      <c r="R213">
        <v>46.609195402298852</v>
      </c>
      <c r="S213" t="s">
        <v>8318</v>
      </c>
      <c r="T213" t="s">
        <v>8319</v>
      </c>
    </row>
    <row r="214" spans="1:20" x14ac:dyDescent="0.45">
      <c r="A214">
        <v>3425</v>
      </c>
      <c r="B214" t="s">
        <v>3424</v>
      </c>
      <c r="C214" t="s">
        <v>7535</v>
      </c>
      <c r="D214">
        <v>30000</v>
      </c>
      <c r="E214">
        <v>30891.1</v>
      </c>
      <c r="F214" t="s">
        <v>8219</v>
      </c>
      <c r="G214" t="s">
        <v>8224</v>
      </c>
      <c r="H214" t="s">
        <v>8246</v>
      </c>
      <c r="I214">
        <v>1412434136</v>
      </c>
      <c r="J214" s="13">
        <v>41916.617314814815</v>
      </c>
      <c r="K214">
        <v>1409669336</v>
      </c>
      <c r="L214" s="13">
        <v>41884.617314814815</v>
      </c>
      <c r="M214" t="b">
        <v>0</v>
      </c>
      <c r="N214">
        <v>104</v>
      </c>
      <c r="O214" t="b">
        <v>1</v>
      </c>
      <c r="P214" t="s">
        <v>8271</v>
      </c>
      <c r="Q214">
        <v>1.0297033333333332</v>
      </c>
      <c r="R214">
        <v>297.02980769230766</v>
      </c>
      <c r="S214" t="s">
        <v>8318</v>
      </c>
      <c r="T214" t="s">
        <v>8319</v>
      </c>
    </row>
    <row r="215" spans="1:20" x14ac:dyDescent="0.45">
      <c r="A215">
        <v>3424</v>
      </c>
      <c r="B215" t="s">
        <v>3423</v>
      </c>
      <c r="C215" t="s">
        <v>7534</v>
      </c>
      <c r="D215">
        <v>6000</v>
      </c>
      <c r="E215">
        <v>6215</v>
      </c>
      <c r="F215" t="s">
        <v>8219</v>
      </c>
      <c r="G215" t="s">
        <v>8224</v>
      </c>
      <c r="H215" t="s">
        <v>8246</v>
      </c>
      <c r="I215">
        <v>1423119540</v>
      </c>
      <c r="J215" s="13">
        <v>42040.290972222225</v>
      </c>
      <c r="K215">
        <v>1421252084</v>
      </c>
      <c r="L215" s="13">
        <v>42018.676898148151</v>
      </c>
      <c r="M215" t="b">
        <v>0</v>
      </c>
      <c r="N215">
        <v>76</v>
      </c>
      <c r="O215" t="b">
        <v>1</v>
      </c>
      <c r="P215" t="s">
        <v>8271</v>
      </c>
      <c r="Q215">
        <v>1.0358333333333334</v>
      </c>
      <c r="R215">
        <v>81.776315789473685</v>
      </c>
      <c r="S215" t="s">
        <v>8318</v>
      </c>
      <c r="T215" t="s">
        <v>8319</v>
      </c>
    </row>
    <row r="216" spans="1:20" x14ac:dyDescent="0.45">
      <c r="A216">
        <v>3423</v>
      </c>
      <c r="B216" t="s">
        <v>3422</v>
      </c>
      <c r="C216" t="s">
        <v>7533</v>
      </c>
      <c r="D216">
        <v>250</v>
      </c>
      <c r="E216">
        <v>350</v>
      </c>
      <c r="F216" t="s">
        <v>8219</v>
      </c>
      <c r="G216" t="s">
        <v>8224</v>
      </c>
      <c r="H216" t="s">
        <v>8246</v>
      </c>
      <c r="I216">
        <v>1429912341</v>
      </c>
      <c r="J216" s="13">
        <v>42118.911354166667</v>
      </c>
      <c r="K216">
        <v>1427320341</v>
      </c>
      <c r="L216" s="13">
        <v>42088.911354166667</v>
      </c>
      <c r="M216" t="b">
        <v>0</v>
      </c>
      <c r="N216">
        <v>10</v>
      </c>
      <c r="O216" t="b">
        <v>1</v>
      </c>
      <c r="P216" t="s">
        <v>8271</v>
      </c>
      <c r="Q216">
        <v>1.4</v>
      </c>
      <c r="R216">
        <v>35</v>
      </c>
      <c r="S216" t="s">
        <v>8318</v>
      </c>
      <c r="T216" t="s">
        <v>8319</v>
      </c>
    </row>
    <row r="217" spans="1:20" x14ac:dyDescent="0.45">
      <c r="A217">
        <v>3421</v>
      </c>
      <c r="B217" t="s">
        <v>3420</v>
      </c>
      <c r="C217" t="s">
        <v>7531</v>
      </c>
      <c r="D217">
        <v>10000</v>
      </c>
      <c r="E217">
        <v>10115</v>
      </c>
      <c r="F217" t="s">
        <v>8219</v>
      </c>
      <c r="G217" t="s">
        <v>8224</v>
      </c>
      <c r="H217" t="s">
        <v>8246</v>
      </c>
      <c r="I217">
        <v>1425495563</v>
      </c>
      <c r="J217" s="13">
        <v>42067.791238425925</v>
      </c>
      <c r="K217">
        <v>1422903563</v>
      </c>
      <c r="L217" s="13">
        <v>42037.791238425925</v>
      </c>
      <c r="M217" t="b">
        <v>0</v>
      </c>
      <c r="N217">
        <v>98</v>
      </c>
      <c r="O217" t="b">
        <v>1</v>
      </c>
      <c r="P217" t="s">
        <v>8271</v>
      </c>
      <c r="Q217">
        <v>1.0115000000000001</v>
      </c>
      <c r="R217">
        <v>103.21428571428571</v>
      </c>
      <c r="S217" t="s">
        <v>8318</v>
      </c>
      <c r="T217" t="s">
        <v>8319</v>
      </c>
    </row>
    <row r="218" spans="1:20" x14ac:dyDescent="0.45">
      <c r="A218">
        <v>3418</v>
      </c>
      <c r="B218" t="s">
        <v>3417</v>
      </c>
      <c r="C218" t="s">
        <v>7528</v>
      </c>
      <c r="D218">
        <v>4000</v>
      </c>
      <c r="E218">
        <v>4035</v>
      </c>
      <c r="F218" t="s">
        <v>8219</v>
      </c>
      <c r="G218" t="s">
        <v>8224</v>
      </c>
      <c r="H218" t="s">
        <v>8246</v>
      </c>
      <c r="I218">
        <v>1400875307</v>
      </c>
      <c r="J218" s="13">
        <v>41782.83457175926</v>
      </c>
      <c r="K218">
        <v>1398283307</v>
      </c>
      <c r="L218" s="13">
        <v>41752.83457175926</v>
      </c>
      <c r="M218" t="b">
        <v>0</v>
      </c>
      <c r="N218">
        <v>56</v>
      </c>
      <c r="O218" t="b">
        <v>1</v>
      </c>
      <c r="P218" t="s">
        <v>8271</v>
      </c>
      <c r="Q218">
        <v>1.00875</v>
      </c>
      <c r="R218">
        <v>72.053571428571431</v>
      </c>
      <c r="S218" t="s">
        <v>8318</v>
      </c>
      <c r="T218" t="s">
        <v>8319</v>
      </c>
    </row>
    <row r="219" spans="1:20" x14ac:dyDescent="0.45">
      <c r="A219">
        <v>3417</v>
      </c>
      <c r="B219" t="s">
        <v>3416</v>
      </c>
      <c r="C219" t="s">
        <v>7527</v>
      </c>
      <c r="D219">
        <v>1700</v>
      </c>
      <c r="E219">
        <v>1700.01</v>
      </c>
      <c r="F219" t="s">
        <v>8219</v>
      </c>
      <c r="G219" t="s">
        <v>8224</v>
      </c>
      <c r="H219" t="s">
        <v>8246</v>
      </c>
      <c r="I219">
        <v>1414284180</v>
      </c>
      <c r="J219" s="13">
        <v>41938.029861111114</v>
      </c>
      <c r="K219">
        <v>1410558948</v>
      </c>
      <c r="L219" s="13">
        <v>41894.91375</v>
      </c>
      <c r="M219" t="b">
        <v>0</v>
      </c>
      <c r="N219">
        <v>45</v>
      </c>
      <c r="O219" t="b">
        <v>1</v>
      </c>
      <c r="P219" t="s">
        <v>8271</v>
      </c>
      <c r="Q219">
        <v>1.0000058823529412</v>
      </c>
      <c r="R219">
        <v>37.777999999999999</v>
      </c>
      <c r="S219" t="s">
        <v>8318</v>
      </c>
      <c r="T219" t="s">
        <v>8319</v>
      </c>
    </row>
    <row r="220" spans="1:20" x14ac:dyDescent="0.45">
      <c r="A220">
        <v>3415</v>
      </c>
      <c r="B220" t="s">
        <v>3414</v>
      </c>
      <c r="C220" t="s">
        <v>7525</v>
      </c>
      <c r="D220">
        <v>200</v>
      </c>
      <c r="E220">
        <v>200</v>
      </c>
      <c r="F220" t="s">
        <v>8219</v>
      </c>
      <c r="G220" t="s">
        <v>8224</v>
      </c>
      <c r="H220" t="s">
        <v>8246</v>
      </c>
      <c r="I220">
        <v>1460935800</v>
      </c>
      <c r="J220" s="13">
        <v>42477.979166666664</v>
      </c>
      <c r="K220">
        <v>1459999656</v>
      </c>
      <c r="L220" s="13">
        <v>42467.144166666665</v>
      </c>
      <c r="M220" t="b">
        <v>0</v>
      </c>
      <c r="N220">
        <v>9</v>
      </c>
      <c r="O220" t="b">
        <v>1</v>
      </c>
      <c r="P220" t="s">
        <v>8271</v>
      </c>
      <c r="Q220">
        <v>1</v>
      </c>
      <c r="R220">
        <v>22.222222222222221</v>
      </c>
      <c r="S220" t="s">
        <v>8318</v>
      </c>
      <c r="T220" t="s">
        <v>8319</v>
      </c>
    </row>
    <row r="221" spans="1:20" x14ac:dyDescent="0.45">
      <c r="A221">
        <v>3414</v>
      </c>
      <c r="B221" t="s">
        <v>3413</v>
      </c>
      <c r="C221" t="s">
        <v>7524</v>
      </c>
      <c r="D221">
        <v>3000</v>
      </c>
      <c r="E221">
        <v>3105</v>
      </c>
      <c r="F221" t="s">
        <v>8219</v>
      </c>
      <c r="G221" t="s">
        <v>8224</v>
      </c>
      <c r="H221" t="s">
        <v>8246</v>
      </c>
      <c r="I221">
        <v>1480579140</v>
      </c>
      <c r="J221" s="13">
        <v>42705.332638888889</v>
      </c>
      <c r="K221">
        <v>1478030325</v>
      </c>
      <c r="L221" s="13">
        <v>42675.832465277781</v>
      </c>
      <c r="M221" t="b">
        <v>0</v>
      </c>
      <c r="N221">
        <v>44</v>
      </c>
      <c r="O221" t="b">
        <v>1</v>
      </c>
      <c r="P221" t="s">
        <v>8271</v>
      </c>
      <c r="Q221">
        <v>1.0349999999999999</v>
      </c>
      <c r="R221">
        <v>70.568181818181813</v>
      </c>
      <c r="S221" t="s">
        <v>8318</v>
      </c>
      <c r="T221" t="s">
        <v>8319</v>
      </c>
    </row>
    <row r="222" spans="1:20" x14ac:dyDescent="0.45">
      <c r="A222">
        <v>3413</v>
      </c>
      <c r="B222" t="s">
        <v>3412</v>
      </c>
      <c r="C222" t="s">
        <v>7523</v>
      </c>
      <c r="D222">
        <v>500</v>
      </c>
      <c r="E222">
        <v>650</v>
      </c>
      <c r="F222" t="s">
        <v>8219</v>
      </c>
      <c r="G222" t="s">
        <v>8224</v>
      </c>
      <c r="H222" t="s">
        <v>8246</v>
      </c>
      <c r="I222">
        <v>1425099540</v>
      </c>
      <c r="J222" s="13">
        <v>42063.207638888889</v>
      </c>
      <c r="K222">
        <v>1424280938</v>
      </c>
      <c r="L222" s="13">
        <v>42053.733078703706</v>
      </c>
      <c r="M222" t="b">
        <v>0</v>
      </c>
      <c r="N222">
        <v>14</v>
      </c>
      <c r="O222" t="b">
        <v>1</v>
      </c>
      <c r="P222" t="s">
        <v>8271</v>
      </c>
      <c r="Q222">
        <v>1.3</v>
      </c>
      <c r="R222">
        <v>46.428571428571431</v>
      </c>
      <c r="S222" t="s">
        <v>8318</v>
      </c>
      <c r="T222" t="s">
        <v>8319</v>
      </c>
    </row>
    <row r="223" spans="1:20" x14ac:dyDescent="0.4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8219</v>
      </c>
      <c r="G223" t="s">
        <v>8224</v>
      </c>
      <c r="H223" t="s">
        <v>8246</v>
      </c>
      <c r="I223">
        <v>1444264372</v>
      </c>
      <c r="J223" s="13">
        <v>42285.022824074076</v>
      </c>
      <c r="K223">
        <v>1442536372</v>
      </c>
      <c r="L223" s="13">
        <v>42265.022824074076</v>
      </c>
      <c r="M223" t="b">
        <v>0</v>
      </c>
      <c r="N223">
        <v>78</v>
      </c>
      <c r="O223" t="b">
        <v>1</v>
      </c>
      <c r="P223" t="s">
        <v>8271</v>
      </c>
      <c r="Q223">
        <v>1.0356666666666667</v>
      </c>
      <c r="R223">
        <v>199.16666666666666</v>
      </c>
      <c r="S223" t="s">
        <v>8318</v>
      </c>
      <c r="T223" t="s">
        <v>8319</v>
      </c>
    </row>
    <row r="224" spans="1:20" x14ac:dyDescent="0.45">
      <c r="A224">
        <v>3410</v>
      </c>
      <c r="B224" t="s">
        <v>3409</v>
      </c>
      <c r="C224" t="s">
        <v>7520</v>
      </c>
      <c r="D224">
        <v>3000</v>
      </c>
      <c r="E224">
        <v>3255</v>
      </c>
      <c r="F224" t="s">
        <v>8219</v>
      </c>
      <c r="G224" t="s">
        <v>8224</v>
      </c>
      <c r="H224" t="s">
        <v>8246</v>
      </c>
      <c r="I224">
        <v>1465196400</v>
      </c>
      <c r="J224" s="13">
        <v>42527.291666666664</v>
      </c>
      <c r="K224">
        <v>1462841990</v>
      </c>
      <c r="L224" s="13">
        <v>42500.041550925926</v>
      </c>
      <c r="M224" t="b">
        <v>0</v>
      </c>
      <c r="N224">
        <v>40</v>
      </c>
      <c r="O224" t="b">
        <v>1</v>
      </c>
      <c r="P224" t="s">
        <v>8271</v>
      </c>
      <c r="Q224">
        <v>1.085</v>
      </c>
      <c r="R224">
        <v>81.375</v>
      </c>
      <c r="S224" t="s">
        <v>8318</v>
      </c>
      <c r="T224" t="s">
        <v>8319</v>
      </c>
    </row>
    <row r="225" spans="1:20" x14ac:dyDescent="0.45">
      <c r="A225">
        <v>3408</v>
      </c>
      <c r="B225" t="s">
        <v>3407</v>
      </c>
      <c r="C225" t="s">
        <v>7518</v>
      </c>
      <c r="D225">
        <v>500</v>
      </c>
      <c r="E225">
        <v>1055</v>
      </c>
      <c r="F225" t="s">
        <v>8219</v>
      </c>
      <c r="G225" t="s">
        <v>8224</v>
      </c>
      <c r="H225" t="s">
        <v>8246</v>
      </c>
      <c r="I225">
        <v>1405727304</v>
      </c>
      <c r="J225" s="13">
        <v>41838.991944444446</v>
      </c>
      <c r="K225">
        <v>1403135304</v>
      </c>
      <c r="L225" s="13">
        <v>41808.991944444446</v>
      </c>
      <c r="M225" t="b">
        <v>0</v>
      </c>
      <c r="N225">
        <v>18</v>
      </c>
      <c r="O225" t="b">
        <v>1</v>
      </c>
      <c r="P225" t="s">
        <v>8271</v>
      </c>
      <c r="Q225">
        <v>2.11</v>
      </c>
      <c r="R225">
        <v>58.611111111111114</v>
      </c>
      <c r="S225" t="s">
        <v>8318</v>
      </c>
      <c r="T225" t="s">
        <v>8319</v>
      </c>
    </row>
    <row r="226" spans="1:20" x14ac:dyDescent="0.45">
      <c r="A226">
        <v>3406</v>
      </c>
      <c r="B226" t="s">
        <v>3405</v>
      </c>
      <c r="C226" t="s">
        <v>7516</v>
      </c>
      <c r="D226">
        <v>10000</v>
      </c>
      <c r="E226">
        <v>10031</v>
      </c>
      <c r="F226" t="s">
        <v>8219</v>
      </c>
      <c r="G226" t="s">
        <v>8224</v>
      </c>
      <c r="H226" t="s">
        <v>8246</v>
      </c>
      <c r="I226">
        <v>1405511376</v>
      </c>
      <c r="J226" s="13">
        <v>41836.492777777778</v>
      </c>
      <c r="K226">
        <v>1401623376</v>
      </c>
      <c r="L226" s="13">
        <v>41791.492777777778</v>
      </c>
      <c r="M226" t="b">
        <v>0</v>
      </c>
      <c r="N226">
        <v>91</v>
      </c>
      <c r="O226" t="b">
        <v>1</v>
      </c>
      <c r="P226" t="s">
        <v>8271</v>
      </c>
      <c r="Q226">
        <v>1.0031000000000001</v>
      </c>
      <c r="R226">
        <v>110.23076923076923</v>
      </c>
      <c r="S226" t="s">
        <v>8318</v>
      </c>
      <c r="T226" t="s">
        <v>8319</v>
      </c>
    </row>
    <row r="227" spans="1:20" x14ac:dyDescent="0.45">
      <c r="A227">
        <v>3404</v>
      </c>
      <c r="B227" t="s">
        <v>3403</v>
      </c>
      <c r="C227" t="s">
        <v>7514</v>
      </c>
      <c r="D227">
        <v>500</v>
      </c>
      <c r="E227">
        <v>610</v>
      </c>
      <c r="F227" t="s">
        <v>8219</v>
      </c>
      <c r="G227" t="s">
        <v>8224</v>
      </c>
      <c r="H227" t="s">
        <v>8246</v>
      </c>
      <c r="I227">
        <v>1434542702</v>
      </c>
      <c r="J227" s="13">
        <v>42172.503495370373</v>
      </c>
      <c r="K227">
        <v>1432814702</v>
      </c>
      <c r="L227" s="13">
        <v>42152.503495370373</v>
      </c>
      <c r="M227" t="b">
        <v>0</v>
      </c>
      <c r="N227">
        <v>3</v>
      </c>
      <c r="O227" t="b">
        <v>1</v>
      </c>
      <c r="P227" t="s">
        <v>8271</v>
      </c>
      <c r="Q227">
        <v>1.22</v>
      </c>
      <c r="R227">
        <v>203.33333333333334</v>
      </c>
      <c r="S227" t="s">
        <v>8318</v>
      </c>
      <c r="T227" t="s">
        <v>8319</v>
      </c>
    </row>
    <row r="228" spans="1:20" x14ac:dyDescent="0.45">
      <c r="A228">
        <v>3402</v>
      </c>
      <c r="B228" t="s">
        <v>3401</v>
      </c>
      <c r="C228" t="s">
        <v>7512</v>
      </c>
      <c r="D228">
        <v>15000</v>
      </c>
      <c r="E228">
        <v>16465</v>
      </c>
      <c r="F228" t="s">
        <v>8219</v>
      </c>
      <c r="G228" t="s">
        <v>8224</v>
      </c>
      <c r="H228" t="s">
        <v>8246</v>
      </c>
      <c r="I228">
        <v>1447295460</v>
      </c>
      <c r="J228" s="13">
        <v>42320.104861111111</v>
      </c>
      <c r="K228">
        <v>1444747843</v>
      </c>
      <c r="L228" s="13">
        <v>42290.61855324074</v>
      </c>
      <c r="M228" t="b">
        <v>0</v>
      </c>
      <c r="N228">
        <v>165</v>
      </c>
      <c r="O228" t="b">
        <v>1</v>
      </c>
      <c r="P228" t="s">
        <v>8271</v>
      </c>
      <c r="Q228">
        <v>1.0976666666666666</v>
      </c>
      <c r="R228">
        <v>99.787878787878782</v>
      </c>
      <c r="S228" t="s">
        <v>8318</v>
      </c>
      <c r="T228" t="s">
        <v>8319</v>
      </c>
    </row>
    <row r="229" spans="1:20" x14ac:dyDescent="0.45">
      <c r="A229">
        <v>3400</v>
      </c>
      <c r="B229" t="s">
        <v>3399</v>
      </c>
      <c r="C229" t="s">
        <v>7510</v>
      </c>
      <c r="D229">
        <v>10000</v>
      </c>
      <c r="E229">
        <v>10041</v>
      </c>
      <c r="F229" t="s">
        <v>8219</v>
      </c>
      <c r="G229" t="s">
        <v>8224</v>
      </c>
      <c r="H229" t="s">
        <v>8246</v>
      </c>
      <c r="I229">
        <v>1409266414</v>
      </c>
      <c r="J229" s="13">
        <v>41879.953865740739</v>
      </c>
      <c r="K229">
        <v>1405378414</v>
      </c>
      <c r="L229" s="13">
        <v>41834.953865740739</v>
      </c>
      <c r="M229" t="b">
        <v>0</v>
      </c>
      <c r="N229">
        <v>85</v>
      </c>
      <c r="O229" t="b">
        <v>1</v>
      </c>
      <c r="P229" t="s">
        <v>8271</v>
      </c>
      <c r="Q229">
        <v>1.0041</v>
      </c>
      <c r="R229">
        <v>118.12941176470588</v>
      </c>
      <c r="S229" t="s">
        <v>8318</v>
      </c>
      <c r="T229" t="s">
        <v>8319</v>
      </c>
    </row>
    <row r="230" spans="1:20" x14ac:dyDescent="0.45">
      <c r="A230">
        <v>3398</v>
      </c>
      <c r="B230" t="s">
        <v>3397</v>
      </c>
      <c r="C230" t="s">
        <v>7508</v>
      </c>
      <c r="D230">
        <v>4000</v>
      </c>
      <c r="E230">
        <v>4443</v>
      </c>
      <c r="F230" t="s">
        <v>8219</v>
      </c>
      <c r="G230" t="s">
        <v>8224</v>
      </c>
      <c r="H230" t="s">
        <v>8246</v>
      </c>
      <c r="I230">
        <v>1416589200</v>
      </c>
      <c r="J230" s="13">
        <v>41964.708333333336</v>
      </c>
      <c r="K230">
        <v>1414605776</v>
      </c>
      <c r="L230" s="13">
        <v>41941.75203703704</v>
      </c>
      <c r="M230" t="b">
        <v>0</v>
      </c>
      <c r="N230">
        <v>65</v>
      </c>
      <c r="O230" t="b">
        <v>1</v>
      </c>
      <c r="P230" t="s">
        <v>8271</v>
      </c>
      <c r="Q230">
        <v>1.1107499999999999</v>
      </c>
      <c r="R230">
        <v>68.353846153846149</v>
      </c>
      <c r="S230" t="s">
        <v>8318</v>
      </c>
      <c r="T230" t="s">
        <v>8319</v>
      </c>
    </row>
    <row r="231" spans="1:20" x14ac:dyDescent="0.45">
      <c r="A231">
        <v>3396</v>
      </c>
      <c r="B231" t="s">
        <v>3395</v>
      </c>
      <c r="C231" t="s">
        <v>7506</v>
      </c>
      <c r="D231">
        <v>1500</v>
      </c>
      <c r="E231">
        <v>1565</v>
      </c>
      <c r="F231" t="s">
        <v>8219</v>
      </c>
      <c r="G231" t="s">
        <v>8224</v>
      </c>
      <c r="H231" t="s">
        <v>8246</v>
      </c>
      <c r="I231">
        <v>1401595140</v>
      </c>
      <c r="J231" s="13">
        <v>41791.165972222225</v>
      </c>
      <c r="K231">
        <v>1399286589</v>
      </c>
      <c r="L231" s="13">
        <v>41764.446631944447</v>
      </c>
      <c r="M231" t="b">
        <v>0</v>
      </c>
      <c r="N231">
        <v>28</v>
      </c>
      <c r="O231" t="b">
        <v>1</v>
      </c>
      <c r="P231" t="s">
        <v>8271</v>
      </c>
      <c r="Q231">
        <v>1.0433333333333332</v>
      </c>
      <c r="R231">
        <v>55.892857142857146</v>
      </c>
      <c r="S231" t="s">
        <v>8318</v>
      </c>
      <c r="T231" t="s">
        <v>8319</v>
      </c>
    </row>
    <row r="232" spans="1:20" x14ac:dyDescent="0.45">
      <c r="A232">
        <v>3393</v>
      </c>
      <c r="B232" t="s">
        <v>3392</v>
      </c>
      <c r="C232" t="s">
        <v>7503</v>
      </c>
      <c r="D232">
        <v>1500</v>
      </c>
      <c r="E232">
        <v>1587</v>
      </c>
      <c r="F232" t="s">
        <v>8219</v>
      </c>
      <c r="G232" t="s">
        <v>8224</v>
      </c>
      <c r="H232" t="s">
        <v>8246</v>
      </c>
      <c r="I232">
        <v>1415234760</v>
      </c>
      <c r="J232" s="13">
        <v>41949.031944444447</v>
      </c>
      <c r="K232">
        <v>1413065230</v>
      </c>
      <c r="L232" s="13">
        <v>41923.921643518515</v>
      </c>
      <c r="M232" t="b">
        <v>0</v>
      </c>
      <c r="N232">
        <v>44</v>
      </c>
      <c r="O232" t="b">
        <v>1</v>
      </c>
      <c r="P232" t="s">
        <v>8271</v>
      </c>
      <c r="Q232">
        <v>1.0580000000000001</v>
      </c>
      <c r="R232">
        <v>36.06818181818182</v>
      </c>
      <c r="S232" t="s">
        <v>8318</v>
      </c>
      <c r="T232" t="s">
        <v>8319</v>
      </c>
    </row>
    <row r="233" spans="1:20" x14ac:dyDescent="0.45">
      <c r="A233">
        <v>3391</v>
      </c>
      <c r="B233" t="s">
        <v>3390</v>
      </c>
      <c r="C233" t="s">
        <v>7501</v>
      </c>
      <c r="D233">
        <v>500</v>
      </c>
      <c r="E233">
        <v>1115</v>
      </c>
      <c r="F233" t="s">
        <v>8219</v>
      </c>
      <c r="G233" t="s">
        <v>8224</v>
      </c>
      <c r="H233" t="s">
        <v>8246</v>
      </c>
      <c r="I233">
        <v>1407536880</v>
      </c>
      <c r="J233" s="13">
        <v>41859.936111111114</v>
      </c>
      <c r="K233">
        <v>1404997548</v>
      </c>
      <c r="L233" s="13">
        <v>41830.545694444445</v>
      </c>
      <c r="M233" t="b">
        <v>0</v>
      </c>
      <c r="N233">
        <v>18</v>
      </c>
      <c r="O233" t="b">
        <v>1</v>
      </c>
      <c r="P233" t="s">
        <v>8271</v>
      </c>
      <c r="Q233">
        <v>2.23</v>
      </c>
      <c r="R233">
        <v>61.944444444444443</v>
      </c>
      <c r="S233" t="s">
        <v>8318</v>
      </c>
      <c r="T233" t="s">
        <v>8319</v>
      </c>
    </row>
    <row r="234" spans="1:20" x14ac:dyDescent="0.45">
      <c r="A234">
        <v>3390</v>
      </c>
      <c r="B234" t="s">
        <v>3389</v>
      </c>
      <c r="C234" t="s">
        <v>7500</v>
      </c>
      <c r="D234">
        <v>1500</v>
      </c>
      <c r="E234">
        <v>1536</v>
      </c>
      <c r="F234" t="s">
        <v>8219</v>
      </c>
      <c r="G234" t="s">
        <v>8224</v>
      </c>
      <c r="H234" t="s">
        <v>8246</v>
      </c>
      <c r="I234">
        <v>1405017345</v>
      </c>
      <c r="J234" s="13">
        <v>41830.774826388886</v>
      </c>
      <c r="K234">
        <v>1403721345</v>
      </c>
      <c r="L234" s="13">
        <v>41815.774826388886</v>
      </c>
      <c r="M234" t="b">
        <v>0</v>
      </c>
      <c r="N234">
        <v>22</v>
      </c>
      <c r="O234" t="b">
        <v>1</v>
      </c>
      <c r="P234" t="s">
        <v>8271</v>
      </c>
      <c r="Q234">
        <v>1.024</v>
      </c>
      <c r="R234">
        <v>69.818181818181813</v>
      </c>
      <c r="S234" t="s">
        <v>8318</v>
      </c>
      <c r="T234" t="s">
        <v>8319</v>
      </c>
    </row>
    <row r="235" spans="1:20" x14ac:dyDescent="0.45">
      <c r="A235">
        <v>3389</v>
      </c>
      <c r="B235" t="s">
        <v>3388</v>
      </c>
      <c r="C235" t="s">
        <v>7499</v>
      </c>
      <c r="D235">
        <v>10000</v>
      </c>
      <c r="E235">
        <v>11450</v>
      </c>
      <c r="F235" t="s">
        <v>8219</v>
      </c>
      <c r="G235" t="s">
        <v>8224</v>
      </c>
      <c r="H235" t="s">
        <v>8246</v>
      </c>
      <c r="I235">
        <v>1464960682</v>
      </c>
      <c r="J235" s="13">
        <v>42524.563449074078</v>
      </c>
      <c r="K235">
        <v>1462368682</v>
      </c>
      <c r="L235" s="13">
        <v>42494.563449074078</v>
      </c>
      <c r="M235" t="b">
        <v>0</v>
      </c>
      <c r="N235">
        <v>62</v>
      </c>
      <c r="O235" t="b">
        <v>1</v>
      </c>
      <c r="P235" t="s">
        <v>8271</v>
      </c>
      <c r="Q235">
        <v>1.145</v>
      </c>
      <c r="R235">
        <v>184.67741935483872</v>
      </c>
      <c r="S235" t="s">
        <v>8318</v>
      </c>
      <c r="T235" t="s">
        <v>8319</v>
      </c>
    </row>
    <row r="236" spans="1:20" x14ac:dyDescent="0.45">
      <c r="A236">
        <v>3387</v>
      </c>
      <c r="B236" t="s">
        <v>3386</v>
      </c>
      <c r="C236" t="s">
        <v>7497</v>
      </c>
      <c r="D236">
        <v>3000</v>
      </c>
      <c r="E236">
        <v>3506</v>
      </c>
      <c r="F236" t="s">
        <v>8219</v>
      </c>
      <c r="G236" t="s">
        <v>8224</v>
      </c>
      <c r="H236" t="s">
        <v>8246</v>
      </c>
      <c r="I236">
        <v>1418581088</v>
      </c>
      <c r="J236" s="13">
        <v>41987.762592592589</v>
      </c>
      <c r="K236">
        <v>1415125088</v>
      </c>
      <c r="L236" s="13">
        <v>41947.762592592589</v>
      </c>
      <c r="M236" t="b">
        <v>0</v>
      </c>
      <c r="N236">
        <v>35</v>
      </c>
      <c r="O236" t="b">
        <v>1</v>
      </c>
      <c r="P236" t="s">
        <v>8271</v>
      </c>
      <c r="Q236">
        <v>1.1686666666666667</v>
      </c>
      <c r="R236">
        <v>100.17142857142858</v>
      </c>
      <c r="S236" t="s">
        <v>8318</v>
      </c>
      <c r="T236" t="s">
        <v>8319</v>
      </c>
    </row>
    <row r="237" spans="1:20" x14ac:dyDescent="0.45">
      <c r="A237">
        <v>3386</v>
      </c>
      <c r="B237" t="s">
        <v>3385</v>
      </c>
      <c r="C237" t="s">
        <v>7496</v>
      </c>
      <c r="D237">
        <v>2000</v>
      </c>
      <c r="E237">
        <v>2100</v>
      </c>
      <c r="F237" t="s">
        <v>8219</v>
      </c>
      <c r="G237" t="s">
        <v>8224</v>
      </c>
      <c r="H237" t="s">
        <v>8246</v>
      </c>
      <c r="I237">
        <v>1417620506</v>
      </c>
      <c r="J237" s="13">
        <v>41976.644745370373</v>
      </c>
      <c r="K237">
        <v>1415028506</v>
      </c>
      <c r="L237" s="13">
        <v>41946.644745370373</v>
      </c>
      <c r="M237" t="b">
        <v>0</v>
      </c>
      <c r="N237">
        <v>41</v>
      </c>
      <c r="O237" t="b">
        <v>1</v>
      </c>
      <c r="P237" t="s">
        <v>8271</v>
      </c>
      <c r="Q237">
        <v>1.05</v>
      </c>
      <c r="R237">
        <v>51.219512195121951</v>
      </c>
      <c r="S237" t="s">
        <v>8318</v>
      </c>
      <c r="T237" t="s">
        <v>8319</v>
      </c>
    </row>
    <row r="238" spans="1:20" x14ac:dyDescent="0.45">
      <c r="A238">
        <v>3385</v>
      </c>
      <c r="B238" t="s">
        <v>3384</v>
      </c>
      <c r="C238" t="s">
        <v>7495</v>
      </c>
      <c r="D238">
        <v>2000</v>
      </c>
      <c r="E238">
        <v>2000</v>
      </c>
      <c r="F238" t="s">
        <v>8219</v>
      </c>
      <c r="G238" t="s">
        <v>8224</v>
      </c>
      <c r="H238" t="s">
        <v>8246</v>
      </c>
      <c r="I238">
        <v>1418244552</v>
      </c>
      <c r="J238" s="13">
        <v>41983.8675</v>
      </c>
      <c r="K238">
        <v>1415652552</v>
      </c>
      <c r="L238" s="13">
        <v>41953.8675</v>
      </c>
      <c r="M238" t="b">
        <v>0</v>
      </c>
      <c r="N238">
        <v>15</v>
      </c>
      <c r="O238" t="b">
        <v>1</v>
      </c>
      <c r="P238" t="s">
        <v>8271</v>
      </c>
      <c r="Q238">
        <v>1</v>
      </c>
      <c r="R238">
        <v>133.33333333333334</v>
      </c>
      <c r="S238" t="s">
        <v>8318</v>
      </c>
      <c r="T238" t="s">
        <v>8319</v>
      </c>
    </row>
    <row r="239" spans="1:20" x14ac:dyDescent="0.45">
      <c r="A239">
        <v>3384</v>
      </c>
      <c r="B239" t="s">
        <v>3383</v>
      </c>
      <c r="C239" t="s">
        <v>7494</v>
      </c>
      <c r="D239">
        <v>6000</v>
      </c>
      <c r="E239">
        <v>6000.66</v>
      </c>
      <c r="F239" t="s">
        <v>8219</v>
      </c>
      <c r="G239" t="s">
        <v>8224</v>
      </c>
      <c r="H239" t="s">
        <v>8246</v>
      </c>
      <c r="I239">
        <v>1448074800</v>
      </c>
      <c r="J239" s="13">
        <v>42329.125</v>
      </c>
      <c r="K239">
        <v>1444874768</v>
      </c>
      <c r="L239" s="13">
        <v>42292.087592592594</v>
      </c>
      <c r="M239" t="b">
        <v>0</v>
      </c>
      <c r="N239">
        <v>64</v>
      </c>
      <c r="O239" t="b">
        <v>1</v>
      </c>
      <c r="P239" t="s">
        <v>8271</v>
      </c>
      <c r="Q239">
        <v>1.0001100000000001</v>
      </c>
      <c r="R239">
        <v>93.760312499999998</v>
      </c>
      <c r="S239" t="s">
        <v>8318</v>
      </c>
      <c r="T239" t="s">
        <v>8319</v>
      </c>
    </row>
    <row r="240" spans="1:20" x14ac:dyDescent="0.45">
      <c r="A240">
        <v>3383</v>
      </c>
      <c r="B240" t="s">
        <v>3382</v>
      </c>
      <c r="C240" t="s">
        <v>7493</v>
      </c>
      <c r="D240">
        <v>1750</v>
      </c>
      <c r="E240">
        <v>1955</v>
      </c>
      <c r="F240" t="s">
        <v>8219</v>
      </c>
      <c r="G240" t="s">
        <v>8224</v>
      </c>
      <c r="H240" t="s">
        <v>8246</v>
      </c>
      <c r="I240">
        <v>1466707620</v>
      </c>
      <c r="J240" s="13">
        <v>42544.782638888886</v>
      </c>
      <c r="K240">
        <v>1464979620</v>
      </c>
      <c r="L240" s="13">
        <v>42524.782638888886</v>
      </c>
      <c r="M240" t="b">
        <v>0</v>
      </c>
      <c r="N240">
        <v>30</v>
      </c>
      <c r="O240" t="b">
        <v>1</v>
      </c>
      <c r="P240" t="s">
        <v>8271</v>
      </c>
      <c r="Q240">
        <v>1.1171428571428572</v>
      </c>
      <c r="R240">
        <v>65.166666666666671</v>
      </c>
      <c r="S240" t="s">
        <v>8318</v>
      </c>
      <c r="T240" t="s">
        <v>8319</v>
      </c>
    </row>
    <row r="241" spans="1:20" x14ac:dyDescent="0.45">
      <c r="A241">
        <v>3381</v>
      </c>
      <c r="B241" t="s">
        <v>3380</v>
      </c>
      <c r="C241" t="s">
        <v>7491</v>
      </c>
      <c r="D241">
        <v>4000</v>
      </c>
      <c r="E241">
        <v>4090</v>
      </c>
      <c r="F241" t="s">
        <v>8219</v>
      </c>
      <c r="G241" t="s">
        <v>8224</v>
      </c>
      <c r="H241" t="s">
        <v>8246</v>
      </c>
      <c r="I241">
        <v>1426044383</v>
      </c>
      <c r="J241" s="13">
        <v>42074.143321759257</v>
      </c>
      <c r="K241">
        <v>1423455983</v>
      </c>
      <c r="L241" s="13">
        <v>42044.184988425928</v>
      </c>
      <c r="M241" t="b">
        <v>0</v>
      </c>
      <c r="N241">
        <v>48</v>
      </c>
      <c r="O241" t="b">
        <v>1</v>
      </c>
      <c r="P241" t="s">
        <v>8271</v>
      </c>
      <c r="Q241">
        <v>1.0225</v>
      </c>
      <c r="R241">
        <v>85.208333333333329</v>
      </c>
      <c r="S241" t="s">
        <v>8318</v>
      </c>
      <c r="T241" t="s">
        <v>8319</v>
      </c>
    </row>
    <row r="242" spans="1:20" x14ac:dyDescent="0.45">
      <c r="A242">
        <v>3380</v>
      </c>
      <c r="B242" t="s">
        <v>3379</v>
      </c>
      <c r="C242" t="s">
        <v>7490</v>
      </c>
      <c r="D242">
        <v>3000</v>
      </c>
      <c r="E242">
        <v>3133</v>
      </c>
      <c r="F242" t="s">
        <v>8219</v>
      </c>
      <c r="G242" t="s">
        <v>8224</v>
      </c>
      <c r="H242" t="s">
        <v>8246</v>
      </c>
      <c r="I242">
        <v>1417305178</v>
      </c>
      <c r="J242" s="13">
        <v>41972.995115740741</v>
      </c>
      <c r="K242">
        <v>1414277578</v>
      </c>
      <c r="L242" s="13">
        <v>41937.953449074077</v>
      </c>
      <c r="M242" t="b">
        <v>0</v>
      </c>
      <c r="N242">
        <v>28</v>
      </c>
      <c r="O242" t="b">
        <v>1</v>
      </c>
      <c r="P242" t="s">
        <v>8271</v>
      </c>
      <c r="Q242">
        <v>1.0443333333333333</v>
      </c>
      <c r="R242">
        <v>111.89285714285714</v>
      </c>
      <c r="S242" t="s">
        <v>8318</v>
      </c>
      <c r="T242" t="s">
        <v>8319</v>
      </c>
    </row>
    <row r="243" spans="1:20" x14ac:dyDescent="0.45">
      <c r="A243">
        <v>3376</v>
      </c>
      <c r="B243" t="s">
        <v>3375</v>
      </c>
      <c r="C243" t="s">
        <v>7486</v>
      </c>
      <c r="D243">
        <v>8000</v>
      </c>
      <c r="E243">
        <v>8001</v>
      </c>
      <c r="F243" t="s">
        <v>8219</v>
      </c>
      <c r="G243" t="s">
        <v>8224</v>
      </c>
      <c r="H243" t="s">
        <v>8246</v>
      </c>
      <c r="I243">
        <v>1429976994</v>
      </c>
      <c r="J243" s="13">
        <v>42119.65965277778</v>
      </c>
      <c r="K243">
        <v>1424796594</v>
      </c>
      <c r="L243" s="13">
        <v>42059.701319444444</v>
      </c>
      <c r="M243" t="b">
        <v>0</v>
      </c>
      <c r="N243">
        <v>19</v>
      </c>
      <c r="O243" t="b">
        <v>1</v>
      </c>
      <c r="P243" t="s">
        <v>8271</v>
      </c>
      <c r="Q243">
        <v>1.0001249999999999</v>
      </c>
      <c r="R243">
        <v>421.10526315789474</v>
      </c>
      <c r="S243" t="s">
        <v>8318</v>
      </c>
      <c r="T243" t="s">
        <v>8319</v>
      </c>
    </row>
    <row r="244" spans="1:20" x14ac:dyDescent="0.45">
      <c r="A244">
        <v>3372</v>
      </c>
      <c r="B244" t="s">
        <v>3371</v>
      </c>
      <c r="C244" t="s">
        <v>7482</v>
      </c>
      <c r="D244">
        <v>1000</v>
      </c>
      <c r="E244">
        <v>1035</v>
      </c>
      <c r="F244" t="s">
        <v>8219</v>
      </c>
      <c r="G244" t="s">
        <v>8224</v>
      </c>
      <c r="H244" t="s">
        <v>8246</v>
      </c>
      <c r="I244">
        <v>1408942740</v>
      </c>
      <c r="J244" s="13">
        <v>41876.207638888889</v>
      </c>
      <c r="K244">
        <v>1407157756</v>
      </c>
      <c r="L244" s="13">
        <v>41855.548101851855</v>
      </c>
      <c r="M244" t="b">
        <v>0</v>
      </c>
      <c r="N244">
        <v>27</v>
      </c>
      <c r="O244" t="b">
        <v>1</v>
      </c>
      <c r="P244" t="s">
        <v>8271</v>
      </c>
      <c r="Q244">
        <v>1.0349999999999999</v>
      </c>
      <c r="R244">
        <v>38.333333333333336</v>
      </c>
      <c r="S244" t="s">
        <v>8318</v>
      </c>
      <c r="T244" t="s">
        <v>8319</v>
      </c>
    </row>
    <row r="245" spans="1:20" x14ac:dyDescent="0.45">
      <c r="A245">
        <v>3371</v>
      </c>
      <c r="B245" t="s">
        <v>3370</v>
      </c>
      <c r="C245" t="s">
        <v>7481</v>
      </c>
      <c r="D245">
        <v>200</v>
      </c>
      <c r="E245">
        <v>277</v>
      </c>
      <c r="F245" t="s">
        <v>8219</v>
      </c>
      <c r="G245" t="s">
        <v>8224</v>
      </c>
      <c r="H245" t="s">
        <v>8246</v>
      </c>
      <c r="I245">
        <v>1449089965</v>
      </c>
      <c r="J245" s="13">
        <v>42340.874594907407</v>
      </c>
      <c r="K245">
        <v>1446670765</v>
      </c>
      <c r="L245" s="13">
        <v>42312.874594907407</v>
      </c>
      <c r="M245" t="b">
        <v>0</v>
      </c>
      <c r="N245">
        <v>9</v>
      </c>
      <c r="O245" t="b">
        <v>1</v>
      </c>
      <c r="P245" t="s">
        <v>8271</v>
      </c>
      <c r="Q245">
        <v>1.385</v>
      </c>
      <c r="R245">
        <v>30.777777777777779</v>
      </c>
      <c r="S245" t="s">
        <v>8318</v>
      </c>
      <c r="T245" t="s">
        <v>8319</v>
      </c>
    </row>
    <row r="246" spans="1:20" x14ac:dyDescent="0.45">
      <c r="A246">
        <v>3370</v>
      </c>
      <c r="B246" t="s">
        <v>3369</v>
      </c>
      <c r="C246" t="s">
        <v>7480</v>
      </c>
      <c r="D246">
        <v>1500</v>
      </c>
      <c r="E246">
        <v>1766</v>
      </c>
      <c r="F246" t="s">
        <v>8219</v>
      </c>
      <c r="G246" t="s">
        <v>8224</v>
      </c>
      <c r="H246" t="s">
        <v>8246</v>
      </c>
      <c r="I246">
        <v>1481961600</v>
      </c>
      <c r="J246" s="13">
        <v>42721.333333333336</v>
      </c>
      <c r="K246">
        <v>1479283285</v>
      </c>
      <c r="L246" s="13">
        <v>42690.334317129629</v>
      </c>
      <c r="M246" t="b">
        <v>0</v>
      </c>
      <c r="N246">
        <v>26</v>
      </c>
      <c r="O246" t="b">
        <v>1</v>
      </c>
      <c r="P246" t="s">
        <v>8271</v>
      </c>
      <c r="Q246">
        <v>1.1773333333333333</v>
      </c>
      <c r="R246">
        <v>67.92307692307692</v>
      </c>
      <c r="S246" t="s">
        <v>8318</v>
      </c>
      <c r="T246" t="s">
        <v>8319</v>
      </c>
    </row>
    <row r="247" spans="1:20" x14ac:dyDescent="0.45">
      <c r="A247">
        <v>3368</v>
      </c>
      <c r="B247" t="s">
        <v>3367</v>
      </c>
      <c r="C247" t="s">
        <v>7478</v>
      </c>
      <c r="D247">
        <v>1000</v>
      </c>
      <c r="E247">
        <v>1046</v>
      </c>
      <c r="F247" t="s">
        <v>8219</v>
      </c>
      <c r="G247" t="s">
        <v>8224</v>
      </c>
      <c r="H247" t="s">
        <v>8246</v>
      </c>
      <c r="I247">
        <v>1420088400</v>
      </c>
      <c r="J247" s="13">
        <v>42005.208333333336</v>
      </c>
      <c r="K247">
        <v>1416977259</v>
      </c>
      <c r="L247" s="13">
        <v>41969.199756944443</v>
      </c>
      <c r="M247" t="b">
        <v>0</v>
      </c>
      <c r="N247">
        <v>23</v>
      </c>
      <c r="O247" t="b">
        <v>1</v>
      </c>
      <c r="P247" t="s">
        <v>8271</v>
      </c>
      <c r="Q247">
        <v>1.046</v>
      </c>
      <c r="R247">
        <v>45.478260869565219</v>
      </c>
      <c r="S247" t="s">
        <v>8318</v>
      </c>
      <c r="T247" t="s">
        <v>8319</v>
      </c>
    </row>
    <row r="248" spans="1:20" x14ac:dyDescent="0.45">
      <c r="A248">
        <v>3366</v>
      </c>
      <c r="B248" t="s">
        <v>3365</v>
      </c>
      <c r="C248" t="s">
        <v>7476</v>
      </c>
      <c r="D248">
        <v>500</v>
      </c>
      <c r="E248">
        <v>1105</v>
      </c>
      <c r="F248" t="s">
        <v>8219</v>
      </c>
      <c r="G248" t="s">
        <v>8224</v>
      </c>
      <c r="H248" t="s">
        <v>8246</v>
      </c>
      <c r="I248">
        <v>1431481037</v>
      </c>
      <c r="J248" s="13">
        <v>42137.067557870374</v>
      </c>
      <c r="K248">
        <v>1428889037</v>
      </c>
      <c r="L248" s="13">
        <v>42107.067557870374</v>
      </c>
      <c r="M248" t="b">
        <v>0</v>
      </c>
      <c r="N248">
        <v>18</v>
      </c>
      <c r="O248" t="b">
        <v>1</v>
      </c>
      <c r="P248" t="s">
        <v>8271</v>
      </c>
      <c r="Q248">
        <v>2.21</v>
      </c>
      <c r="R248">
        <v>61.388888888888886</v>
      </c>
      <c r="S248" t="s">
        <v>8318</v>
      </c>
      <c r="T248" t="s">
        <v>8319</v>
      </c>
    </row>
    <row r="249" spans="1:20" x14ac:dyDescent="0.45">
      <c r="A249">
        <v>3365</v>
      </c>
      <c r="B249" t="s">
        <v>3364</v>
      </c>
      <c r="C249" t="s">
        <v>7475</v>
      </c>
      <c r="D249">
        <v>2500</v>
      </c>
      <c r="E249">
        <v>2600</v>
      </c>
      <c r="F249" t="s">
        <v>8219</v>
      </c>
      <c r="G249" t="s">
        <v>8224</v>
      </c>
      <c r="H249" t="s">
        <v>8246</v>
      </c>
      <c r="I249">
        <v>1449973592</v>
      </c>
      <c r="J249" s="13">
        <v>42351.101759259262</v>
      </c>
      <c r="K249">
        <v>1447381592</v>
      </c>
      <c r="L249" s="13">
        <v>42321.101759259262</v>
      </c>
      <c r="M249" t="b">
        <v>0</v>
      </c>
      <c r="N249">
        <v>3</v>
      </c>
      <c r="O249" t="b">
        <v>1</v>
      </c>
      <c r="P249" t="s">
        <v>8271</v>
      </c>
      <c r="Q249">
        <v>1.04</v>
      </c>
      <c r="R249">
        <v>866.66666666666663</v>
      </c>
      <c r="S249" t="s">
        <v>8318</v>
      </c>
      <c r="T249" t="s">
        <v>8319</v>
      </c>
    </row>
    <row r="250" spans="1:20" x14ac:dyDescent="0.45">
      <c r="A250">
        <v>3363</v>
      </c>
      <c r="B250" t="s">
        <v>3362</v>
      </c>
      <c r="C250" t="s">
        <v>7473</v>
      </c>
      <c r="D250">
        <v>7750</v>
      </c>
      <c r="E250">
        <v>7860</v>
      </c>
      <c r="F250" t="s">
        <v>8219</v>
      </c>
      <c r="G250" t="s">
        <v>8224</v>
      </c>
      <c r="H250" t="s">
        <v>8246</v>
      </c>
      <c r="I250">
        <v>1408464000</v>
      </c>
      <c r="J250" s="13">
        <v>41870.666666666664</v>
      </c>
      <c r="K250">
        <v>1406831445</v>
      </c>
      <c r="L250" s="13">
        <v>41851.771354166667</v>
      </c>
      <c r="M250" t="b">
        <v>0</v>
      </c>
      <c r="N250">
        <v>26</v>
      </c>
      <c r="O250" t="b">
        <v>1</v>
      </c>
      <c r="P250" t="s">
        <v>8271</v>
      </c>
      <c r="Q250">
        <v>1.0141935483870967</v>
      </c>
      <c r="R250">
        <v>302.30769230769232</v>
      </c>
      <c r="S250" t="s">
        <v>8318</v>
      </c>
      <c r="T250" t="s">
        <v>8319</v>
      </c>
    </row>
    <row r="251" spans="1:20" x14ac:dyDescent="0.45">
      <c r="A251">
        <v>3362</v>
      </c>
      <c r="B251" t="s">
        <v>3361</v>
      </c>
      <c r="C251" t="s">
        <v>7472</v>
      </c>
      <c r="D251">
        <v>500</v>
      </c>
      <c r="E251">
        <v>1090</v>
      </c>
      <c r="F251" t="s">
        <v>8219</v>
      </c>
      <c r="G251" t="s">
        <v>8224</v>
      </c>
      <c r="H251" t="s">
        <v>8246</v>
      </c>
      <c r="I251">
        <v>1425704100</v>
      </c>
      <c r="J251" s="13">
        <v>42070.204861111109</v>
      </c>
      <c r="K251">
        <v>1424484717</v>
      </c>
      <c r="L251" s="13">
        <v>42056.091631944444</v>
      </c>
      <c r="M251" t="b">
        <v>0</v>
      </c>
      <c r="N251">
        <v>20</v>
      </c>
      <c r="O251" t="b">
        <v>1</v>
      </c>
      <c r="P251" t="s">
        <v>8271</v>
      </c>
      <c r="Q251">
        <v>2.1800000000000002</v>
      </c>
      <c r="R251">
        <v>54.5</v>
      </c>
      <c r="S251" t="s">
        <v>8318</v>
      </c>
      <c r="T251" t="s">
        <v>8319</v>
      </c>
    </row>
    <row r="252" spans="1:20" x14ac:dyDescent="0.45">
      <c r="A252">
        <v>3361</v>
      </c>
      <c r="B252" t="s">
        <v>3360</v>
      </c>
      <c r="C252" t="s">
        <v>7471</v>
      </c>
      <c r="D252">
        <v>5000</v>
      </c>
      <c r="E252">
        <v>5673</v>
      </c>
      <c r="F252" t="s">
        <v>8219</v>
      </c>
      <c r="G252" t="s">
        <v>8224</v>
      </c>
      <c r="H252" t="s">
        <v>8246</v>
      </c>
      <c r="I252">
        <v>1409587140</v>
      </c>
      <c r="J252" s="13">
        <v>41883.665972222225</v>
      </c>
      <c r="K252">
        <v>1408062990</v>
      </c>
      <c r="L252" s="13">
        <v>41866.025347222225</v>
      </c>
      <c r="M252" t="b">
        <v>0</v>
      </c>
      <c r="N252">
        <v>68</v>
      </c>
      <c r="O252" t="b">
        <v>1</v>
      </c>
      <c r="P252" t="s">
        <v>8271</v>
      </c>
      <c r="Q252">
        <v>1.1346000000000001</v>
      </c>
      <c r="R252">
        <v>83.42647058823529</v>
      </c>
      <c r="S252" t="s">
        <v>8318</v>
      </c>
      <c r="T252" t="s">
        <v>8319</v>
      </c>
    </row>
    <row r="253" spans="1:20" x14ac:dyDescent="0.45">
      <c r="A253">
        <v>3359</v>
      </c>
      <c r="B253" t="s">
        <v>3358</v>
      </c>
      <c r="C253" t="s">
        <v>7469</v>
      </c>
      <c r="D253">
        <v>4000</v>
      </c>
      <c r="E253">
        <v>4250</v>
      </c>
      <c r="F253" t="s">
        <v>8219</v>
      </c>
      <c r="G253" t="s">
        <v>8224</v>
      </c>
      <c r="H253" t="s">
        <v>8246</v>
      </c>
      <c r="I253">
        <v>1487985734</v>
      </c>
      <c r="J253" s="13">
        <v>42791.057106481479</v>
      </c>
      <c r="K253">
        <v>1484097734</v>
      </c>
      <c r="L253" s="13">
        <v>42746.057106481479</v>
      </c>
      <c r="M253" t="b">
        <v>0</v>
      </c>
      <c r="N253">
        <v>23</v>
      </c>
      <c r="O253" t="b">
        <v>1</v>
      </c>
      <c r="P253" t="s">
        <v>8271</v>
      </c>
      <c r="Q253">
        <v>1.0625</v>
      </c>
      <c r="R253">
        <v>184.78260869565219</v>
      </c>
      <c r="S253" t="s">
        <v>8318</v>
      </c>
      <c r="T253" t="s">
        <v>8319</v>
      </c>
    </row>
    <row r="254" spans="1:20" x14ac:dyDescent="0.45">
      <c r="A254">
        <v>3358</v>
      </c>
      <c r="B254" t="s">
        <v>3357</v>
      </c>
      <c r="C254" t="s">
        <v>7468</v>
      </c>
      <c r="D254">
        <v>10000</v>
      </c>
      <c r="E254">
        <v>10299</v>
      </c>
      <c r="F254" t="s">
        <v>8219</v>
      </c>
      <c r="G254" t="s">
        <v>8224</v>
      </c>
      <c r="H254" t="s">
        <v>8246</v>
      </c>
      <c r="I254">
        <v>1416385679</v>
      </c>
      <c r="J254" s="13">
        <v>41962.352766203701</v>
      </c>
      <c r="K254">
        <v>1413790079</v>
      </c>
      <c r="L254" s="13">
        <v>41932.311099537037</v>
      </c>
      <c r="M254" t="b">
        <v>0</v>
      </c>
      <c r="N254">
        <v>162</v>
      </c>
      <c r="O254" t="b">
        <v>1</v>
      </c>
      <c r="P254" t="s">
        <v>8271</v>
      </c>
      <c r="Q254">
        <v>1.0299</v>
      </c>
      <c r="R254">
        <v>63.574074074074076</v>
      </c>
      <c r="S254" t="s">
        <v>8318</v>
      </c>
      <c r="T254" t="s">
        <v>8319</v>
      </c>
    </row>
    <row r="255" spans="1:20" x14ac:dyDescent="0.45">
      <c r="A255">
        <v>3354</v>
      </c>
      <c r="B255" t="s">
        <v>3353</v>
      </c>
      <c r="C255" t="s">
        <v>7464</v>
      </c>
      <c r="D255">
        <v>3000</v>
      </c>
      <c r="E255">
        <v>3058</v>
      </c>
      <c r="F255" t="s">
        <v>8219</v>
      </c>
      <c r="G255" t="s">
        <v>8224</v>
      </c>
      <c r="H255" t="s">
        <v>8246</v>
      </c>
      <c r="I255">
        <v>1446091260</v>
      </c>
      <c r="J255" s="13">
        <v>42306.167361111111</v>
      </c>
      <c r="K255">
        <v>1443029206</v>
      </c>
      <c r="L255" s="13">
        <v>42270.726921296293</v>
      </c>
      <c r="M255" t="b">
        <v>0</v>
      </c>
      <c r="N255">
        <v>55</v>
      </c>
      <c r="O255" t="b">
        <v>1</v>
      </c>
      <c r="P255" t="s">
        <v>8271</v>
      </c>
      <c r="Q255">
        <v>1.0193333333333334</v>
      </c>
      <c r="R255">
        <v>55.6</v>
      </c>
      <c r="S255" t="s">
        <v>8318</v>
      </c>
      <c r="T255" t="s">
        <v>8319</v>
      </c>
    </row>
    <row r="256" spans="1:20" x14ac:dyDescent="0.45">
      <c r="A256">
        <v>3349</v>
      </c>
      <c r="B256" t="s">
        <v>3348</v>
      </c>
      <c r="C256" t="s">
        <v>7459</v>
      </c>
      <c r="D256">
        <v>1000</v>
      </c>
      <c r="E256">
        <v>1534</v>
      </c>
      <c r="F256" t="s">
        <v>8219</v>
      </c>
      <c r="G256" t="s">
        <v>8224</v>
      </c>
      <c r="H256" t="s">
        <v>8246</v>
      </c>
      <c r="I256">
        <v>1465837200</v>
      </c>
      <c r="J256" s="13">
        <v>42534.708333333336</v>
      </c>
      <c r="K256">
        <v>1463971172</v>
      </c>
      <c r="L256" s="13">
        <v>42513.11078703704</v>
      </c>
      <c r="M256" t="b">
        <v>0</v>
      </c>
      <c r="N256">
        <v>14</v>
      </c>
      <c r="O256" t="b">
        <v>1</v>
      </c>
      <c r="P256" t="s">
        <v>8271</v>
      </c>
      <c r="Q256">
        <v>1.534</v>
      </c>
      <c r="R256">
        <v>109.57142857142857</v>
      </c>
      <c r="S256" t="s">
        <v>8318</v>
      </c>
      <c r="T256" t="s">
        <v>8319</v>
      </c>
    </row>
    <row r="257" spans="1:20" x14ac:dyDescent="0.45">
      <c r="A257">
        <v>3348</v>
      </c>
      <c r="B257" t="s">
        <v>3266</v>
      </c>
      <c r="C257" t="s">
        <v>7458</v>
      </c>
      <c r="D257">
        <v>5500</v>
      </c>
      <c r="E257">
        <v>5516</v>
      </c>
      <c r="F257" t="s">
        <v>8219</v>
      </c>
      <c r="G257" t="s">
        <v>8224</v>
      </c>
      <c r="H257" t="s">
        <v>8246</v>
      </c>
      <c r="I257">
        <v>1461988740</v>
      </c>
      <c r="J257" s="13">
        <v>42490.165972222225</v>
      </c>
      <c r="K257">
        <v>1459949080</v>
      </c>
      <c r="L257" s="13">
        <v>42466.558796296296</v>
      </c>
      <c r="M257" t="b">
        <v>0</v>
      </c>
      <c r="N257">
        <v>79</v>
      </c>
      <c r="O257" t="b">
        <v>1</v>
      </c>
      <c r="P257" t="s">
        <v>8271</v>
      </c>
      <c r="Q257">
        <v>1.002909090909091</v>
      </c>
      <c r="R257">
        <v>69.822784810126578</v>
      </c>
      <c r="S257" t="s">
        <v>8318</v>
      </c>
      <c r="T257" t="s">
        <v>8319</v>
      </c>
    </row>
    <row r="258" spans="1:20" x14ac:dyDescent="0.45">
      <c r="A258">
        <v>3346</v>
      </c>
      <c r="B258" t="s">
        <v>3346</v>
      </c>
      <c r="C258" t="s">
        <v>7456</v>
      </c>
      <c r="D258">
        <v>1500</v>
      </c>
      <c r="E258">
        <v>1650</v>
      </c>
      <c r="F258" t="s">
        <v>8219</v>
      </c>
      <c r="G258" t="s">
        <v>8224</v>
      </c>
      <c r="H258" t="s">
        <v>8246</v>
      </c>
      <c r="I258">
        <v>1424910910</v>
      </c>
      <c r="J258" s="13">
        <v>42061.024421296293</v>
      </c>
      <c r="K258">
        <v>1424306110</v>
      </c>
      <c r="L258" s="13">
        <v>42054.024421296293</v>
      </c>
      <c r="M258" t="b">
        <v>0</v>
      </c>
      <c r="N258">
        <v>18</v>
      </c>
      <c r="O258" t="b">
        <v>1</v>
      </c>
      <c r="P258" t="s">
        <v>8271</v>
      </c>
      <c r="Q258">
        <v>1.1000000000000001</v>
      </c>
      <c r="R258">
        <v>91.666666666666671</v>
      </c>
      <c r="S258" t="s">
        <v>8318</v>
      </c>
      <c r="T258" t="s">
        <v>8319</v>
      </c>
    </row>
    <row r="259" spans="1:20" x14ac:dyDescent="0.45">
      <c r="A259">
        <v>3345</v>
      </c>
      <c r="B259" t="s">
        <v>3345</v>
      </c>
      <c r="C259" t="s">
        <v>7455</v>
      </c>
      <c r="D259">
        <v>500</v>
      </c>
      <c r="E259">
        <v>650</v>
      </c>
      <c r="F259" t="s">
        <v>8219</v>
      </c>
      <c r="G259" t="s">
        <v>8224</v>
      </c>
      <c r="H259" t="s">
        <v>8246</v>
      </c>
      <c r="I259">
        <v>1429317420</v>
      </c>
      <c r="J259" s="13">
        <v>42112.025694444441</v>
      </c>
      <c r="K259">
        <v>1424226768</v>
      </c>
      <c r="L259" s="13">
        <v>42053.106111111112</v>
      </c>
      <c r="M259" t="b">
        <v>0</v>
      </c>
      <c r="N259">
        <v>13</v>
      </c>
      <c r="O259" t="b">
        <v>1</v>
      </c>
      <c r="P259" t="s">
        <v>8271</v>
      </c>
      <c r="Q259">
        <v>1.3</v>
      </c>
      <c r="R259">
        <v>50</v>
      </c>
      <c r="S259" t="s">
        <v>8318</v>
      </c>
      <c r="T259" t="s">
        <v>8319</v>
      </c>
    </row>
    <row r="260" spans="1:20" x14ac:dyDescent="0.45">
      <c r="A260">
        <v>3344</v>
      </c>
      <c r="B260" t="s">
        <v>3344</v>
      </c>
      <c r="C260" t="s">
        <v>7454</v>
      </c>
      <c r="D260">
        <v>4500</v>
      </c>
      <c r="E260">
        <v>4565</v>
      </c>
      <c r="F260" t="s">
        <v>8219</v>
      </c>
      <c r="G260" t="s">
        <v>8224</v>
      </c>
      <c r="H260" t="s">
        <v>8246</v>
      </c>
      <c r="I260">
        <v>1409374093</v>
      </c>
      <c r="J260" s="13">
        <v>41881.200150462966</v>
      </c>
      <c r="K260">
        <v>1406782093</v>
      </c>
      <c r="L260" s="13">
        <v>41851.200150462966</v>
      </c>
      <c r="M260" t="b">
        <v>0</v>
      </c>
      <c r="N260">
        <v>40</v>
      </c>
      <c r="O260" t="b">
        <v>1</v>
      </c>
      <c r="P260" t="s">
        <v>8271</v>
      </c>
      <c r="Q260">
        <v>1.0144444444444445</v>
      </c>
      <c r="R260">
        <v>114.125</v>
      </c>
      <c r="S260" t="s">
        <v>8318</v>
      </c>
      <c r="T260" t="s">
        <v>8319</v>
      </c>
    </row>
    <row r="261" spans="1:20" x14ac:dyDescent="0.45">
      <c r="A261">
        <v>3342</v>
      </c>
      <c r="B261" t="s">
        <v>3342</v>
      </c>
      <c r="C261" t="s">
        <v>7452</v>
      </c>
      <c r="D261">
        <v>6000</v>
      </c>
      <c r="E261">
        <v>6100</v>
      </c>
      <c r="F261" t="s">
        <v>8219</v>
      </c>
      <c r="G261" t="s">
        <v>8224</v>
      </c>
      <c r="H261" t="s">
        <v>8246</v>
      </c>
      <c r="I261">
        <v>1427864340</v>
      </c>
      <c r="J261" s="13">
        <v>42095.207638888889</v>
      </c>
      <c r="K261">
        <v>1425020810</v>
      </c>
      <c r="L261" s="13">
        <v>42062.296412037038</v>
      </c>
      <c r="M261" t="b">
        <v>0</v>
      </c>
      <c r="N261">
        <v>78</v>
      </c>
      <c r="O261" t="b">
        <v>1</v>
      </c>
      <c r="P261" t="s">
        <v>8271</v>
      </c>
      <c r="Q261">
        <v>1.0166666666666666</v>
      </c>
      <c r="R261">
        <v>78.205128205128204</v>
      </c>
      <c r="S261" t="s">
        <v>8318</v>
      </c>
      <c r="T261" t="s">
        <v>8319</v>
      </c>
    </row>
    <row r="262" spans="1:20" x14ac:dyDescent="0.45">
      <c r="A262">
        <v>3340</v>
      </c>
      <c r="B262" t="s">
        <v>3340</v>
      </c>
      <c r="C262" t="s">
        <v>7450</v>
      </c>
      <c r="D262">
        <v>3000</v>
      </c>
      <c r="E262">
        <v>4145</v>
      </c>
      <c r="F262" t="s">
        <v>8219</v>
      </c>
      <c r="G262" t="s">
        <v>8224</v>
      </c>
      <c r="H262" t="s">
        <v>8246</v>
      </c>
      <c r="I262">
        <v>1481066554</v>
      </c>
      <c r="J262" s="13">
        <v>42710.974004629628</v>
      </c>
      <c r="K262">
        <v>1478906554</v>
      </c>
      <c r="L262" s="13">
        <v>42685.974004629628</v>
      </c>
      <c r="M262" t="b">
        <v>0</v>
      </c>
      <c r="N262">
        <v>38</v>
      </c>
      <c r="O262" t="b">
        <v>1</v>
      </c>
      <c r="P262" t="s">
        <v>8271</v>
      </c>
      <c r="Q262">
        <v>1.3816666666666666</v>
      </c>
      <c r="R262">
        <v>109.07894736842105</v>
      </c>
      <c r="S262" t="s">
        <v>8318</v>
      </c>
      <c r="T262" t="s">
        <v>8319</v>
      </c>
    </row>
    <row r="263" spans="1:20" x14ac:dyDescent="0.45">
      <c r="A263">
        <v>3339</v>
      </c>
      <c r="B263" t="s">
        <v>3339</v>
      </c>
      <c r="C263" t="s">
        <v>7449</v>
      </c>
      <c r="D263">
        <v>8000</v>
      </c>
      <c r="E263">
        <v>8348</v>
      </c>
      <c r="F263" t="s">
        <v>8219</v>
      </c>
      <c r="G263" t="s">
        <v>8224</v>
      </c>
      <c r="H263" t="s">
        <v>8246</v>
      </c>
      <c r="I263">
        <v>1469721518</v>
      </c>
      <c r="J263" s="13">
        <v>42579.665717592594</v>
      </c>
      <c r="K263">
        <v>1467129518</v>
      </c>
      <c r="L263" s="13">
        <v>42549.665717592594</v>
      </c>
      <c r="M263" t="b">
        <v>0</v>
      </c>
      <c r="N263">
        <v>47</v>
      </c>
      <c r="O263" t="b">
        <v>1</v>
      </c>
      <c r="P263" t="s">
        <v>8271</v>
      </c>
      <c r="Q263">
        <v>1.0435000000000001</v>
      </c>
      <c r="R263">
        <v>177.61702127659575</v>
      </c>
      <c r="S263" t="s">
        <v>8318</v>
      </c>
      <c r="T263" t="s">
        <v>8319</v>
      </c>
    </row>
    <row r="264" spans="1:20" x14ac:dyDescent="0.45">
      <c r="A264">
        <v>3338</v>
      </c>
      <c r="B264" t="s">
        <v>3338</v>
      </c>
      <c r="C264" t="s">
        <v>7448</v>
      </c>
      <c r="D264">
        <v>15000</v>
      </c>
      <c r="E264">
        <v>15327</v>
      </c>
      <c r="F264" t="s">
        <v>8219</v>
      </c>
      <c r="G264" t="s">
        <v>8224</v>
      </c>
      <c r="H264" t="s">
        <v>8246</v>
      </c>
      <c r="I264">
        <v>1487944080</v>
      </c>
      <c r="J264" s="13">
        <v>42790.574999999997</v>
      </c>
      <c r="K264">
        <v>1486129680</v>
      </c>
      <c r="L264" s="13">
        <v>42769.574999999997</v>
      </c>
      <c r="M264" t="b">
        <v>0</v>
      </c>
      <c r="N264">
        <v>112</v>
      </c>
      <c r="O264" t="b">
        <v>1</v>
      </c>
      <c r="P264" t="s">
        <v>8271</v>
      </c>
      <c r="Q264">
        <v>1.0218</v>
      </c>
      <c r="R264">
        <v>136.84821428571428</v>
      </c>
      <c r="S264" t="s">
        <v>8318</v>
      </c>
      <c r="T264" t="s">
        <v>8319</v>
      </c>
    </row>
    <row r="265" spans="1:20" x14ac:dyDescent="0.45">
      <c r="A265">
        <v>3334</v>
      </c>
      <c r="B265" t="s">
        <v>3334</v>
      </c>
      <c r="C265" t="s">
        <v>7444</v>
      </c>
      <c r="D265">
        <v>3871</v>
      </c>
      <c r="E265">
        <v>5366</v>
      </c>
      <c r="F265" t="s">
        <v>8219</v>
      </c>
      <c r="G265" t="s">
        <v>8224</v>
      </c>
      <c r="H265" t="s">
        <v>8246</v>
      </c>
      <c r="I265">
        <v>1438259422</v>
      </c>
      <c r="J265" s="13">
        <v>42215.521087962959</v>
      </c>
      <c r="K265">
        <v>1435667422</v>
      </c>
      <c r="L265" s="13">
        <v>42185.521087962959</v>
      </c>
      <c r="M265" t="b">
        <v>0</v>
      </c>
      <c r="N265">
        <v>46</v>
      </c>
      <c r="O265" t="b">
        <v>1</v>
      </c>
      <c r="P265" t="s">
        <v>8271</v>
      </c>
      <c r="Q265">
        <v>1.3862051149573753</v>
      </c>
      <c r="R265">
        <v>116.65217391304348</v>
      </c>
      <c r="S265" t="s">
        <v>8318</v>
      </c>
      <c r="T265" t="s">
        <v>8319</v>
      </c>
    </row>
    <row r="266" spans="1:20" x14ac:dyDescent="0.45">
      <c r="A266">
        <v>3333</v>
      </c>
      <c r="B266" t="s">
        <v>3333</v>
      </c>
      <c r="C266" t="s">
        <v>7443</v>
      </c>
      <c r="D266">
        <v>3500</v>
      </c>
      <c r="E266">
        <v>3660</v>
      </c>
      <c r="F266" t="s">
        <v>8219</v>
      </c>
      <c r="G266" t="s">
        <v>8224</v>
      </c>
      <c r="H266" t="s">
        <v>8246</v>
      </c>
      <c r="I266">
        <v>1434384880</v>
      </c>
      <c r="J266" s="13">
        <v>42170.676851851851</v>
      </c>
      <c r="K266">
        <v>1432484080</v>
      </c>
      <c r="L266" s="13">
        <v>42148.676851851851</v>
      </c>
      <c r="M266" t="b">
        <v>0</v>
      </c>
      <c r="N266">
        <v>111</v>
      </c>
      <c r="O266" t="b">
        <v>1</v>
      </c>
      <c r="P266" t="s">
        <v>8271</v>
      </c>
      <c r="Q266">
        <v>1.0457142857142858</v>
      </c>
      <c r="R266">
        <v>32.972972972972975</v>
      </c>
      <c r="S266" t="s">
        <v>8318</v>
      </c>
      <c r="T266" t="s">
        <v>8319</v>
      </c>
    </row>
    <row r="267" spans="1:20" x14ac:dyDescent="0.45">
      <c r="A267">
        <v>3332</v>
      </c>
      <c r="B267" t="s">
        <v>3332</v>
      </c>
      <c r="C267" t="s">
        <v>7442</v>
      </c>
      <c r="D267">
        <v>6000</v>
      </c>
      <c r="E267">
        <v>6000</v>
      </c>
      <c r="F267" t="s">
        <v>8219</v>
      </c>
      <c r="G267" t="s">
        <v>8224</v>
      </c>
      <c r="H267" t="s">
        <v>8246</v>
      </c>
      <c r="I267">
        <v>1405802330</v>
      </c>
      <c r="J267" s="13">
        <v>41839.860300925924</v>
      </c>
      <c r="K267">
        <v>1403210330</v>
      </c>
      <c r="L267" s="13">
        <v>41809.860300925924</v>
      </c>
      <c r="M267" t="b">
        <v>0</v>
      </c>
      <c r="N267">
        <v>83</v>
      </c>
      <c r="O267" t="b">
        <v>1</v>
      </c>
      <c r="P267" t="s">
        <v>8271</v>
      </c>
      <c r="Q267">
        <v>1</v>
      </c>
      <c r="R267">
        <v>72.289156626506028</v>
      </c>
      <c r="S267" t="s">
        <v>8318</v>
      </c>
      <c r="T267" t="s">
        <v>8319</v>
      </c>
    </row>
    <row r="268" spans="1:20" x14ac:dyDescent="0.45">
      <c r="A268">
        <v>3331</v>
      </c>
      <c r="B268" t="s">
        <v>3331</v>
      </c>
      <c r="C268" t="s">
        <v>7441</v>
      </c>
      <c r="D268">
        <v>5000</v>
      </c>
      <c r="E268">
        <v>5226</v>
      </c>
      <c r="F268" t="s">
        <v>8219</v>
      </c>
      <c r="G268" t="s">
        <v>8224</v>
      </c>
      <c r="H268" t="s">
        <v>8246</v>
      </c>
      <c r="I268">
        <v>1444149886</v>
      </c>
      <c r="J268" s="13">
        <v>42283.697754629633</v>
      </c>
      <c r="K268">
        <v>1441125886</v>
      </c>
      <c r="L268" s="13">
        <v>42248.697754629633</v>
      </c>
      <c r="M268" t="b">
        <v>0</v>
      </c>
      <c r="N268">
        <v>65</v>
      </c>
      <c r="O268" t="b">
        <v>1</v>
      </c>
      <c r="P268" t="s">
        <v>8271</v>
      </c>
      <c r="Q268">
        <v>1.0451999999999999</v>
      </c>
      <c r="R268">
        <v>80.400000000000006</v>
      </c>
      <c r="S268" t="s">
        <v>8318</v>
      </c>
      <c r="T268" t="s">
        <v>8319</v>
      </c>
    </row>
    <row r="269" spans="1:20" x14ac:dyDescent="0.45">
      <c r="A269">
        <v>3328</v>
      </c>
      <c r="B269" t="s">
        <v>3328</v>
      </c>
      <c r="C269" t="s">
        <v>7438</v>
      </c>
      <c r="D269">
        <v>1800</v>
      </c>
      <c r="E269">
        <v>2635</v>
      </c>
      <c r="F269" t="s">
        <v>8219</v>
      </c>
      <c r="G269" t="s">
        <v>8224</v>
      </c>
      <c r="H269" t="s">
        <v>8246</v>
      </c>
      <c r="I269">
        <v>1404522000</v>
      </c>
      <c r="J269" s="13">
        <v>41825.041666666664</v>
      </c>
      <c r="K269">
        <v>1404308883</v>
      </c>
      <c r="L269" s="13">
        <v>41822.57503472222</v>
      </c>
      <c r="M269" t="b">
        <v>0</v>
      </c>
      <c r="N269">
        <v>9</v>
      </c>
      <c r="O269" t="b">
        <v>1</v>
      </c>
      <c r="P269" t="s">
        <v>8271</v>
      </c>
      <c r="Q269">
        <v>1.4638888888888888</v>
      </c>
      <c r="R269">
        <v>292.77777777777777</v>
      </c>
      <c r="S269" t="s">
        <v>8318</v>
      </c>
      <c r="T269" t="s">
        <v>8319</v>
      </c>
    </row>
    <row r="270" spans="1:20" x14ac:dyDescent="0.45">
      <c r="A270">
        <v>3326</v>
      </c>
      <c r="B270" t="s">
        <v>3326</v>
      </c>
      <c r="C270" t="s">
        <v>7436</v>
      </c>
      <c r="D270">
        <v>8000</v>
      </c>
      <c r="E270">
        <v>8110</v>
      </c>
      <c r="F270" t="s">
        <v>8219</v>
      </c>
      <c r="G270" t="s">
        <v>8224</v>
      </c>
      <c r="H270" t="s">
        <v>8246</v>
      </c>
      <c r="I270">
        <v>1425830905</v>
      </c>
      <c r="J270" s="13">
        <v>42071.672511574077</v>
      </c>
      <c r="K270">
        <v>1423242505</v>
      </c>
      <c r="L270" s="13">
        <v>42041.714178240742</v>
      </c>
      <c r="M270" t="b">
        <v>0</v>
      </c>
      <c r="N270">
        <v>57</v>
      </c>
      <c r="O270" t="b">
        <v>1</v>
      </c>
      <c r="P270" t="s">
        <v>8271</v>
      </c>
      <c r="Q270">
        <v>1.0137499999999999</v>
      </c>
      <c r="R270">
        <v>142.28070175438597</v>
      </c>
      <c r="S270" t="s">
        <v>8318</v>
      </c>
      <c r="T270" t="s">
        <v>8319</v>
      </c>
    </row>
    <row r="271" spans="1:20" x14ac:dyDescent="0.45">
      <c r="A271">
        <v>3322</v>
      </c>
      <c r="B271" t="s">
        <v>3322</v>
      </c>
      <c r="C271" t="s">
        <v>7432</v>
      </c>
      <c r="D271">
        <v>3300</v>
      </c>
      <c r="E271">
        <v>3350</v>
      </c>
      <c r="F271" t="s">
        <v>8219</v>
      </c>
      <c r="G271" t="s">
        <v>8224</v>
      </c>
      <c r="H271" t="s">
        <v>8246</v>
      </c>
      <c r="I271">
        <v>1466567700</v>
      </c>
      <c r="J271" s="13">
        <v>42543.163194444445</v>
      </c>
      <c r="K271">
        <v>1464653696</v>
      </c>
      <c r="L271" s="13">
        <v>42521.010370370372</v>
      </c>
      <c r="M271" t="b">
        <v>0</v>
      </c>
      <c r="N271">
        <v>23</v>
      </c>
      <c r="O271" t="b">
        <v>1</v>
      </c>
      <c r="P271" t="s">
        <v>8271</v>
      </c>
      <c r="Q271">
        <v>1.0151515151515151</v>
      </c>
      <c r="R271">
        <v>145.65217391304347</v>
      </c>
      <c r="S271" t="s">
        <v>8318</v>
      </c>
      <c r="T271" t="s">
        <v>8319</v>
      </c>
    </row>
    <row r="272" spans="1:20" x14ac:dyDescent="0.45">
      <c r="A272">
        <v>3321</v>
      </c>
      <c r="B272" t="s">
        <v>3321</v>
      </c>
      <c r="C272" t="s">
        <v>7431</v>
      </c>
      <c r="D272">
        <v>500</v>
      </c>
      <c r="E272">
        <v>537</v>
      </c>
      <c r="F272" t="s">
        <v>8219</v>
      </c>
      <c r="G272" t="s">
        <v>8224</v>
      </c>
      <c r="H272" t="s">
        <v>8246</v>
      </c>
      <c r="I272">
        <v>1413431940</v>
      </c>
      <c r="J272" s="13">
        <v>41928.165972222225</v>
      </c>
      <c r="K272">
        <v>1412216665</v>
      </c>
      <c r="L272" s="13">
        <v>41914.100289351853</v>
      </c>
      <c r="M272" t="b">
        <v>0</v>
      </c>
      <c r="N272">
        <v>15</v>
      </c>
      <c r="O272" t="b">
        <v>1</v>
      </c>
      <c r="P272" t="s">
        <v>8271</v>
      </c>
      <c r="Q272">
        <v>1.0740000000000001</v>
      </c>
      <c r="R272">
        <v>35.799999999999997</v>
      </c>
      <c r="S272" t="s">
        <v>8318</v>
      </c>
      <c r="T272" t="s">
        <v>8319</v>
      </c>
    </row>
    <row r="273" spans="1:20" x14ac:dyDescent="0.45">
      <c r="A273">
        <v>3320</v>
      </c>
      <c r="B273" t="s">
        <v>3320</v>
      </c>
      <c r="C273" t="s">
        <v>7430</v>
      </c>
      <c r="D273">
        <v>2500</v>
      </c>
      <c r="E273">
        <v>2525</v>
      </c>
      <c r="F273" t="s">
        <v>8219</v>
      </c>
      <c r="G273" t="s">
        <v>8224</v>
      </c>
      <c r="H273" t="s">
        <v>8246</v>
      </c>
      <c r="I273">
        <v>1466557557</v>
      </c>
      <c r="J273" s="13">
        <v>42543.045798611114</v>
      </c>
      <c r="K273">
        <v>1463965557</v>
      </c>
      <c r="L273" s="13">
        <v>42513.045798611114</v>
      </c>
      <c r="M273" t="b">
        <v>0</v>
      </c>
      <c r="N273">
        <v>38</v>
      </c>
      <c r="O273" t="b">
        <v>1</v>
      </c>
      <c r="P273" t="s">
        <v>8271</v>
      </c>
      <c r="Q273">
        <v>1.01</v>
      </c>
      <c r="R273">
        <v>66.44736842105263</v>
      </c>
      <c r="S273" t="s">
        <v>8318</v>
      </c>
      <c r="T273" t="s">
        <v>8319</v>
      </c>
    </row>
    <row r="274" spans="1:20" x14ac:dyDescent="0.45">
      <c r="A274">
        <v>3317</v>
      </c>
      <c r="B274" t="s">
        <v>3317</v>
      </c>
      <c r="C274" t="s">
        <v>7427</v>
      </c>
      <c r="D274">
        <v>1050</v>
      </c>
      <c r="E274">
        <v>1115</v>
      </c>
      <c r="F274" t="s">
        <v>8219</v>
      </c>
      <c r="G274" t="s">
        <v>8224</v>
      </c>
      <c r="H274" t="s">
        <v>8246</v>
      </c>
      <c r="I274">
        <v>1465347424</v>
      </c>
      <c r="J274" s="13">
        <v>42529.039629629631</v>
      </c>
      <c r="K274">
        <v>1462755424</v>
      </c>
      <c r="L274" s="13">
        <v>42499.039629629631</v>
      </c>
      <c r="M274" t="b">
        <v>0</v>
      </c>
      <c r="N274">
        <v>18</v>
      </c>
      <c r="O274" t="b">
        <v>1</v>
      </c>
      <c r="P274" t="s">
        <v>8271</v>
      </c>
      <c r="Q274">
        <v>1.0619047619047619</v>
      </c>
      <c r="R274">
        <v>61.944444444444443</v>
      </c>
      <c r="S274" t="s">
        <v>8318</v>
      </c>
      <c r="T274" t="s">
        <v>8319</v>
      </c>
    </row>
    <row r="275" spans="1:20" x14ac:dyDescent="0.45">
      <c r="A275">
        <v>3316</v>
      </c>
      <c r="B275" t="s">
        <v>3316</v>
      </c>
      <c r="C275" s="3" t="s">
        <v>7426</v>
      </c>
      <c r="D275">
        <v>11737</v>
      </c>
      <c r="E275">
        <v>11747.18</v>
      </c>
      <c r="F275" t="s">
        <v>8219</v>
      </c>
      <c r="G275" t="s">
        <v>8224</v>
      </c>
      <c r="H275" t="s">
        <v>8246</v>
      </c>
      <c r="I275">
        <v>1407506040</v>
      </c>
      <c r="J275" s="13">
        <v>41859.57916666667</v>
      </c>
      <c r="K275">
        <v>1404680075</v>
      </c>
      <c r="L275" s="13">
        <v>41826.871238425927</v>
      </c>
      <c r="M275" t="b">
        <v>0</v>
      </c>
      <c r="N275">
        <v>125</v>
      </c>
      <c r="O275" t="b">
        <v>1</v>
      </c>
      <c r="P275" t="s">
        <v>8271</v>
      </c>
      <c r="Q275">
        <v>1.0008673425918038</v>
      </c>
      <c r="R275">
        <v>93.977440000000001</v>
      </c>
      <c r="S275" t="s">
        <v>8318</v>
      </c>
      <c r="T275" t="s">
        <v>8319</v>
      </c>
    </row>
    <row r="276" spans="1:20" x14ac:dyDescent="0.45">
      <c r="A276">
        <v>3313</v>
      </c>
      <c r="B276" t="s">
        <v>3313</v>
      </c>
      <c r="C276" t="s">
        <v>7423</v>
      </c>
      <c r="D276">
        <v>2000</v>
      </c>
      <c r="E276">
        <v>2321</v>
      </c>
      <c r="F276" t="s">
        <v>8219</v>
      </c>
      <c r="G276" t="s">
        <v>8224</v>
      </c>
      <c r="H276" t="s">
        <v>8246</v>
      </c>
      <c r="I276">
        <v>1453856400</v>
      </c>
      <c r="J276" s="13">
        <v>42396.041666666664</v>
      </c>
      <c r="K276">
        <v>1452664317</v>
      </c>
      <c r="L276" s="13">
        <v>42382.244409722225</v>
      </c>
      <c r="M276" t="b">
        <v>0</v>
      </c>
      <c r="N276">
        <v>29</v>
      </c>
      <c r="O276" t="b">
        <v>1</v>
      </c>
      <c r="P276" t="s">
        <v>8271</v>
      </c>
      <c r="Q276">
        <v>1.1605000000000001</v>
      </c>
      <c r="R276">
        <v>80.034482758620683</v>
      </c>
      <c r="S276" t="s">
        <v>8318</v>
      </c>
      <c r="T276" t="s">
        <v>8319</v>
      </c>
    </row>
    <row r="277" spans="1:20" x14ac:dyDescent="0.45">
      <c r="A277">
        <v>3312</v>
      </c>
      <c r="B277" t="s">
        <v>3312</v>
      </c>
      <c r="C277" t="s">
        <v>7422</v>
      </c>
      <c r="D277">
        <v>2500</v>
      </c>
      <c r="E277">
        <v>2501</v>
      </c>
      <c r="F277" t="s">
        <v>8219</v>
      </c>
      <c r="G277" t="s">
        <v>8224</v>
      </c>
      <c r="H277" t="s">
        <v>8246</v>
      </c>
      <c r="I277">
        <v>1478901600</v>
      </c>
      <c r="J277" s="13">
        <v>42685.916666666664</v>
      </c>
      <c r="K277">
        <v>1477077946</v>
      </c>
      <c r="L277" s="13">
        <v>42664.809560185182</v>
      </c>
      <c r="M277" t="b">
        <v>0</v>
      </c>
      <c r="N277">
        <v>41</v>
      </c>
      <c r="O277" t="b">
        <v>1</v>
      </c>
      <c r="P277" t="s">
        <v>8271</v>
      </c>
      <c r="Q277">
        <v>1.0004</v>
      </c>
      <c r="R277">
        <v>61</v>
      </c>
      <c r="S277" t="s">
        <v>8318</v>
      </c>
      <c r="T277" t="s">
        <v>8319</v>
      </c>
    </row>
    <row r="278" spans="1:20" x14ac:dyDescent="0.45">
      <c r="A278">
        <v>3311</v>
      </c>
      <c r="B278" t="s">
        <v>3311</v>
      </c>
      <c r="C278" t="s">
        <v>7421</v>
      </c>
      <c r="D278">
        <v>2500</v>
      </c>
      <c r="E278">
        <v>2746</v>
      </c>
      <c r="F278" t="s">
        <v>8219</v>
      </c>
      <c r="G278" t="s">
        <v>8224</v>
      </c>
      <c r="H278" t="s">
        <v>8246</v>
      </c>
      <c r="I278">
        <v>1445065210</v>
      </c>
      <c r="J278" s="13">
        <v>42294.29178240741</v>
      </c>
      <c r="K278">
        <v>1442473210</v>
      </c>
      <c r="L278" s="13">
        <v>42264.29178240741</v>
      </c>
      <c r="M278" t="b">
        <v>0</v>
      </c>
      <c r="N278">
        <v>45</v>
      </c>
      <c r="O278" t="b">
        <v>1</v>
      </c>
      <c r="P278" t="s">
        <v>8271</v>
      </c>
      <c r="Q278">
        <v>1.0984</v>
      </c>
      <c r="R278">
        <v>61.022222222222226</v>
      </c>
      <c r="S278" t="s">
        <v>8318</v>
      </c>
      <c r="T278" t="s">
        <v>8319</v>
      </c>
    </row>
    <row r="279" spans="1:20" x14ac:dyDescent="0.45">
      <c r="A279">
        <v>3310</v>
      </c>
      <c r="B279" t="s">
        <v>3310</v>
      </c>
      <c r="C279" t="s">
        <v>7420</v>
      </c>
      <c r="D279">
        <v>6500</v>
      </c>
      <c r="E279">
        <v>6505</v>
      </c>
      <c r="F279" t="s">
        <v>8219</v>
      </c>
      <c r="G279" t="s">
        <v>8224</v>
      </c>
      <c r="H279" t="s">
        <v>8246</v>
      </c>
      <c r="I279">
        <v>1444169825</v>
      </c>
      <c r="J279" s="13">
        <v>42283.928530092591</v>
      </c>
      <c r="K279">
        <v>1441577825</v>
      </c>
      <c r="L279" s="13">
        <v>42253.928530092591</v>
      </c>
      <c r="M279" t="b">
        <v>0</v>
      </c>
      <c r="N279">
        <v>31</v>
      </c>
      <c r="O279" t="b">
        <v>1</v>
      </c>
      <c r="P279" t="s">
        <v>8271</v>
      </c>
      <c r="Q279">
        <v>1.0007692307692309</v>
      </c>
      <c r="R279">
        <v>209.83870967741936</v>
      </c>
      <c r="S279" t="s">
        <v>8318</v>
      </c>
      <c r="T279" t="s">
        <v>8319</v>
      </c>
    </row>
    <row r="280" spans="1:20" x14ac:dyDescent="0.45">
      <c r="A280">
        <v>3308</v>
      </c>
      <c r="B280" t="s">
        <v>3308</v>
      </c>
      <c r="C280" t="s">
        <v>7418</v>
      </c>
      <c r="D280">
        <v>3500</v>
      </c>
      <c r="E280">
        <v>4280</v>
      </c>
      <c r="F280" t="s">
        <v>8219</v>
      </c>
      <c r="G280" t="s">
        <v>8224</v>
      </c>
      <c r="H280" t="s">
        <v>8246</v>
      </c>
      <c r="I280">
        <v>1460581365</v>
      </c>
      <c r="J280" s="13">
        <v>42473.876909722225</v>
      </c>
      <c r="K280">
        <v>1458766965</v>
      </c>
      <c r="L280" s="13">
        <v>42452.876909722225</v>
      </c>
      <c r="M280" t="b">
        <v>0</v>
      </c>
      <c r="N280">
        <v>57</v>
      </c>
      <c r="O280" t="b">
        <v>1</v>
      </c>
      <c r="P280" t="s">
        <v>8271</v>
      </c>
      <c r="Q280">
        <v>1.2228571428571429</v>
      </c>
      <c r="R280">
        <v>75.087719298245617</v>
      </c>
      <c r="S280" t="s">
        <v>8318</v>
      </c>
      <c r="T280" t="s">
        <v>8319</v>
      </c>
    </row>
    <row r="281" spans="1:20" x14ac:dyDescent="0.45">
      <c r="A281">
        <v>3307</v>
      </c>
      <c r="B281" t="s">
        <v>3307</v>
      </c>
      <c r="C281" t="s">
        <v>7417</v>
      </c>
      <c r="D281">
        <v>1000</v>
      </c>
      <c r="E281">
        <v>1066.8</v>
      </c>
      <c r="F281" t="s">
        <v>8219</v>
      </c>
      <c r="G281" t="s">
        <v>8224</v>
      </c>
      <c r="H281" t="s">
        <v>8246</v>
      </c>
      <c r="I281">
        <v>1463275339</v>
      </c>
      <c r="J281" s="13">
        <v>42505.057164351849</v>
      </c>
      <c r="K281">
        <v>1460683339</v>
      </c>
      <c r="L281" s="13">
        <v>42475.057164351849</v>
      </c>
      <c r="M281" t="b">
        <v>0</v>
      </c>
      <c r="N281">
        <v>20</v>
      </c>
      <c r="O281" t="b">
        <v>1</v>
      </c>
      <c r="P281" t="s">
        <v>8271</v>
      </c>
      <c r="Q281">
        <v>1.0668</v>
      </c>
      <c r="R281">
        <v>53.339999999999996</v>
      </c>
      <c r="S281" t="s">
        <v>8318</v>
      </c>
      <c r="T281" t="s">
        <v>8319</v>
      </c>
    </row>
    <row r="282" spans="1:20" x14ac:dyDescent="0.45">
      <c r="A282">
        <v>3306</v>
      </c>
      <c r="B282" t="s">
        <v>3306</v>
      </c>
      <c r="C282" t="s">
        <v>7416</v>
      </c>
      <c r="D282">
        <v>1500</v>
      </c>
      <c r="E282">
        <v>2630</v>
      </c>
      <c r="F282" t="s">
        <v>8219</v>
      </c>
      <c r="G282" t="s">
        <v>8224</v>
      </c>
      <c r="H282" t="s">
        <v>8246</v>
      </c>
      <c r="I282">
        <v>1465527600</v>
      </c>
      <c r="J282" s="13">
        <v>42531.125</v>
      </c>
      <c r="K282">
        <v>1462252542</v>
      </c>
      <c r="L282" s="13">
        <v>42493.219236111108</v>
      </c>
      <c r="M282" t="b">
        <v>0</v>
      </c>
      <c r="N282">
        <v>54</v>
      </c>
      <c r="O282" t="b">
        <v>1</v>
      </c>
      <c r="P282" t="s">
        <v>8271</v>
      </c>
      <c r="Q282">
        <v>1.7533333333333334</v>
      </c>
      <c r="R282">
        <v>48.703703703703702</v>
      </c>
      <c r="S282" t="s">
        <v>8318</v>
      </c>
      <c r="T282" t="s">
        <v>8319</v>
      </c>
    </row>
    <row r="283" spans="1:20" x14ac:dyDescent="0.45">
      <c r="A283">
        <v>3305</v>
      </c>
      <c r="B283" t="s">
        <v>3305</v>
      </c>
      <c r="C283" t="s">
        <v>7415</v>
      </c>
      <c r="D283">
        <v>4000</v>
      </c>
      <c r="E283">
        <v>4081</v>
      </c>
      <c r="F283" t="s">
        <v>8219</v>
      </c>
      <c r="G283" t="s">
        <v>8224</v>
      </c>
      <c r="H283" t="s">
        <v>8246</v>
      </c>
      <c r="I283">
        <v>1438374748</v>
      </c>
      <c r="J283" s="13">
        <v>42216.855879629627</v>
      </c>
      <c r="K283">
        <v>1435782748</v>
      </c>
      <c r="L283" s="13">
        <v>42186.855879629627</v>
      </c>
      <c r="M283" t="b">
        <v>0</v>
      </c>
      <c r="N283">
        <v>20</v>
      </c>
      <c r="O283" t="b">
        <v>1</v>
      </c>
      <c r="P283" t="s">
        <v>8271</v>
      </c>
      <c r="Q283">
        <v>1.0202500000000001</v>
      </c>
      <c r="R283">
        <v>204.05</v>
      </c>
      <c r="S283" t="s">
        <v>8318</v>
      </c>
      <c r="T283" t="s">
        <v>8319</v>
      </c>
    </row>
    <row r="284" spans="1:20" x14ac:dyDescent="0.45">
      <c r="A284">
        <v>3304</v>
      </c>
      <c r="B284" t="s">
        <v>3304</v>
      </c>
      <c r="C284" t="s">
        <v>7414</v>
      </c>
      <c r="D284">
        <v>15000</v>
      </c>
      <c r="E284">
        <v>15677.5</v>
      </c>
      <c r="F284" t="s">
        <v>8219</v>
      </c>
      <c r="G284" t="s">
        <v>8224</v>
      </c>
      <c r="H284" t="s">
        <v>8246</v>
      </c>
      <c r="I284">
        <v>1482418752</v>
      </c>
      <c r="J284" s="13">
        <v>42726.624444444446</v>
      </c>
      <c r="K284">
        <v>1479826752</v>
      </c>
      <c r="L284" s="13">
        <v>42696.624444444446</v>
      </c>
      <c r="M284" t="b">
        <v>0</v>
      </c>
      <c r="N284">
        <v>175</v>
      </c>
      <c r="O284" t="b">
        <v>1</v>
      </c>
      <c r="P284" t="s">
        <v>8271</v>
      </c>
      <c r="Q284">
        <v>1.0451666666666666</v>
      </c>
      <c r="R284">
        <v>89.585714285714289</v>
      </c>
      <c r="S284" t="s">
        <v>8318</v>
      </c>
      <c r="T284" t="s">
        <v>8319</v>
      </c>
    </row>
    <row r="285" spans="1:20" x14ac:dyDescent="0.45">
      <c r="A285">
        <v>3303</v>
      </c>
      <c r="B285" t="s">
        <v>3303</v>
      </c>
      <c r="C285" t="s">
        <v>7413</v>
      </c>
      <c r="D285">
        <v>1800</v>
      </c>
      <c r="E285">
        <v>2086</v>
      </c>
      <c r="F285" t="s">
        <v>8219</v>
      </c>
      <c r="G285" t="s">
        <v>8224</v>
      </c>
      <c r="H285" t="s">
        <v>8246</v>
      </c>
      <c r="I285">
        <v>1427553484</v>
      </c>
      <c r="J285" s="13">
        <v>42091.609768518516</v>
      </c>
      <c r="K285">
        <v>1424533084</v>
      </c>
      <c r="L285" s="13">
        <v>42056.651435185187</v>
      </c>
      <c r="M285" t="b">
        <v>0</v>
      </c>
      <c r="N285">
        <v>35</v>
      </c>
      <c r="O285" t="b">
        <v>1</v>
      </c>
      <c r="P285" t="s">
        <v>8271</v>
      </c>
      <c r="Q285">
        <v>1.1588888888888889</v>
      </c>
      <c r="R285">
        <v>59.6</v>
      </c>
      <c r="S285" t="s">
        <v>8318</v>
      </c>
      <c r="T285" t="s">
        <v>8319</v>
      </c>
    </row>
    <row r="286" spans="1:20" x14ac:dyDescent="0.45">
      <c r="A286">
        <v>3301</v>
      </c>
      <c r="B286" t="s">
        <v>3301</v>
      </c>
      <c r="C286" t="s">
        <v>7411</v>
      </c>
      <c r="D286">
        <v>3000</v>
      </c>
      <c r="E286">
        <v>4004</v>
      </c>
      <c r="F286" t="s">
        <v>8219</v>
      </c>
      <c r="G286" t="s">
        <v>8224</v>
      </c>
      <c r="H286" t="s">
        <v>8246</v>
      </c>
      <c r="I286">
        <v>1470034740</v>
      </c>
      <c r="J286" s="13">
        <v>42583.290972222225</v>
      </c>
      <c r="K286">
        <v>1466185176</v>
      </c>
      <c r="L286" s="13">
        <v>42538.735833333332</v>
      </c>
      <c r="M286" t="b">
        <v>0</v>
      </c>
      <c r="N286">
        <v>70</v>
      </c>
      <c r="O286" t="b">
        <v>1</v>
      </c>
      <c r="P286" t="s">
        <v>8271</v>
      </c>
      <c r="Q286">
        <v>1.3346666666666667</v>
      </c>
      <c r="R286">
        <v>57.2</v>
      </c>
      <c r="S286" t="s">
        <v>8318</v>
      </c>
      <c r="T286" t="s">
        <v>8319</v>
      </c>
    </row>
    <row r="287" spans="1:20" x14ac:dyDescent="0.45">
      <c r="A287">
        <v>3300</v>
      </c>
      <c r="B287" t="s">
        <v>3300</v>
      </c>
      <c r="C287" t="s">
        <v>7410</v>
      </c>
      <c r="D287">
        <v>3000</v>
      </c>
      <c r="E287">
        <v>4085</v>
      </c>
      <c r="F287" t="s">
        <v>8219</v>
      </c>
      <c r="G287" t="s">
        <v>8224</v>
      </c>
      <c r="H287" t="s">
        <v>8246</v>
      </c>
      <c r="I287">
        <v>1430329862</v>
      </c>
      <c r="J287" s="13">
        <v>42123.743773148148</v>
      </c>
      <c r="K287">
        <v>1428515462</v>
      </c>
      <c r="L287" s="13">
        <v>42102.743773148148</v>
      </c>
      <c r="M287" t="b">
        <v>0</v>
      </c>
      <c r="N287">
        <v>88</v>
      </c>
      <c r="O287" t="b">
        <v>1</v>
      </c>
      <c r="P287" t="s">
        <v>8271</v>
      </c>
      <c r="Q287">
        <v>1.3616666666666666</v>
      </c>
      <c r="R287">
        <v>46.420454545454547</v>
      </c>
      <c r="S287" t="s">
        <v>8318</v>
      </c>
      <c r="T287" t="s">
        <v>8319</v>
      </c>
    </row>
    <row r="288" spans="1:20" x14ac:dyDescent="0.45">
      <c r="A288">
        <v>3299</v>
      </c>
      <c r="B288" t="s">
        <v>3299</v>
      </c>
      <c r="C288" t="s">
        <v>7409</v>
      </c>
      <c r="D288">
        <v>3000</v>
      </c>
      <c r="E288">
        <v>3486</v>
      </c>
      <c r="F288" t="s">
        <v>8219</v>
      </c>
      <c r="G288" t="s">
        <v>8224</v>
      </c>
      <c r="H288" t="s">
        <v>8246</v>
      </c>
      <c r="I288">
        <v>1444860063</v>
      </c>
      <c r="J288" s="13">
        <v>42291.917395833334</v>
      </c>
      <c r="K288">
        <v>1442268063</v>
      </c>
      <c r="L288" s="13">
        <v>42261.917395833334</v>
      </c>
      <c r="M288" t="b">
        <v>0</v>
      </c>
      <c r="N288">
        <v>63</v>
      </c>
      <c r="O288" t="b">
        <v>1</v>
      </c>
      <c r="P288" t="s">
        <v>8271</v>
      </c>
      <c r="Q288">
        <v>1.1619999999999999</v>
      </c>
      <c r="R288">
        <v>55.333333333333336</v>
      </c>
      <c r="S288" t="s">
        <v>8318</v>
      </c>
      <c r="T288" t="s">
        <v>8319</v>
      </c>
    </row>
    <row r="289" spans="1:20" x14ac:dyDescent="0.45">
      <c r="A289">
        <v>3298</v>
      </c>
      <c r="B289" t="s">
        <v>3298</v>
      </c>
      <c r="C289" t="s">
        <v>7408</v>
      </c>
      <c r="D289">
        <v>10000</v>
      </c>
      <c r="E289">
        <v>10173</v>
      </c>
      <c r="F289" t="s">
        <v>8219</v>
      </c>
      <c r="G289" t="s">
        <v>8224</v>
      </c>
      <c r="H289" t="s">
        <v>8246</v>
      </c>
      <c r="I289">
        <v>1442102400</v>
      </c>
      <c r="J289" s="11">
        <v>42260</v>
      </c>
      <c r="K289">
        <v>1440370768</v>
      </c>
      <c r="L289" s="13">
        <v>42239.957962962966</v>
      </c>
      <c r="M289" t="b">
        <v>0</v>
      </c>
      <c r="N289">
        <v>72</v>
      </c>
      <c r="O289" t="b">
        <v>1</v>
      </c>
      <c r="P289" t="s">
        <v>8271</v>
      </c>
      <c r="Q289">
        <v>1.0173000000000001</v>
      </c>
      <c r="R289">
        <v>141.29166666666666</v>
      </c>
      <c r="S289" t="s">
        <v>8318</v>
      </c>
      <c r="T289" t="s">
        <v>8319</v>
      </c>
    </row>
    <row r="290" spans="1:20" x14ac:dyDescent="0.45">
      <c r="A290">
        <v>3291</v>
      </c>
      <c r="B290" t="s">
        <v>3291</v>
      </c>
      <c r="C290" t="s">
        <v>7401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 s="13">
        <v>42264.165972222225</v>
      </c>
      <c r="K290">
        <v>1439743900</v>
      </c>
      <c r="L290" s="13">
        <v>42232.702546296299</v>
      </c>
      <c r="M290" t="b">
        <v>0</v>
      </c>
      <c r="N290">
        <v>14</v>
      </c>
      <c r="O290" t="b">
        <v>1</v>
      </c>
      <c r="P290" t="s">
        <v>8271</v>
      </c>
      <c r="Q290">
        <v>1.1399999999999999</v>
      </c>
      <c r="R290">
        <v>40.714285714285715</v>
      </c>
      <c r="S290" t="s">
        <v>8318</v>
      </c>
      <c r="T290" t="s">
        <v>8319</v>
      </c>
    </row>
    <row r="291" spans="1:20" x14ac:dyDescent="0.45">
      <c r="A291">
        <v>3286</v>
      </c>
      <c r="B291" t="s">
        <v>3286</v>
      </c>
      <c r="C291" t="s">
        <v>7396</v>
      </c>
      <c r="D291">
        <v>15000</v>
      </c>
      <c r="E291">
        <v>15265</v>
      </c>
      <c r="F291" t="s">
        <v>8219</v>
      </c>
      <c r="G291" t="s">
        <v>8224</v>
      </c>
      <c r="H291" t="s">
        <v>8246</v>
      </c>
      <c r="I291">
        <v>1471291782</v>
      </c>
      <c r="J291" s="13">
        <v>42597.840069444443</v>
      </c>
      <c r="K291">
        <v>1468699782</v>
      </c>
      <c r="L291" s="13">
        <v>42567.840069444443</v>
      </c>
      <c r="M291" t="b">
        <v>0</v>
      </c>
      <c r="N291">
        <v>122</v>
      </c>
      <c r="O291" t="b">
        <v>1</v>
      </c>
      <c r="P291" t="s">
        <v>8271</v>
      </c>
      <c r="Q291">
        <v>1.0176666666666667</v>
      </c>
      <c r="R291">
        <v>125.12295081967213</v>
      </c>
      <c r="S291" t="s">
        <v>8318</v>
      </c>
      <c r="T291" t="s">
        <v>8319</v>
      </c>
    </row>
    <row r="292" spans="1:20" x14ac:dyDescent="0.45">
      <c r="A292">
        <v>3285</v>
      </c>
      <c r="B292" t="s">
        <v>3285</v>
      </c>
      <c r="C292" t="s">
        <v>7395</v>
      </c>
      <c r="D292">
        <v>4999</v>
      </c>
      <c r="E292">
        <v>5604</v>
      </c>
      <c r="F292" t="s">
        <v>8219</v>
      </c>
      <c r="G292" t="s">
        <v>8224</v>
      </c>
      <c r="H292" t="s">
        <v>8246</v>
      </c>
      <c r="I292">
        <v>1488258000</v>
      </c>
      <c r="J292" s="13">
        <v>42794.208333333336</v>
      </c>
      <c r="K292">
        <v>1485556626</v>
      </c>
      <c r="L292" s="13">
        <v>42762.942430555559</v>
      </c>
      <c r="M292" t="b">
        <v>0</v>
      </c>
      <c r="N292">
        <v>81</v>
      </c>
      <c r="O292" t="b">
        <v>1</v>
      </c>
      <c r="P292" t="s">
        <v>8271</v>
      </c>
      <c r="Q292">
        <v>1.1210242048409682</v>
      </c>
      <c r="R292">
        <v>69.18518518518519</v>
      </c>
      <c r="S292" t="s">
        <v>8318</v>
      </c>
      <c r="T292" t="s">
        <v>8319</v>
      </c>
    </row>
    <row r="293" spans="1:20" x14ac:dyDescent="0.45">
      <c r="A293">
        <v>3284</v>
      </c>
      <c r="B293" t="s">
        <v>3284</v>
      </c>
      <c r="C293" t="s">
        <v>7394</v>
      </c>
      <c r="D293">
        <v>3000</v>
      </c>
      <c r="E293">
        <v>3048</v>
      </c>
      <c r="F293" t="s">
        <v>8219</v>
      </c>
      <c r="G293" t="s">
        <v>8224</v>
      </c>
      <c r="H293" t="s">
        <v>8246</v>
      </c>
      <c r="I293">
        <v>1454047140</v>
      </c>
      <c r="J293" s="13">
        <v>42398.249305555553</v>
      </c>
      <c r="K293">
        <v>1452546853</v>
      </c>
      <c r="L293" s="13">
        <v>42380.884872685187</v>
      </c>
      <c r="M293" t="b">
        <v>0</v>
      </c>
      <c r="N293">
        <v>15</v>
      </c>
      <c r="O293" t="b">
        <v>1</v>
      </c>
      <c r="P293" t="s">
        <v>8271</v>
      </c>
      <c r="Q293">
        <v>1.016</v>
      </c>
      <c r="R293">
        <v>203.2</v>
      </c>
      <c r="S293" t="s">
        <v>8318</v>
      </c>
      <c r="T293" t="s">
        <v>8319</v>
      </c>
    </row>
    <row r="294" spans="1:20" x14ac:dyDescent="0.45">
      <c r="A294">
        <v>3282</v>
      </c>
      <c r="B294" t="s">
        <v>3282</v>
      </c>
      <c r="C294" t="s">
        <v>7392</v>
      </c>
      <c r="D294">
        <v>31000</v>
      </c>
      <c r="E294">
        <v>31820.5</v>
      </c>
      <c r="F294" t="s">
        <v>8219</v>
      </c>
      <c r="G294" t="s">
        <v>8224</v>
      </c>
      <c r="H294" t="s">
        <v>8246</v>
      </c>
      <c r="I294">
        <v>1461904788</v>
      </c>
      <c r="J294" s="13">
        <v>42489.194305555553</v>
      </c>
      <c r="K294">
        <v>1458103188</v>
      </c>
      <c r="L294" s="13">
        <v>42445.194305555553</v>
      </c>
      <c r="M294" t="b">
        <v>0</v>
      </c>
      <c r="N294">
        <v>237</v>
      </c>
      <c r="O294" t="b">
        <v>1</v>
      </c>
      <c r="P294" t="s">
        <v>8271</v>
      </c>
      <c r="Q294">
        <v>1.026467741935484</v>
      </c>
      <c r="R294">
        <v>134.26371308016877</v>
      </c>
      <c r="S294" t="s">
        <v>8318</v>
      </c>
      <c r="T294" t="s">
        <v>8319</v>
      </c>
    </row>
    <row r="295" spans="1:20" x14ac:dyDescent="0.45">
      <c r="A295">
        <v>3281</v>
      </c>
      <c r="B295" t="s">
        <v>3281</v>
      </c>
      <c r="C295" t="s">
        <v>7391</v>
      </c>
      <c r="D295">
        <v>5000</v>
      </c>
      <c r="E295">
        <v>6080</v>
      </c>
      <c r="F295" t="s">
        <v>8219</v>
      </c>
      <c r="G295" t="s">
        <v>8224</v>
      </c>
      <c r="H295" t="s">
        <v>8246</v>
      </c>
      <c r="I295">
        <v>1441153705</v>
      </c>
      <c r="J295" s="13">
        <v>42249.019733796296</v>
      </c>
      <c r="K295">
        <v>1438561705</v>
      </c>
      <c r="L295" s="13">
        <v>42219.019733796296</v>
      </c>
      <c r="M295" t="b">
        <v>0</v>
      </c>
      <c r="N295">
        <v>47</v>
      </c>
      <c r="O295" t="b">
        <v>1</v>
      </c>
      <c r="P295" t="s">
        <v>8271</v>
      </c>
      <c r="Q295">
        <v>1.216</v>
      </c>
      <c r="R295">
        <v>129.36170212765958</v>
      </c>
      <c r="S295" t="s">
        <v>8318</v>
      </c>
      <c r="T295" t="s">
        <v>8319</v>
      </c>
    </row>
    <row r="296" spans="1:20" x14ac:dyDescent="0.45">
      <c r="A296">
        <v>3280</v>
      </c>
      <c r="B296" t="s">
        <v>3280</v>
      </c>
      <c r="C296" t="s">
        <v>7390</v>
      </c>
      <c r="D296">
        <v>2000</v>
      </c>
      <c r="E296">
        <v>2060</v>
      </c>
      <c r="F296" t="s">
        <v>8219</v>
      </c>
      <c r="G296" t="s">
        <v>8224</v>
      </c>
      <c r="H296" t="s">
        <v>8246</v>
      </c>
      <c r="I296">
        <v>1433134800</v>
      </c>
      <c r="J296" s="13">
        <v>42156.208333333336</v>
      </c>
      <c r="K296">
        <v>1430158198</v>
      </c>
      <c r="L296" s="13">
        <v>42121.756921296299</v>
      </c>
      <c r="M296" t="b">
        <v>0</v>
      </c>
      <c r="N296">
        <v>30</v>
      </c>
      <c r="O296" t="b">
        <v>1</v>
      </c>
      <c r="P296" t="s">
        <v>8271</v>
      </c>
      <c r="Q296">
        <v>1.03</v>
      </c>
      <c r="R296">
        <v>68.666666666666671</v>
      </c>
      <c r="S296" t="s">
        <v>8318</v>
      </c>
      <c r="T296" t="s">
        <v>8319</v>
      </c>
    </row>
    <row r="297" spans="1:20" x14ac:dyDescent="0.45">
      <c r="A297">
        <v>3279</v>
      </c>
      <c r="B297" t="s">
        <v>3279</v>
      </c>
      <c r="C297" t="s">
        <v>7389</v>
      </c>
      <c r="D297">
        <v>5800</v>
      </c>
      <c r="E297">
        <v>6628</v>
      </c>
      <c r="F297" t="s">
        <v>8219</v>
      </c>
      <c r="G297" t="s">
        <v>8224</v>
      </c>
      <c r="H297" t="s">
        <v>8246</v>
      </c>
      <c r="I297">
        <v>1459474059</v>
      </c>
      <c r="J297" s="13">
        <v>42461.060868055552</v>
      </c>
      <c r="K297">
        <v>1456885659</v>
      </c>
      <c r="L297" s="13">
        <v>42431.102534722224</v>
      </c>
      <c r="M297" t="b">
        <v>0</v>
      </c>
      <c r="N297">
        <v>63</v>
      </c>
      <c r="O297" t="b">
        <v>1</v>
      </c>
      <c r="P297" t="s">
        <v>8271</v>
      </c>
      <c r="Q297">
        <v>1.1427586206896552</v>
      </c>
      <c r="R297">
        <v>105.2063492063492</v>
      </c>
      <c r="S297" t="s">
        <v>8318</v>
      </c>
      <c r="T297" t="s">
        <v>8319</v>
      </c>
    </row>
    <row r="298" spans="1:20" x14ac:dyDescent="0.45">
      <c r="A298">
        <v>3275</v>
      </c>
      <c r="B298" t="s">
        <v>3275</v>
      </c>
      <c r="C298" t="s">
        <v>7385</v>
      </c>
      <c r="D298">
        <v>1800</v>
      </c>
      <c r="E298">
        <v>1805</v>
      </c>
      <c r="F298" t="s">
        <v>8219</v>
      </c>
      <c r="G298" t="s">
        <v>8224</v>
      </c>
      <c r="H298" t="s">
        <v>8246</v>
      </c>
      <c r="I298">
        <v>1423456200</v>
      </c>
      <c r="J298" s="13">
        <v>42044.1875</v>
      </c>
      <c r="K298">
        <v>1421183271</v>
      </c>
      <c r="L298" s="13">
        <v>42017.88045138889</v>
      </c>
      <c r="M298" t="b">
        <v>1</v>
      </c>
      <c r="N298">
        <v>12</v>
      </c>
      <c r="O298" t="b">
        <v>1</v>
      </c>
      <c r="P298" t="s">
        <v>8271</v>
      </c>
      <c r="Q298">
        <v>1.0027777777777778</v>
      </c>
      <c r="R298">
        <v>150.41666666666666</v>
      </c>
      <c r="S298" t="s">
        <v>8318</v>
      </c>
      <c r="T298" t="s">
        <v>8319</v>
      </c>
    </row>
    <row r="299" spans="1:20" x14ac:dyDescent="0.45">
      <c r="A299">
        <v>3274</v>
      </c>
      <c r="B299" t="s">
        <v>3274</v>
      </c>
      <c r="C299" t="s">
        <v>7384</v>
      </c>
      <c r="D299">
        <v>15500</v>
      </c>
      <c r="E299">
        <v>15705</v>
      </c>
      <c r="F299" t="s">
        <v>8219</v>
      </c>
      <c r="G299" t="s">
        <v>8224</v>
      </c>
      <c r="H299" t="s">
        <v>8246</v>
      </c>
      <c r="I299">
        <v>1458075600</v>
      </c>
      <c r="J299" s="13">
        <v>42444.875</v>
      </c>
      <c r="K299">
        <v>1454259272</v>
      </c>
      <c r="L299" s="13">
        <v>42400.70453703704</v>
      </c>
      <c r="M299" t="b">
        <v>1</v>
      </c>
      <c r="N299">
        <v>286</v>
      </c>
      <c r="O299" t="b">
        <v>1</v>
      </c>
      <c r="P299" t="s">
        <v>8271</v>
      </c>
      <c r="Q299">
        <v>1.0132258064516129</v>
      </c>
      <c r="R299">
        <v>54.912587412587413</v>
      </c>
      <c r="S299" t="s">
        <v>8318</v>
      </c>
      <c r="T299" t="s">
        <v>8319</v>
      </c>
    </row>
    <row r="300" spans="1:20" x14ac:dyDescent="0.45">
      <c r="A300">
        <v>3273</v>
      </c>
      <c r="B300" t="s">
        <v>3273</v>
      </c>
      <c r="C300" t="s">
        <v>7383</v>
      </c>
      <c r="D300">
        <v>4000</v>
      </c>
      <c r="E300">
        <v>4296</v>
      </c>
      <c r="F300" t="s">
        <v>8219</v>
      </c>
      <c r="G300" t="s">
        <v>8224</v>
      </c>
      <c r="H300" t="s">
        <v>8246</v>
      </c>
      <c r="I300">
        <v>1473879600</v>
      </c>
      <c r="J300" s="13">
        <v>42627.791666666664</v>
      </c>
      <c r="K300">
        <v>1472498042</v>
      </c>
      <c r="L300" s="13">
        <v>42611.801412037035</v>
      </c>
      <c r="M300" t="b">
        <v>1</v>
      </c>
      <c r="N300">
        <v>21</v>
      </c>
      <c r="O300" t="b">
        <v>1</v>
      </c>
      <c r="P300" t="s">
        <v>8271</v>
      </c>
      <c r="Q300">
        <v>1.0740000000000001</v>
      </c>
      <c r="R300">
        <v>204.57142857142858</v>
      </c>
      <c r="S300" t="s">
        <v>8318</v>
      </c>
      <c r="T300" t="s">
        <v>8319</v>
      </c>
    </row>
    <row r="301" spans="1:20" x14ac:dyDescent="0.45">
      <c r="A301">
        <v>3272</v>
      </c>
      <c r="B301" t="s">
        <v>3272</v>
      </c>
      <c r="C301" t="s">
        <v>7382</v>
      </c>
      <c r="D301">
        <v>10000</v>
      </c>
      <c r="E301">
        <v>15443</v>
      </c>
      <c r="F301" t="s">
        <v>8219</v>
      </c>
      <c r="G301" t="s">
        <v>8224</v>
      </c>
      <c r="H301" t="s">
        <v>8246</v>
      </c>
      <c r="I301">
        <v>1446814809</v>
      </c>
      <c r="J301" s="13">
        <v>42314.541770833333</v>
      </c>
      <c r="K301">
        <v>1444219209</v>
      </c>
      <c r="L301" s="13">
        <v>42284.500104166669</v>
      </c>
      <c r="M301" t="b">
        <v>1</v>
      </c>
      <c r="N301">
        <v>145</v>
      </c>
      <c r="O301" t="b">
        <v>1</v>
      </c>
      <c r="P301" t="s">
        <v>8271</v>
      </c>
      <c r="Q301">
        <v>1.5443</v>
      </c>
      <c r="R301">
        <v>106.50344827586207</v>
      </c>
      <c r="S301" t="s">
        <v>8318</v>
      </c>
      <c r="T301" t="s">
        <v>8319</v>
      </c>
    </row>
    <row r="302" spans="1:20" x14ac:dyDescent="0.45">
      <c r="A302">
        <v>3268</v>
      </c>
      <c r="B302" t="s">
        <v>3268</v>
      </c>
      <c r="C302" t="s">
        <v>7378</v>
      </c>
      <c r="D302">
        <v>2000</v>
      </c>
      <c r="E302">
        <v>2560</v>
      </c>
      <c r="F302" t="s">
        <v>8219</v>
      </c>
      <c r="G302" t="s">
        <v>8224</v>
      </c>
      <c r="H302" t="s">
        <v>8246</v>
      </c>
      <c r="I302">
        <v>1472074928</v>
      </c>
      <c r="J302" s="13">
        <v>42606.90425925926</v>
      </c>
      <c r="K302">
        <v>1470692528</v>
      </c>
      <c r="L302" s="13">
        <v>42590.90425925926</v>
      </c>
      <c r="M302" t="b">
        <v>1</v>
      </c>
      <c r="N302">
        <v>42</v>
      </c>
      <c r="O302" t="b">
        <v>1</v>
      </c>
      <c r="P302" t="s">
        <v>8271</v>
      </c>
      <c r="Q302">
        <v>1.28</v>
      </c>
      <c r="R302">
        <v>60.952380952380949</v>
      </c>
      <c r="S302" t="s">
        <v>8318</v>
      </c>
      <c r="T302" t="s">
        <v>8319</v>
      </c>
    </row>
    <row r="303" spans="1:20" x14ac:dyDescent="0.45">
      <c r="A303">
        <v>3267</v>
      </c>
      <c r="B303" t="s">
        <v>3267</v>
      </c>
      <c r="C303" t="s">
        <v>7377</v>
      </c>
      <c r="D303">
        <v>15000</v>
      </c>
      <c r="E303">
        <v>15315</v>
      </c>
      <c r="F303" t="s">
        <v>8219</v>
      </c>
      <c r="G303" t="s">
        <v>8224</v>
      </c>
      <c r="H303" t="s">
        <v>8246</v>
      </c>
      <c r="I303">
        <v>1437156660</v>
      </c>
      <c r="J303" s="13">
        <v>42202.757638888892</v>
      </c>
      <c r="K303">
        <v>1434564660</v>
      </c>
      <c r="L303" s="13">
        <v>42172.757638888892</v>
      </c>
      <c r="M303" t="b">
        <v>1</v>
      </c>
      <c r="N303">
        <v>288</v>
      </c>
      <c r="O303" t="b">
        <v>1</v>
      </c>
      <c r="P303" t="s">
        <v>8271</v>
      </c>
      <c r="Q303">
        <v>1.0209999999999999</v>
      </c>
      <c r="R303">
        <v>53.177083333333336</v>
      </c>
      <c r="S303" t="s">
        <v>8318</v>
      </c>
      <c r="T303" t="s">
        <v>8319</v>
      </c>
    </row>
    <row r="304" spans="1:20" x14ac:dyDescent="0.45">
      <c r="A304">
        <v>3266</v>
      </c>
      <c r="B304" t="s">
        <v>3266</v>
      </c>
      <c r="C304" t="s">
        <v>7376</v>
      </c>
      <c r="D304">
        <v>6000</v>
      </c>
      <c r="E304">
        <v>7877</v>
      </c>
      <c r="F304" t="s">
        <v>8219</v>
      </c>
      <c r="G304" t="s">
        <v>8224</v>
      </c>
      <c r="H304" t="s">
        <v>8246</v>
      </c>
      <c r="I304">
        <v>1434142800</v>
      </c>
      <c r="J304" s="13">
        <v>42167.875</v>
      </c>
      <c r="K304">
        <v>1431435122</v>
      </c>
      <c r="L304" s="13">
        <v>42136.536134259259</v>
      </c>
      <c r="M304" t="b">
        <v>1</v>
      </c>
      <c r="N304">
        <v>163</v>
      </c>
      <c r="O304" t="b">
        <v>1</v>
      </c>
      <c r="P304" t="s">
        <v>8271</v>
      </c>
      <c r="Q304">
        <v>1.3128333333333333</v>
      </c>
      <c r="R304">
        <v>48.325153374233132</v>
      </c>
      <c r="S304" t="s">
        <v>8318</v>
      </c>
      <c r="T304" t="s">
        <v>8319</v>
      </c>
    </row>
    <row r="305" spans="1:20" x14ac:dyDescent="0.45">
      <c r="A305">
        <v>3264</v>
      </c>
      <c r="B305" t="s">
        <v>3264</v>
      </c>
      <c r="C305" t="s">
        <v>7374</v>
      </c>
      <c r="D305">
        <v>2500</v>
      </c>
      <c r="E305">
        <v>2575</v>
      </c>
      <c r="F305" t="s">
        <v>8219</v>
      </c>
      <c r="G305" t="s">
        <v>8224</v>
      </c>
      <c r="H305" t="s">
        <v>8246</v>
      </c>
      <c r="I305">
        <v>1422482400</v>
      </c>
      <c r="J305" s="13">
        <v>42032.916666666664</v>
      </c>
      <c r="K305">
        <v>1421089938</v>
      </c>
      <c r="L305" s="13">
        <v>42016.800208333334</v>
      </c>
      <c r="M305" t="b">
        <v>1</v>
      </c>
      <c r="N305">
        <v>49</v>
      </c>
      <c r="O305" t="b">
        <v>1</v>
      </c>
      <c r="P305" t="s">
        <v>8271</v>
      </c>
      <c r="Q305">
        <v>1.03</v>
      </c>
      <c r="R305">
        <v>52.551020408163268</v>
      </c>
      <c r="S305" t="s">
        <v>8318</v>
      </c>
      <c r="T305" t="s">
        <v>8319</v>
      </c>
    </row>
    <row r="306" spans="1:20" x14ac:dyDescent="0.45">
      <c r="A306">
        <v>3263</v>
      </c>
      <c r="B306" t="s">
        <v>3263</v>
      </c>
      <c r="C306" t="s">
        <v>7373</v>
      </c>
      <c r="D306">
        <v>2500</v>
      </c>
      <c r="E306">
        <v>2804.16</v>
      </c>
      <c r="F306" t="s">
        <v>8219</v>
      </c>
      <c r="G306" t="s">
        <v>8224</v>
      </c>
      <c r="H306" t="s">
        <v>8246</v>
      </c>
      <c r="I306">
        <v>1446238800</v>
      </c>
      <c r="J306" s="13">
        <v>42307.875</v>
      </c>
      <c r="K306">
        <v>1444220588</v>
      </c>
      <c r="L306" s="13">
        <v>42284.516064814816</v>
      </c>
      <c r="M306" t="b">
        <v>1</v>
      </c>
      <c r="N306">
        <v>68</v>
      </c>
      <c r="O306" t="b">
        <v>1</v>
      </c>
      <c r="P306" t="s">
        <v>8271</v>
      </c>
      <c r="Q306">
        <v>1.121664</v>
      </c>
      <c r="R306">
        <v>41.237647058823526</v>
      </c>
      <c r="S306" t="s">
        <v>8318</v>
      </c>
      <c r="T306" t="s">
        <v>8319</v>
      </c>
    </row>
    <row r="307" spans="1:20" x14ac:dyDescent="0.45">
      <c r="A307">
        <v>3262</v>
      </c>
      <c r="B307" t="s">
        <v>3262</v>
      </c>
      <c r="C307" t="s">
        <v>7372</v>
      </c>
      <c r="D307">
        <v>12200</v>
      </c>
      <c r="E307">
        <v>12571</v>
      </c>
      <c r="F307" t="s">
        <v>8219</v>
      </c>
      <c r="G307" t="s">
        <v>8224</v>
      </c>
      <c r="H307" t="s">
        <v>8246</v>
      </c>
      <c r="I307">
        <v>1419220800</v>
      </c>
      <c r="J307" s="13">
        <v>41995.166666666664</v>
      </c>
      <c r="K307">
        <v>1416555262</v>
      </c>
      <c r="L307" s="13">
        <v>41964.315532407411</v>
      </c>
      <c r="M307" t="b">
        <v>1</v>
      </c>
      <c r="N307">
        <v>134</v>
      </c>
      <c r="O307" t="b">
        <v>1</v>
      </c>
      <c r="P307" t="s">
        <v>8271</v>
      </c>
      <c r="Q307">
        <v>1.0304098360655738</v>
      </c>
      <c r="R307">
        <v>93.81343283582089</v>
      </c>
      <c r="S307" t="s">
        <v>8318</v>
      </c>
      <c r="T307" t="s">
        <v>8319</v>
      </c>
    </row>
    <row r="308" spans="1:20" x14ac:dyDescent="0.45">
      <c r="A308">
        <v>3261</v>
      </c>
      <c r="B308" t="s">
        <v>3261</v>
      </c>
      <c r="C308" t="s">
        <v>7371</v>
      </c>
      <c r="D308">
        <v>3300</v>
      </c>
      <c r="E308">
        <v>3315</v>
      </c>
      <c r="F308" t="s">
        <v>8219</v>
      </c>
      <c r="G308" t="s">
        <v>8224</v>
      </c>
      <c r="H308" t="s">
        <v>8246</v>
      </c>
      <c r="I308">
        <v>1437067476</v>
      </c>
      <c r="J308" s="13">
        <v>42201.725416666668</v>
      </c>
      <c r="K308">
        <v>1434475476</v>
      </c>
      <c r="L308" s="13">
        <v>42171.725416666668</v>
      </c>
      <c r="M308" t="b">
        <v>1</v>
      </c>
      <c r="N308">
        <v>49</v>
      </c>
      <c r="O308" t="b">
        <v>1</v>
      </c>
      <c r="P308" t="s">
        <v>8271</v>
      </c>
      <c r="Q308">
        <v>1.0045454545454546</v>
      </c>
      <c r="R308">
        <v>67.65306122448979</v>
      </c>
      <c r="S308" t="s">
        <v>8318</v>
      </c>
      <c r="T308" t="s">
        <v>8319</v>
      </c>
    </row>
    <row r="309" spans="1:20" x14ac:dyDescent="0.45">
      <c r="A309">
        <v>3260</v>
      </c>
      <c r="B309" t="s">
        <v>3260</v>
      </c>
      <c r="C309" t="s">
        <v>7370</v>
      </c>
      <c r="D309">
        <v>5000</v>
      </c>
      <c r="E309">
        <v>5462</v>
      </c>
      <c r="F309" t="s">
        <v>8219</v>
      </c>
      <c r="G309" t="s">
        <v>8224</v>
      </c>
      <c r="H309" t="s">
        <v>8246</v>
      </c>
      <c r="I309">
        <v>1448903318</v>
      </c>
      <c r="J309" s="13">
        <v>42338.714328703703</v>
      </c>
      <c r="K309">
        <v>1445875718</v>
      </c>
      <c r="L309" s="13">
        <v>42303.672662037039</v>
      </c>
      <c r="M309" t="b">
        <v>1</v>
      </c>
      <c r="N309">
        <v>73</v>
      </c>
      <c r="O309" t="b">
        <v>1</v>
      </c>
      <c r="P309" t="s">
        <v>8271</v>
      </c>
      <c r="Q309">
        <v>1.0924</v>
      </c>
      <c r="R309">
        <v>74.821917808219183</v>
      </c>
      <c r="S309" t="s">
        <v>8318</v>
      </c>
      <c r="T309" t="s">
        <v>8319</v>
      </c>
    </row>
    <row r="310" spans="1:20" x14ac:dyDescent="0.45">
      <c r="A310">
        <v>3259</v>
      </c>
      <c r="B310" t="s">
        <v>3259</v>
      </c>
      <c r="C310" t="s">
        <v>7369</v>
      </c>
      <c r="D310">
        <v>23000</v>
      </c>
      <c r="E310">
        <v>24418.6</v>
      </c>
      <c r="F310" t="s">
        <v>8219</v>
      </c>
      <c r="G310" t="s">
        <v>8224</v>
      </c>
      <c r="H310" t="s">
        <v>8246</v>
      </c>
      <c r="I310">
        <v>1475294340</v>
      </c>
      <c r="J310" s="13">
        <v>42644.165972222225</v>
      </c>
      <c r="K310">
        <v>1472753745</v>
      </c>
      <c r="L310" s="13">
        <v>42614.760937500003</v>
      </c>
      <c r="M310" t="b">
        <v>1</v>
      </c>
      <c r="N310">
        <v>97</v>
      </c>
      <c r="O310" t="b">
        <v>1</v>
      </c>
      <c r="P310" t="s">
        <v>8271</v>
      </c>
      <c r="Q310">
        <v>1.0616782608695652</v>
      </c>
      <c r="R310">
        <v>251.7381443298969</v>
      </c>
      <c r="S310" t="s">
        <v>8318</v>
      </c>
      <c r="T310" t="s">
        <v>8319</v>
      </c>
    </row>
    <row r="311" spans="1:20" x14ac:dyDescent="0.45">
      <c r="A311">
        <v>3258</v>
      </c>
      <c r="B311" t="s">
        <v>3258</v>
      </c>
      <c r="C311" t="s">
        <v>7368</v>
      </c>
      <c r="D311">
        <v>7000</v>
      </c>
      <c r="E311">
        <v>7365</v>
      </c>
      <c r="F311" t="s">
        <v>8219</v>
      </c>
      <c r="G311" t="s">
        <v>8224</v>
      </c>
      <c r="H311" t="s">
        <v>8246</v>
      </c>
      <c r="I311">
        <v>1420751861</v>
      </c>
      <c r="J311" s="13">
        <v>42012.887280092589</v>
      </c>
      <c r="K311">
        <v>1418159861</v>
      </c>
      <c r="L311" s="13">
        <v>41982.887280092589</v>
      </c>
      <c r="M311" t="b">
        <v>1</v>
      </c>
      <c r="N311">
        <v>75</v>
      </c>
      <c r="O311" t="b">
        <v>1</v>
      </c>
      <c r="P311" t="s">
        <v>8271</v>
      </c>
      <c r="Q311">
        <v>1.052142857142857</v>
      </c>
      <c r="R311">
        <v>98.2</v>
      </c>
      <c r="S311" t="s">
        <v>8318</v>
      </c>
      <c r="T311" t="s">
        <v>8319</v>
      </c>
    </row>
    <row r="312" spans="1:20" x14ac:dyDescent="0.45">
      <c r="A312">
        <v>3256</v>
      </c>
      <c r="B312" t="s">
        <v>3256</v>
      </c>
      <c r="C312" t="s">
        <v>7366</v>
      </c>
      <c r="D312">
        <v>10000</v>
      </c>
      <c r="E312">
        <v>12806</v>
      </c>
      <c r="F312" t="s">
        <v>8219</v>
      </c>
      <c r="G312" t="s">
        <v>8224</v>
      </c>
      <c r="H312" t="s">
        <v>8246</v>
      </c>
      <c r="I312">
        <v>1433995140</v>
      </c>
      <c r="J312" s="13">
        <v>42166.165972222225</v>
      </c>
      <c r="K312">
        <v>1432129577</v>
      </c>
      <c r="L312" s="13">
        <v>42144.573807870373</v>
      </c>
      <c r="M312" t="b">
        <v>1</v>
      </c>
      <c r="N312">
        <v>176</v>
      </c>
      <c r="O312" t="b">
        <v>1</v>
      </c>
      <c r="P312" t="s">
        <v>8271</v>
      </c>
      <c r="Q312">
        <v>1.2806</v>
      </c>
      <c r="R312">
        <v>72.76136363636364</v>
      </c>
      <c r="S312" t="s">
        <v>8318</v>
      </c>
      <c r="T312" t="s">
        <v>8319</v>
      </c>
    </row>
    <row r="313" spans="1:20" x14ac:dyDescent="0.45">
      <c r="A313">
        <v>3253</v>
      </c>
      <c r="B313" t="s">
        <v>3253</v>
      </c>
      <c r="C313" s="3" t="s">
        <v>7363</v>
      </c>
      <c r="D313">
        <v>20000</v>
      </c>
      <c r="E313">
        <v>20365</v>
      </c>
      <c r="F313" t="s">
        <v>8219</v>
      </c>
      <c r="G313" t="s">
        <v>8224</v>
      </c>
      <c r="H313" t="s">
        <v>8246</v>
      </c>
      <c r="I313">
        <v>1473306300</v>
      </c>
      <c r="J313" s="13">
        <v>42621.15625</v>
      </c>
      <c r="K313">
        <v>1471701028</v>
      </c>
      <c r="L313" s="13">
        <v>42602.57671296296</v>
      </c>
      <c r="M313" t="b">
        <v>1</v>
      </c>
      <c r="N313">
        <v>115</v>
      </c>
      <c r="O313" t="b">
        <v>1</v>
      </c>
      <c r="P313" t="s">
        <v>8271</v>
      </c>
      <c r="Q313">
        <v>1.0182500000000001</v>
      </c>
      <c r="R313">
        <v>177.08695652173913</v>
      </c>
      <c r="S313" t="s">
        <v>8318</v>
      </c>
      <c r="T313" t="s">
        <v>8319</v>
      </c>
    </row>
    <row r="314" spans="1:20" x14ac:dyDescent="0.45">
      <c r="A314">
        <v>3251</v>
      </c>
      <c r="B314" t="s">
        <v>3251</v>
      </c>
      <c r="C314" t="s">
        <v>7361</v>
      </c>
      <c r="D314">
        <v>1500</v>
      </c>
      <c r="E314">
        <v>1661</v>
      </c>
      <c r="F314" t="s">
        <v>8219</v>
      </c>
      <c r="G314" t="s">
        <v>8224</v>
      </c>
      <c r="H314" t="s">
        <v>8246</v>
      </c>
      <c r="I314">
        <v>1434907966</v>
      </c>
      <c r="J314" s="13">
        <v>42176.731087962966</v>
      </c>
      <c r="K314">
        <v>1432315966</v>
      </c>
      <c r="L314" s="13">
        <v>42146.731087962966</v>
      </c>
      <c r="M314" t="b">
        <v>1</v>
      </c>
      <c r="N314">
        <v>20</v>
      </c>
      <c r="O314" t="b">
        <v>1</v>
      </c>
      <c r="P314" t="s">
        <v>8271</v>
      </c>
      <c r="Q314">
        <v>1.1073333333333333</v>
      </c>
      <c r="R314">
        <v>83.05</v>
      </c>
      <c r="S314" t="s">
        <v>8318</v>
      </c>
      <c r="T314" t="s">
        <v>8319</v>
      </c>
    </row>
    <row r="315" spans="1:20" x14ac:dyDescent="0.45">
      <c r="A315">
        <v>3250</v>
      </c>
      <c r="B315" t="s">
        <v>3250</v>
      </c>
      <c r="C315" t="s">
        <v>7360</v>
      </c>
      <c r="D315">
        <v>25000</v>
      </c>
      <c r="E315">
        <v>25388</v>
      </c>
      <c r="F315" t="s">
        <v>8219</v>
      </c>
      <c r="G315" t="s">
        <v>8224</v>
      </c>
      <c r="H315" t="s">
        <v>8246</v>
      </c>
      <c r="I315">
        <v>1415213324</v>
      </c>
      <c r="J315" s="13">
        <v>41948.783842592595</v>
      </c>
      <c r="K315">
        <v>1412617724</v>
      </c>
      <c r="L315" s="13">
        <v>41918.742175925923</v>
      </c>
      <c r="M315" t="b">
        <v>1</v>
      </c>
      <c r="N315">
        <v>213</v>
      </c>
      <c r="O315" t="b">
        <v>1</v>
      </c>
      <c r="P315" t="s">
        <v>8271</v>
      </c>
      <c r="Q315">
        <v>1.01552</v>
      </c>
      <c r="R315">
        <v>119.1924882629108</v>
      </c>
      <c r="S315" t="s">
        <v>8318</v>
      </c>
      <c r="T315" t="s">
        <v>8319</v>
      </c>
    </row>
    <row r="316" spans="1:20" x14ac:dyDescent="0.45">
      <c r="A316">
        <v>3249</v>
      </c>
      <c r="B316" t="s">
        <v>3249</v>
      </c>
      <c r="C316" t="s">
        <v>7359</v>
      </c>
      <c r="D316">
        <v>5500</v>
      </c>
      <c r="E316">
        <v>5771</v>
      </c>
      <c r="F316" t="s">
        <v>8219</v>
      </c>
      <c r="G316" t="s">
        <v>8224</v>
      </c>
      <c r="H316" t="s">
        <v>8246</v>
      </c>
      <c r="I316">
        <v>1434822914</v>
      </c>
      <c r="J316" s="13">
        <v>42175.746689814812</v>
      </c>
      <c r="K316">
        <v>1432230914</v>
      </c>
      <c r="L316" s="13">
        <v>42145.746689814812</v>
      </c>
      <c r="M316" t="b">
        <v>1</v>
      </c>
      <c r="N316">
        <v>88</v>
      </c>
      <c r="O316" t="b">
        <v>1</v>
      </c>
      <c r="P316" t="s">
        <v>8271</v>
      </c>
      <c r="Q316">
        <v>1.0492727272727274</v>
      </c>
      <c r="R316">
        <v>65.579545454545453</v>
      </c>
      <c r="S316" t="s">
        <v>8318</v>
      </c>
      <c r="T316" t="s">
        <v>8319</v>
      </c>
    </row>
    <row r="317" spans="1:20" x14ac:dyDescent="0.45">
      <c r="A317">
        <v>3248</v>
      </c>
      <c r="B317" t="s">
        <v>3248</v>
      </c>
      <c r="C317" t="s">
        <v>7358</v>
      </c>
      <c r="D317">
        <v>12000</v>
      </c>
      <c r="E317">
        <v>12095</v>
      </c>
      <c r="F317" t="s">
        <v>8219</v>
      </c>
      <c r="G317" t="s">
        <v>8224</v>
      </c>
      <c r="H317" t="s">
        <v>8246</v>
      </c>
      <c r="I317">
        <v>1428178757</v>
      </c>
      <c r="J317" s="13">
        <v>42098.846724537034</v>
      </c>
      <c r="K317">
        <v>1425590357</v>
      </c>
      <c r="L317" s="13">
        <v>42068.888391203705</v>
      </c>
      <c r="M317" t="b">
        <v>1</v>
      </c>
      <c r="N317">
        <v>200</v>
      </c>
      <c r="O317" t="b">
        <v>1</v>
      </c>
      <c r="P317" t="s">
        <v>8271</v>
      </c>
      <c r="Q317">
        <v>1.0079166666666666</v>
      </c>
      <c r="R317">
        <v>60.475000000000001</v>
      </c>
      <c r="S317" t="s">
        <v>8318</v>
      </c>
      <c r="T317" t="s">
        <v>8319</v>
      </c>
    </row>
    <row r="318" spans="1:20" x14ac:dyDescent="0.45">
      <c r="A318">
        <v>3246</v>
      </c>
      <c r="B318" t="s">
        <v>3246</v>
      </c>
      <c r="C318" t="s">
        <v>7356</v>
      </c>
      <c r="D318">
        <v>10000</v>
      </c>
      <c r="E318">
        <v>11122</v>
      </c>
      <c r="F318" t="s">
        <v>8219</v>
      </c>
      <c r="G318" t="s">
        <v>8224</v>
      </c>
      <c r="H318" t="s">
        <v>8246</v>
      </c>
      <c r="I318">
        <v>1442030340</v>
      </c>
      <c r="J318" s="13">
        <v>42259.165972222225</v>
      </c>
      <c r="K318">
        <v>1439551200</v>
      </c>
      <c r="L318" s="13">
        <v>42230.472222222219</v>
      </c>
      <c r="M318" t="b">
        <v>1</v>
      </c>
      <c r="N318">
        <v>193</v>
      </c>
      <c r="O318" t="b">
        <v>1</v>
      </c>
      <c r="P318" t="s">
        <v>8271</v>
      </c>
      <c r="Q318">
        <v>1.1122000000000001</v>
      </c>
      <c r="R318">
        <v>57.626943005181346</v>
      </c>
      <c r="S318" t="s">
        <v>8318</v>
      </c>
      <c r="T318" t="s">
        <v>8319</v>
      </c>
    </row>
    <row r="319" spans="1:20" x14ac:dyDescent="0.45">
      <c r="A319">
        <v>3245</v>
      </c>
      <c r="B319" t="s">
        <v>3245</v>
      </c>
      <c r="C319" t="s">
        <v>7355</v>
      </c>
      <c r="D319">
        <v>21000</v>
      </c>
      <c r="E319">
        <v>21904</v>
      </c>
      <c r="F319" t="s">
        <v>8219</v>
      </c>
      <c r="G319" t="s">
        <v>8224</v>
      </c>
      <c r="H319" t="s">
        <v>8246</v>
      </c>
      <c r="I319">
        <v>1434074400</v>
      </c>
      <c r="J319" s="13">
        <v>42167.083333333336</v>
      </c>
      <c r="K319">
        <v>1431354258</v>
      </c>
      <c r="L319" s="13">
        <v>42135.600208333337</v>
      </c>
      <c r="M319" t="b">
        <v>0</v>
      </c>
      <c r="N319">
        <v>270</v>
      </c>
      <c r="O319" t="b">
        <v>1</v>
      </c>
      <c r="P319" t="s">
        <v>8271</v>
      </c>
      <c r="Q319">
        <v>1.043047619047619</v>
      </c>
      <c r="R319">
        <v>81.125925925925927</v>
      </c>
      <c r="S319" t="s">
        <v>8318</v>
      </c>
      <c r="T319" t="s">
        <v>8319</v>
      </c>
    </row>
    <row r="320" spans="1:20" x14ac:dyDescent="0.45">
      <c r="A320">
        <v>3243</v>
      </c>
      <c r="B320" t="s">
        <v>3243</v>
      </c>
      <c r="C320" t="s">
        <v>7353</v>
      </c>
      <c r="D320">
        <v>8000</v>
      </c>
      <c r="E320">
        <v>8227</v>
      </c>
      <c r="F320" t="s">
        <v>8219</v>
      </c>
      <c r="G320" t="s">
        <v>8224</v>
      </c>
      <c r="H320" t="s">
        <v>8246</v>
      </c>
      <c r="I320">
        <v>1444348800</v>
      </c>
      <c r="J320" s="11">
        <v>42286</v>
      </c>
      <c r="K320">
        <v>1442283562</v>
      </c>
      <c r="L320" s="13">
        <v>42262.096782407411</v>
      </c>
      <c r="M320" t="b">
        <v>1</v>
      </c>
      <c r="N320">
        <v>71</v>
      </c>
      <c r="O320" t="b">
        <v>1</v>
      </c>
      <c r="P320" t="s">
        <v>8271</v>
      </c>
      <c r="Q320">
        <v>1.028375</v>
      </c>
      <c r="R320">
        <v>115.87323943661971</v>
      </c>
      <c r="S320" t="s">
        <v>8318</v>
      </c>
      <c r="T320" t="s">
        <v>8319</v>
      </c>
    </row>
    <row r="321" spans="1:20" x14ac:dyDescent="0.45">
      <c r="A321">
        <v>3242</v>
      </c>
      <c r="B321" t="s">
        <v>3242</v>
      </c>
      <c r="C321" s="3" t="s">
        <v>7352</v>
      </c>
      <c r="D321">
        <v>10000</v>
      </c>
      <c r="E321">
        <v>12730.42</v>
      </c>
      <c r="F321" t="s">
        <v>8219</v>
      </c>
      <c r="G321" t="s">
        <v>8224</v>
      </c>
      <c r="H321" t="s">
        <v>8246</v>
      </c>
      <c r="I321">
        <v>1411150092</v>
      </c>
      <c r="J321" s="13">
        <v>41901.755694444444</v>
      </c>
      <c r="K321">
        <v>1408558092</v>
      </c>
      <c r="L321" s="13">
        <v>41871.755694444444</v>
      </c>
      <c r="M321" t="b">
        <v>1</v>
      </c>
      <c r="N321">
        <v>183</v>
      </c>
      <c r="O321" t="b">
        <v>1</v>
      </c>
      <c r="P321" t="s">
        <v>8271</v>
      </c>
      <c r="Q321">
        <v>1.273042</v>
      </c>
      <c r="R321">
        <v>69.56513661202186</v>
      </c>
      <c r="S321" t="s">
        <v>8318</v>
      </c>
      <c r="T321" t="s">
        <v>8319</v>
      </c>
    </row>
    <row r="322" spans="1:20" x14ac:dyDescent="0.45">
      <c r="A322">
        <v>3241</v>
      </c>
      <c r="B322" t="s">
        <v>3241</v>
      </c>
      <c r="C322" t="s">
        <v>7351</v>
      </c>
      <c r="D322">
        <v>8500</v>
      </c>
      <c r="E322">
        <v>9801</v>
      </c>
      <c r="F322" t="s">
        <v>8219</v>
      </c>
      <c r="G322" t="s">
        <v>8224</v>
      </c>
      <c r="H322" t="s">
        <v>8246</v>
      </c>
      <c r="I322">
        <v>1413269940</v>
      </c>
      <c r="J322" s="13">
        <v>41926.290972222225</v>
      </c>
      <c r="K322">
        <v>1410421670</v>
      </c>
      <c r="L322" s="13">
        <v>41893.324884259258</v>
      </c>
      <c r="M322" t="b">
        <v>1</v>
      </c>
      <c r="N322">
        <v>167</v>
      </c>
      <c r="O322" t="b">
        <v>1</v>
      </c>
      <c r="P322" t="s">
        <v>8271</v>
      </c>
      <c r="Q322">
        <v>1.1530588235294117</v>
      </c>
      <c r="R322">
        <v>58.688622754491021</v>
      </c>
      <c r="S322" t="s">
        <v>8318</v>
      </c>
      <c r="T322" t="s">
        <v>8319</v>
      </c>
    </row>
    <row r="323" spans="1:20" x14ac:dyDescent="0.45">
      <c r="A323">
        <v>3237</v>
      </c>
      <c r="B323" t="s">
        <v>3237</v>
      </c>
      <c r="C323" t="s">
        <v>7347</v>
      </c>
      <c r="D323">
        <v>35000</v>
      </c>
      <c r="E323">
        <v>35275.64</v>
      </c>
      <c r="F323" t="s">
        <v>8219</v>
      </c>
      <c r="G323" t="s">
        <v>8224</v>
      </c>
      <c r="H323" t="s">
        <v>8246</v>
      </c>
      <c r="I323">
        <v>1443499140</v>
      </c>
      <c r="J323" s="13">
        <v>42276.165972222225</v>
      </c>
      <c r="K323">
        <v>1441452184</v>
      </c>
      <c r="L323" s="13">
        <v>42252.474351851852</v>
      </c>
      <c r="M323" t="b">
        <v>1</v>
      </c>
      <c r="N323">
        <v>269</v>
      </c>
      <c r="O323" t="b">
        <v>1</v>
      </c>
      <c r="P323" t="s">
        <v>8271</v>
      </c>
      <c r="Q323">
        <v>1.0078754285714286</v>
      </c>
      <c r="R323">
        <v>131.13620817843866</v>
      </c>
      <c r="S323" t="s">
        <v>8318</v>
      </c>
      <c r="T323" t="s">
        <v>8319</v>
      </c>
    </row>
    <row r="324" spans="1:20" x14ac:dyDescent="0.45">
      <c r="A324">
        <v>3236</v>
      </c>
      <c r="B324" t="s">
        <v>3236</v>
      </c>
      <c r="C324" t="s">
        <v>7346</v>
      </c>
      <c r="D324">
        <v>20000</v>
      </c>
      <c r="E324">
        <v>20120</v>
      </c>
      <c r="F324" t="s">
        <v>8219</v>
      </c>
      <c r="G324" t="s">
        <v>8224</v>
      </c>
      <c r="H324" t="s">
        <v>8246</v>
      </c>
      <c r="I324">
        <v>1482962433</v>
      </c>
      <c r="J324" s="13">
        <v>42732.917048611111</v>
      </c>
      <c r="K324">
        <v>1480370433</v>
      </c>
      <c r="L324" s="13">
        <v>42702.917048611111</v>
      </c>
      <c r="M324" t="b">
        <v>0</v>
      </c>
      <c r="N324">
        <v>110</v>
      </c>
      <c r="O324" t="b">
        <v>1</v>
      </c>
      <c r="P324" t="s">
        <v>8271</v>
      </c>
      <c r="Q324">
        <v>1.006</v>
      </c>
      <c r="R324">
        <v>182.90909090909091</v>
      </c>
      <c r="S324" t="s">
        <v>8318</v>
      </c>
      <c r="T324" t="s">
        <v>8319</v>
      </c>
    </row>
    <row r="325" spans="1:20" x14ac:dyDescent="0.45">
      <c r="A325">
        <v>3235</v>
      </c>
      <c r="B325" t="s">
        <v>3235</v>
      </c>
      <c r="C325" t="s">
        <v>7345</v>
      </c>
      <c r="D325">
        <v>15000</v>
      </c>
      <c r="E325">
        <v>15481</v>
      </c>
      <c r="F325" t="s">
        <v>8219</v>
      </c>
      <c r="G325" t="s">
        <v>8224</v>
      </c>
      <c r="H325" t="s">
        <v>8246</v>
      </c>
      <c r="I325">
        <v>1467361251</v>
      </c>
      <c r="J325" s="13">
        <v>42552.347812499997</v>
      </c>
      <c r="K325">
        <v>1464769251</v>
      </c>
      <c r="L325" s="13">
        <v>42522.347812499997</v>
      </c>
      <c r="M325" t="b">
        <v>1</v>
      </c>
      <c r="N325">
        <v>181</v>
      </c>
      <c r="O325" t="b">
        <v>1</v>
      </c>
      <c r="P325" t="s">
        <v>8271</v>
      </c>
      <c r="Q325">
        <v>1.0320666666666667</v>
      </c>
      <c r="R325">
        <v>85.530386740331494</v>
      </c>
      <c r="S325" t="s">
        <v>8318</v>
      </c>
      <c r="T325" t="s">
        <v>8319</v>
      </c>
    </row>
    <row r="326" spans="1:20" x14ac:dyDescent="0.45">
      <c r="A326">
        <v>3233</v>
      </c>
      <c r="B326" t="s">
        <v>3233</v>
      </c>
      <c r="C326" t="s">
        <v>7343</v>
      </c>
      <c r="D326">
        <v>5000</v>
      </c>
      <c r="E326">
        <v>5940</v>
      </c>
      <c r="F326" t="s">
        <v>8219</v>
      </c>
      <c r="G326" t="s">
        <v>8224</v>
      </c>
      <c r="H326" t="s">
        <v>8246</v>
      </c>
      <c r="I326">
        <v>1488482355</v>
      </c>
      <c r="J326" s="13">
        <v>42796.805034722223</v>
      </c>
      <c r="K326">
        <v>1485890355</v>
      </c>
      <c r="L326" s="13">
        <v>42766.805034722223</v>
      </c>
      <c r="M326" t="b">
        <v>0</v>
      </c>
      <c r="N326">
        <v>61</v>
      </c>
      <c r="O326" t="b">
        <v>1</v>
      </c>
      <c r="P326" t="s">
        <v>8271</v>
      </c>
      <c r="Q326">
        <v>1.1879999999999999</v>
      </c>
      <c r="R326">
        <v>97.377049180327873</v>
      </c>
      <c r="S326" t="s">
        <v>8318</v>
      </c>
      <c r="T326" t="s">
        <v>8319</v>
      </c>
    </row>
    <row r="327" spans="1:20" x14ac:dyDescent="0.45">
      <c r="A327">
        <v>3232</v>
      </c>
      <c r="B327" t="s">
        <v>3232</v>
      </c>
      <c r="C327" t="s">
        <v>7342</v>
      </c>
      <c r="D327">
        <v>1000</v>
      </c>
      <c r="E327">
        <v>1312</v>
      </c>
      <c r="F327" t="s">
        <v>8219</v>
      </c>
      <c r="G327" t="s">
        <v>8224</v>
      </c>
      <c r="H327" t="s">
        <v>8246</v>
      </c>
      <c r="I327">
        <v>1462334340</v>
      </c>
      <c r="J327" s="13">
        <v>42494.165972222225</v>
      </c>
      <c r="K327">
        <v>1459711917</v>
      </c>
      <c r="L327" s="13">
        <v>42463.813854166663</v>
      </c>
      <c r="M327" t="b">
        <v>1</v>
      </c>
      <c r="N327">
        <v>26</v>
      </c>
      <c r="O327" t="b">
        <v>1</v>
      </c>
      <c r="P327" t="s">
        <v>8271</v>
      </c>
      <c r="Q327">
        <v>1.3120000000000001</v>
      </c>
      <c r="R327">
        <v>50.46153846153846</v>
      </c>
      <c r="S327" t="s">
        <v>8318</v>
      </c>
      <c r="T327" t="s">
        <v>8319</v>
      </c>
    </row>
    <row r="328" spans="1:20" x14ac:dyDescent="0.45">
      <c r="A328">
        <v>3231</v>
      </c>
      <c r="B328" t="s">
        <v>3231</v>
      </c>
      <c r="C328" t="s">
        <v>7341</v>
      </c>
      <c r="D328">
        <v>1000</v>
      </c>
      <c r="E328">
        <v>1610</v>
      </c>
      <c r="F328" t="s">
        <v>8219</v>
      </c>
      <c r="G328" t="s">
        <v>8224</v>
      </c>
      <c r="H328" t="s">
        <v>8246</v>
      </c>
      <c r="I328">
        <v>1460846347</v>
      </c>
      <c r="J328" s="13">
        <v>42476.943831018521</v>
      </c>
      <c r="K328">
        <v>1458254347</v>
      </c>
      <c r="L328" s="13">
        <v>42446.943831018521</v>
      </c>
      <c r="M328" t="b">
        <v>0</v>
      </c>
      <c r="N328">
        <v>28</v>
      </c>
      <c r="O328" t="b">
        <v>1</v>
      </c>
      <c r="P328" t="s">
        <v>8271</v>
      </c>
      <c r="Q328">
        <v>1.61</v>
      </c>
      <c r="R328">
        <v>57.5</v>
      </c>
      <c r="S328" t="s">
        <v>8318</v>
      </c>
      <c r="T328" t="s">
        <v>8319</v>
      </c>
    </row>
    <row r="329" spans="1:20" x14ac:dyDescent="0.45">
      <c r="A329">
        <v>3230</v>
      </c>
      <c r="B329" t="s">
        <v>3230</v>
      </c>
      <c r="C329" t="s">
        <v>7340</v>
      </c>
      <c r="D329">
        <v>2600</v>
      </c>
      <c r="E329">
        <v>2857</v>
      </c>
      <c r="F329" t="s">
        <v>8219</v>
      </c>
      <c r="G329" t="s">
        <v>8224</v>
      </c>
      <c r="H329" t="s">
        <v>8246</v>
      </c>
      <c r="I329">
        <v>1412135940</v>
      </c>
      <c r="J329" s="13">
        <v>41913.165972222225</v>
      </c>
      <c r="K329">
        <v>1410840126</v>
      </c>
      <c r="L329" s="13">
        <v>41898.168124999997</v>
      </c>
      <c r="M329" t="b">
        <v>1</v>
      </c>
      <c r="N329">
        <v>37</v>
      </c>
      <c r="O329" t="b">
        <v>1</v>
      </c>
      <c r="P329" t="s">
        <v>8271</v>
      </c>
      <c r="Q329">
        <v>1.0988461538461538</v>
      </c>
      <c r="R329">
        <v>77.21621621621621</v>
      </c>
      <c r="S329" t="s">
        <v>8318</v>
      </c>
      <c r="T329" t="s">
        <v>8319</v>
      </c>
    </row>
    <row r="330" spans="1:20" x14ac:dyDescent="0.45">
      <c r="A330">
        <v>3229</v>
      </c>
      <c r="B330" t="s">
        <v>3229</v>
      </c>
      <c r="C330" t="s">
        <v>7339</v>
      </c>
      <c r="D330">
        <v>20000</v>
      </c>
      <c r="E330">
        <v>21573</v>
      </c>
      <c r="F330" t="s">
        <v>8219</v>
      </c>
      <c r="G330" t="s">
        <v>8224</v>
      </c>
      <c r="H330" t="s">
        <v>8246</v>
      </c>
      <c r="I330">
        <v>1416470398</v>
      </c>
      <c r="J330" s="13">
        <v>41963.333310185182</v>
      </c>
      <c r="K330">
        <v>1413874798</v>
      </c>
      <c r="L330" s="13">
        <v>41933.291643518518</v>
      </c>
      <c r="M330" t="b">
        <v>1</v>
      </c>
      <c r="N330">
        <v>202</v>
      </c>
      <c r="O330" t="b">
        <v>1</v>
      </c>
      <c r="P330" t="s">
        <v>8271</v>
      </c>
      <c r="Q330">
        <v>1.0786500000000001</v>
      </c>
      <c r="R330">
        <v>106.79702970297029</v>
      </c>
      <c r="S330" t="s">
        <v>8318</v>
      </c>
      <c r="T330" t="s">
        <v>8319</v>
      </c>
    </row>
    <row r="331" spans="1:20" x14ac:dyDescent="0.45">
      <c r="A331">
        <v>3228</v>
      </c>
      <c r="B331" t="s">
        <v>3228</v>
      </c>
      <c r="C331" t="s">
        <v>7338</v>
      </c>
      <c r="D331">
        <v>7000</v>
      </c>
      <c r="E331">
        <v>7164</v>
      </c>
      <c r="F331" t="s">
        <v>8219</v>
      </c>
      <c r="G331" t="s">
        <v>8224</v>
      </c>
      <c r="H331" t="s">
        <v>8246</v>
      </c>
      <c r="I331">
        <v>1450328340</v>
      </c>
      <c r="J331" s="13">
        <v>42355.207638888889</v>
      </c>
      <c r="K331">
        <v>1447606884</v>
      </c>
      <c r="L331" s="13">
        <v>42323.709305555552</v>
      </c>
      <c r="M331" t="b">
        <v>1</v>
      </c>
      <c r="N331">
        <v>37</v>
      </c>
      <c r="O331" t="b">
        <v>1</v>
      </c>
      <c r="P331" t="s">
        <v>8271</v>
      </c>
      <c r="Q331">
        <v>1.0234285714285714</v>
      </c>
      <c r="R331">
        <v>193.62162162162161</v>
      </c>
      <c r="S331" t="s">
        <v>8318</v>
      </c>
      <c r="T331" t="s">
        <v>8319</v>
      </c>
    </row>
    <row r="332" spans="1:20" x14ac:dyDescent="0.45">
      <c r="A332">
        <v>3225</v>
      </c>
      <c r="B332" t="s">
        <v>3225</v>
      </c>
      <c r="C332" t="s">
        <v>7335</v>
      </c>
      <c r="D332">
        <v>2000</v>
      </c>
      <c r="E332">
        <v>2047</v>
      </c>
      <c r="F332" t="s">
        <v>8219</v>
      </c>
      <c r="G332" t="s">
        <v>8224</v>
      </c>
      <c r="H332" t="s">
        <v>8246</v>
      </c>
      <c r="I332">
        <v>1464987600</v>
      </c>
      <c r="J332" s="13">
        <v>42524.875</v>
      </c>
      <c r="K332">
        <v>1463145938</v>
      </c>
      <c r="L332" s="13">
        <v>42503.559467592589</v>
      </c>
      <c r="M332" t="b">
        <v>1</v>
      </c>
      <c r="N332">
        <v>39</v>
      </c>
      <c r="O332" t="b">
        <v>1</v>
      </c>
      <c r="P332" t="s">
        <v>8271</v>
      </c>
      <c r="Q332">
        <v>1.0235000000000001</v>
      </c>
      <c r="R332">
        <v>52.487179487179489</v>
      </c>
      <c r="S332" t="s">
        <v>8318</v>
      </c>
      <c r="T332" t="s">
        <v>8319</v>
      </c>
    </row>
    <row r="333" spans="1:20" x14ac:dyDescent="0.45">
      <c r="A333">
        <v>3224</v>
      </c>
      <c r="B333" t="s">
        <v>3224</v>
      </c>
      <c r="C333" t="s">
        <v>7334</v>
      </c>
      <c r="D333">
        <v>30000</v>
      </c>
      <c r="E333">
        <v>30610</v>
      </c>
      <c r="F333" t="s">
        <v>8219</v>
      </c>
      <c r="G333" t="s">
        <v>8224</v>
      </c>
      <c r="H333" t="s">
        <v>8246</v>
      </c>
      <c r="I333">
        <v>1484024400</v>
      </c>
      <c r="J333" s="13">
        <v>42745.208333333336</v>
      </c>
      <c r="K333">
        <v>1479932713</v>
      </c>
      <c r="L333" s="13">
        <v>42697.850844907407</v>
      </c>
      <c r="M333" t="b">
        <v>1</v>
      </c>
      <c r="N333">
        <v>216</v>
      </c>
      <c r="O333" t="b">
        <v>1</v>
      </c>
      <c r="P333" t="s">
        <v>8271</v>
      </c>
      <c r="Q333">
        <v>1.0203333333333333</v>
      </c>
      <c r="R333">
        <v>141.71296296296296</v>
      </c>
      <c r="S333" t="s">
        <v>8318</v>
      </c>
      <c r="T333" t="s">
        <v>8319</v>
      </c>
    </row>
    <row r="334" spans="1:20" x14ac:dyDescent="0.45">
      <c r="A334">
        <v>3223</v>
      </c>
      <c r="B334" t="s">
        <v>3223</v>
      </c>
      <c r="C334" t="s">
        <v>7333</v>
      </c>
      <c r="D334">
        <v>3100</v>
      </c>
      <c r="E334">
        <v>3395</v>
      </c>
      <c r="F334" t="s">
        <v>8219</v>
      </c>
      <c r="G334" t="s">
        <v>8224</v>
      </c>
      <c r="H334" t="s">
        <v>8246</v>
      </c>
      <c r="I334">
        <v>1440100976</v>
      </c>
      <c r="J334" s="13">
        <v>42236.835370370369</v>
      </c>
      <c r="K334">
        <v>1437508976</v>
      </c>
      <c r="L334" s="13">
        <v>42206.835370370369</v>
      </c>
      <c r="M334" t="b">
        <v>1</v>
      </c>
      <c r="N334">
        <v>74</v>
      </c>
      <c r="O334" t="b">
        <v>1</v>
      </c>
      <c r="P334" t="s">
        <v>8271</v>
      </c>
      <c r="Q334">
        <v>1.0951612903225807</v>
      </c>
      <c r="R334">
        <v>45.878378378378379</v>
      </c>
      <c r="S334" t="s">
        <v>8318</v>
      </c>
      <c r="T334" t="s">
        <v>8319</v>
      </c>
    </row>
    <row r="335" spans="1:20" x14ac:dyDescent="0.45">
      <c r="A335">
        <v>3222</v>
      </c>
      <c r="B335" t="s">
        <v>3222</v>
      </c>
      <c r="C335" t="s">
        <v>7332</v>
      </c>
      <c r="D335">
        <v>2500</v>
      </c>
      <c r="E335">
        <v>3120</v>
      </c>
      <c r="F335" t="s">
        <v>8219</v>
      </c>
      <c r="G335" t="s">
        <v>8224</v>
      </c>
      <c r="H335" t="s">
        <v>8246</v>
      </c>
      <c r="I335">
        <v>1445722140</v>
      </c>
      <c r="J335" s="13">
        <v>42301.895138888889</v>
      </c>
      <c r="K335">
        <v>1443016697</v>
      </c>
      <c r="L335" s="13">
        <v>42270.582141203704</v>
      </c>
      <c r="M335" t="b">
        <v>1</v>
      </c>
      <c r="N335">
        <v>84</v>
      </c>
      <c r="O335" t="b">
        <v>1</v>
      </c>
      <c r="P335" t="s">
        <v>8271</v>
      </c>
      <c r="Q335">
        <v>1.248</v>
      </c>
      <c r="R335">
        <v>37.142857142857146</v>
      </c>
      <c r="S335" t="s">
        <v>8318</v>
      </c>
      <c r="T335" t="s">
        <v>8319</v>
      </c>
    </row>
    <row r="336" spans="1:20" x14ac:dyDescent="0.45">
      <c r="A336">
        <v>3220</v>
      </c>
      <c r="B336" t="s">
        <v>3220</v>
      </c>
      <c r="C336" t="s">
        <v>7330</v>
      </c>
      <c r="D336">
        <v>15000</v>
      </c>
      <c r="E336">
        <v>15126</v>
      </c>
      <c r="F336" t="s">
        <v>8219</v>
      </c>
      <c r="G336" t="s">
        <v>8224</v>
      </c>
      <c r="H336" t="s">
        <v>8246</v>
      </c>
      <c r="I336">
        <v>1489352400</v>
      </c>
      <c r="J336" s="13">
        <v>42806.875</v>
      </c>
      <c r="K336">
        <v>1486411204</v>
      </c>
      <c r="L336" s="13">
        <v>42772.833379629628</v>
      </c>
      <c r="M336" t="b">
        <v>1</v>
      </c>
      <c r="N336">
        <v>59</v>
      </c>
      <c r="O336" t="b">
        <v>1</v>
      </c>
      <c r="P336" t="s">
        <v>8271</v>
      </c>
      <c r="Q336">
        <v>1.0084</v>
      </c>
      <c r="R336">
        <v>256.37288135593218</v>
      </c>
      <c r="S336" t="s">
        <v>8318</v>
      </c>
      <c r="T336" t="s">
        <v>8319</v>
      </c>
    </row>
    <row r="337" spans="1:20" x14ac:dyDescent="0.45">
      <c r="A337">
        <v>3219</v>
      </c>
      <c r="B337" t="s">
        <v>3219</v>
      </c>
      <c r="C337" t="s">
        <v>7329</v>
      </c>
      <c r="D337">
        <v>20000</v>
      </c>
      <c r="E337">
        <v>20022</v>
      </c>
      <c r="F337" t="s">
        <v>8219</v>
      </c>
      <c r="G337" t="s">
        <v>8224</v>
      </c>
      <c r="H337" t="s">
        <v>8246</v>
      </c>
      <c r="I337">
        <v>1427063747</v>
      </c>
      <c r="J337" s="13">
        <v>42085.941516203704</v>
      </c>
      <c r="K337">
        <v>1424043347</v>
      </c>
      <c r="L337" s="13">
        <v>42050.983182870368</v>
      </c>
      <c r="M337" t="b">
        <v>1</v>
      </c>
      <c r="N337">
        <v>119</v>
      </c>
      <c r="O337" t="b">
        <v>1</v>
      </c>
      <c r="P337" t="s">
        <v>8271</v>
      </c>
      <c r="Q337">
        <v>1.0011000000000001</v>
      </c>
      <c r="R337">
        <v>168.25210084033614</v>
      </c>
      <c r="S337" t="s">
        <v>8318</v>
      </c>
      <c r="T337" t="s">
        <v>8319</v>
      </c>
    </row>
    <row r="338" spans="1:20" x14ac:dyDescent="0.45">
      <c r="A338">
        <v>3217</v>
      </c>
      <c r="B338" t="s">
        <v>3217</v>
      </c>
      <c r="C338" t="s">
        <v>7327</v>
      </c>
      <c r="D338">
        <v>4500</v>
      </c>
      <c r="E338">
        <v>5221</v>
      </c>
      <c r="F338" t="s">
        <v>8219</v>
      </c>
      <c r="G338" t="s">
        <v>8224</v>
      </c>
      <c r="H338" t="s">
        <v>8246</v>
      </c>
      <c r="I338">
        <v>1478264784</v>
      </c>
      <c r="J338" s="13">
        <v>42678.546111111114</v>
      </c>
      <c r="K338">
        <v>1475672784</v>
      </c>
      <c r="L338" s="13">
        <v>42648.546111111114</v>
      </c>
      <c r="M338" t="b">
        <v>1</v>
      </c>
      <c r="N338">
        <v>104</v>
      </c>
      <c r="O338" t="b">
        <v>1</v>
      </c>
      <c r="P338" t="s">
        <v>8271</v>
      </c>
      <c r="Q338">
        <v>1.1602222222222223</v>
      </c>
      <c r="R338">
        <v>50.20192307692308</v>
      </c>
      <c r="S338" t="s">
        <v>8318</v>
      </c>
      <c r="T338" t="s">
        <v>8319</v>
      </c>
    </row>
    <row r="339" spans="1:20" x14ac:dyDescent="0.45">
      <c r="A339">
        <v>3215</v>
      </c>
      <c r="B339" t="s">
        <v>3215</v>
      </c>
      <c r="C339" s="3" t="s">
        <v>7325</v>
      </c>
      <c r="D339">
        <v>35000</v>
      </c>
      <c r="E339">
        <v>35123</v>
      </c>
      <c r="F339" t="s">
        <v>8219</v>
      </c>
      <c r="G339" t="s">
        <v>8224</v>
      </c>
      <c r="H339" t="s">
        <v>8246</v>
      </c>
      <c r="I339">
        <v>1441857540</v>
      </c>
      <c r="J339" s="13">
        <v>42257.165972222225</v>
      </c>
      <c r="K339">
        <v>1438617471</v>
      </c>
      <c r="L339" s="13">
        <v>42219.665173611109</v>
      </c>
      <c r="M339" t="b">
        <v>1</v>
      </c>
      <c r="N339">
        <v>134</v>
      </c>
      <c r="O339" t="b">
        <v>1</v>
      </c>
      <c r="P339" t="s">
        <v>8271</v>
      </c>
      <c r="Q339">
        <v>1.0035142857142858</v>
      </c>
      <c r="R339">
        <v>262.11194029850748</v>
      </c>
      <c r="S339" t="s">
        <v>8318</v>
      </c>
      <c r="T339" t="s">
        <v>8319</v>
      </c>
    </row>
    <row r="340" spans="1:20" x14ac:dyDescent="0.45">
      <c r="A340">
        <v>3212</v>
      </c>
      <c r="B340" t="s">
        <v>3212</v>
      </c>
      <c r="C340" t="s">
        <v>7322</v>
      </c>
      <c r="D340">
        <v>4000</v>
      </c>
      <c r="E340">
        <v>5050</v>
      </c>
      <c r="F340" t="s">
        <v>8219</v>
      </c>
      <c r="G340" t="s">
        <v>8224</v>
      </c>
      <c r="H340" t="s">
        <v>8246</v>
      </c>
      <c r="I340">
        <v>1407524751</v>
      </c>
      <c r="J340" s="13">
        <v>41859.795729166668</v>
      </c>
      <c r="K340">
        <v>1404932751</v>
      </c>
      <c r="L340" s="13">
        <v>41829.795729166668</v>
      </c>
      <c r="M340" t="b">
        <v>1</v>
      </c>
      <c r="N340">
        <v>94</v>
      </c>
      <c r="O340" t="b">
        <v>1</v>
      </c>
      <c r="P340" t="s">
        <v>8271</v>
      </c>
      <c r="Q340">
        <v>1.2625</v>
      </c>
      <c r="R340">
        <v>53.723404255319146</v>
      </c>
      <c r="S340" t="s">
        <v>8318</v>
      </c>
      <c r="T340" t="s">
        <v>8319</v>
      </c>
    </row>
    <row r="341" spans="1:20" x14ac:dyDescent="0.45">
      <c r="A341">
        <v>3211</v>
      </c>
      <c r="B341" t="s">
        <v>3211</v>
      </c>
      <c r="C341" t="s">
        <v>7321</v>
      </c>
      <c r="D341">
        <v>23000</v>
      </c>
      <c r="E341">
        <v>27541</v>
      </c>
      <c r="F341" t="s">
        <v>8219</v>
      </c>
      <c r="G341" t="s">
        <v>8224</v>
      </c>
      <c r="H341" t="s">
        <v>8246</v>
      </c>
      <c r="I341">
        <v>1408068000</v>
      </c>
      <c r="J341" s="13">
        <v>41866.083333333336</v>
      </c>
      <c r="K341">
        <v>1405346680</v>
      </c>
      <c r="L341" s="13">
        <v>41834.586574074077</v>
      </c>
      <c r="M341" t="b">
        <v>1</v>
      </c>
      <c r="N341">
        <v>322</v>
      </c>
      <c r="O341" t="b">
        <v>1</v>
      </c>
      <c r="P341" t="s">
        <v>8271</v>
      </c>
      <c r="Q341">
        <v>1.1974347826086957</v>
      </c>
      <c r="R341">
        <v>85.531055900621112</v>
      </c>
      <c r="S341" t="s">
        <v>8318</v>
      </c>
      <c r="T341" t="s">
        <v>8319</v>
      </c>
    </row>
    <row r="342" spans="1:20" x14ac:dyDescent="0.45">
      <c r="A342">
        <v>3210</v>
      </c>
      <c r="B342" t="s">
        <v>3210</v>
      </c>
      <c r="C342" t="s">
        <v>7320</v>
      </c>
      <c r="D342">
        <v>3000</v>
      </c>
      <c r="E342">
        <v>3773</v>
      </c>
      <c r="F342" t="s">
        <v>8219</v>
      </c>
      <c r="G342" t="s">
        <v>8224</v>
      </c>
      <c r="H342" t="s">
        <v>8246</v>
      </c>
      <c r="I342">
        <v>1338523140</v>
      </c>
      <c r="J342" s="13">
        <v>41061.165972222225</v>
      </c>
      <c r="K342">
        <v>1334442519</v>
      </c>
      <c r="L342" s="13">
        <v>41013.936562499999</v>
      </c>
      <c r="M342" t="b">
        <v>1</v>
      </c>
      <c r="N342">
        <v>60</v>
      </c>
      <c r="O342" t="b">
        <v>1</v>
      </c>
      <c r="P342" t="s">
        <v>8271</v>
      </c>
      <c r="Q342">
        <v>1.2576666666666667</v>
      </c>
      <c r="R342">
        <v>62.883333333333333</v>
      </c>
      <c r="S342" t="s">
        <v>8318</v>
      </c>
      <c r="T342" t="s">
        <v>8319</v>
      </c>
    </row>
    <row r="343" spans="1:20" x14ac:dyDescent="0.45">
      <c r="A343">
        <v>3209</v>
      </c>
      <c r="B343" t="s">
        <v>3209</v>
      </c>
      <c r="C343" t="s">
        <v>7319</v>
      </c>
      <c r="D343">
        <v>9500</v>
      </c>
      <c r="E343">
        <v>11335.7</v>
      </c>
      <c r="F343" t="s">
        <v>8219</v>
      </c>
      <c r="G343" t="s">
        <v>8224</v>
      </c>
      <c r="H343" t="s">
        <v>8246</v>
      </c>
      <c r="I343">
        <v>1403305200</v>
      </c>
      <c r="J343" s="13">
        <v>41810.958333333336</v>
      </c>
      <c r="K343">
        <v>1400512658</v>
      </c>
      <c r="L343" s="13">
        <v>41778.637245370373</v>
      </c>
      <c r="M343" t="b">
        <v>1</v>
      </c>
      <c r="N343">
        <v>226</v>
      </c>
      <c r="O343" t="b">
        <v>1</v>
      </c>
      <c r="P343" t="s">
        <v>8271</v>
      </c>
      <c r="Q343">
        <v>1.1932315789473684</v>
      </c>
      <c r="R343">
        <v>50.157964601769912</v>
      </c>
      <c r="S343" t="s">
        <v>8318</v>
      </c>
      <c r="T343" t="s">
        <v>8319</v>
      </c>
    </row>
    <row r="344" spans="1:20" x14ac:dyDescent="0.45">
      <c r="A344">
        <v>3208</v>
      </c>
      <c r="B344" t="s">
        <v>3208</v>
      </c>
      <c r="C344" t="s">
        <v>7318</v>
      </c>
      <c r="D344">
        <v>5000</v>
      </c>
      <c r="E344">
        <v>5175</v>
      </c>
      <c r="F344" t="s">
        <v>8219</v>
      </c>
      <c r="G344" t="s">
        <v>8224</v>
      </c>
      <c r="H344" t="s">
        <v>8246</v>
      </c>
      <c r="I344">
        <v>1406557877</v>
      </c>
      <c r="J344" s="13">
        <v>41848.605057870373</v>
      </c>
      <c r="K344">
        <v>1404743477</v>
      </c>
      <c r="L344" s="13">
        <v>41827.605057870373</v>
      </c>
      <c r="M344" t="b">
        <v>1</v>
      </c>
      <c r="N344">
        <v>82</v>
      </c>
      <c r="O344" t="b">
        <v>1</v>
      </c>
      <c r="P344" t="s">
        <v>8271</v>
      </c>
      <c r="Q344">
        <v>1.0349999999999999</v>
      </c>
      <c r="R344">
        <v>63.109756097560975</v>
      </c>
      <c r="S344" t="s">
        <v>8318</v>
      </c>
      <c r="T344" t="s">
        <v>8319</v>
      </c>
    </row>
    <row r="345" spans="1:20" x14ac:dyDescent="0.45">
      <c r="A345">
        <v>3187</v>
      </c>
      <c r="B345" t="s">
        <v>3187</v>
      </c>
      <c r="C345" t="s">
        <v>7297</v>
      </c>
      <c r="D345">
        <v>15000</v>
      </c>
      <c r="E345">
        <v>17444</v>
      </c>
      <c r="F345" t="s">
        <v>8219</v>
      </c>
      <c r="G345" t="s">
        <v>8224</v>
      </c>
      <c r="H345" t="s">
        <v>8246</v>
      </c>
      <c r="I345">
        <v>1407167973</v>
      </c>
      <c r="J345" s="13">
        <v>41855.666354166664</v>
      </c>
      <c r="K345">
        <v>1405439973</v>
      </c>
      <c r="L345" s="13">
        <v>41835.666354166664</v>
      </c>
      <c r="M345" t="b">
        <v>1</v>
      </c>
      <c r="N345">
        <v>244</v>
      </c>
      <c r="O345" t="b">
        <v>1</v>
      </c>
      <c r="P345" t="s">
        <v>8271</v>
      </c>
      <c r="Q345">
        <v>1.1629333333333334</v>
      </c>
      <c r="R345">
        <v>71.491803278688522</v>
      </c>
      <c r="S345" t="s">
        <v>8318</v>
      </c>
      <c r="T345" t="s">
        <v>8319</v>
      </c>
    </row>
    <row r="346" spans="1:20" x14ac:dyDescent="0.45">
      <c r="A346">
        <v>3184</v>
      </c>
      <c r="B346" t="s">
        <v>3184</v>
      </c>
      <c r="C346" t="s">
        <v>7294</v>
      </c>
      <c r="D346">
        <v>4300</v>
      </c>
      <c r="E346">
        <v>4610</v>
      </c>
      <c r="F346" t="s">
        <v>8219</v>
      </c>
      <c r="G346" t="s">
        <v>8224</v>
      </c>
      <c r="H346" t="s">
        <v>8246</v>
      </c>
      <c r="I346">
        <v>1404258631</v>
      </c>
      <c r="J346" s="13">
        <v>41821.993414351855</v>
      </c>
      <c r="K346">
        <v>1401666631</v>
      </c>
      <c r="L346" s="13">
        <v>41791.993414351855</v>
      </c>
      <c r="M346" t="b">
        <v>1</v>
      </c>
      <c r="N346">
        <v>46</v>
      </c>
      <c r="O346" t="b">
        <v>1</v>
      </c>
      <c r="P346" t="s">
        <v>8271</v>
      </c>
      <c r="Q346">
        <v>1.0720930232558139</v>
      </c>
      <c r="R346">
        <v>100.21739130434783</v>
      </c>
      <c r="S346" t="s">
        <v>8318</v>
      </c>
      <c r="T346" t="s">
        <v>8319</v>
      </c>
    </row>
    <row r="347" spans="1:20" x14ac:dyDescent="0.45">
      <c r="A347">
        <v>3183</v>
      </c>
      <c r="B347" t="s">
        <v>3183</v>
      </c>
      <c r="C347" t="s">
        <v>7293</v>
      </c>
      <c r="D347">
        <v>2500</v>
      </c>
      <c r="E347">
        <v>2725</v>
      </c>
      <c r="F347" t="s">
        <v>8219</v>
      </c>
      <c r="G347" t="s">
        <v>8224</v>
      </c>
      <c r="H347" t="s">
        <v>8246</v>
      </c>
      <c r="I347">
        <v>1377284669</v>
      </c>
      <c r="J347" s="13">
        <v>41509.79478009259</v>
      </c>
      <c r="K347">
        <v>1375729469</v>
      </c>
      <c r="L347" s="13">
        <v>41491.79478009259</v>
      </c>
      <c r="M347" t="b">
        <v>1</v>
      </c>
      <c r="N347">
        <v>68</v>
      </c>
      <c r="O347" t="b">
        <v>1</v>
      </c>
      <c r="P347" t="s">
        <v>8271</v>
      </c>
      <c r="Q347">
        <v>1.0900000000000001</v>
      </c>
      <c r="R347">
        <v>40.073529411764703</v>
      </c>
      <c r="S347" t="s">
        <v>8318</v>
      </c>
      <c r="T347" t="s">
        <v>8319</v>
      </c>
    </row>
    <row r="348" spans="1:20" x14ac:dyDescent="0.45">
      <c r="A348">
        <v>3182</v>
      </c>
      <c r="B348" t="s">
        <v>3182</v>
      </c>
      <c r="C348" s="3" t="s">
        <v>7292</v>
      </c>
      <c r="D348">
        <v>7000</v>
      </c>
      <c r="E348">
        <v>7062</v>
      </c>
      <c r="F348" t="s">
        <v>8219</v>
      </c>
      <c r="G348" t="s">
        <v>8224</v>
      </c>
      <c r="H348" t="s">
        <v>8246</v>
      </c>
      <c r="I348">
        <v>1328029200</v>
      </c>
      <c r="J348" s="13">
        <v>40939.708333333336</v>
      </c>
      <c r="K348">
        <v>1323211621</v>
      </c>
      <c r="L348" s="13">
        <v>40883.949317129627</v>
      </c>
      <c r="M348" t="b">
        <v>1</v>
      </c>
      <c r="N348">
        <v>151</v>
      </c>
      <c r="O348" t="b">
        <v>1</v>
      </c>
      <c r="P348" t="s">
        <v>8271</v>
      </c>
      <c r="Q348">
        <v>1.0088571428571429</v>
      </c>
      <c r="R348">
        <v>46.768211920529801</v>
      </c>
      <c r="S348" t="s">
        <v>8318</v>
      </c>
      <c r="T348" t="s">
        <v>8319</v>
      </c>
    </row>
    <row r="349" spans="1:20" x14ac:dyDescent="0.45">
      <c r="A349">
        <v>3179</v>
      </c>
      <c r="B349" t="s">
        <v>3179</v>
      </c>
      <c r="C349" t="s">
        <v>7289</v>
      </c>
      <c r="D349">
        <v>4200</v>
      </c>
      <c r="E349">
        <v>4794.82</v>
      </c>
      <c r="F349" t="s">
        <v>8219</v>
      </c>
      <c r="G349" t="s">
        <v>8224</v>
      </c>
      <c r="H349" t="s">
        <v>8246</v>
      </c>
      <c r="I349">
        <v>1367859071</v>
      </c>
      <c r="J349" s="13">
        <v>41400.702210648145</v>
      </c>
      <c r="K349">
        <v>1365699071</v>
      </c>
      <c r="L349" s="13">
        <v>41375.702210648145</v>
      </c>
      <c r="M349" t="b">
        <v>1</v>
      </c>
      <c r="N349">
        <v>62</v>
      </c>
      <c r="O349" t="b">
        <v>1</v>
      </c>
      <c r="P349" t="s">
        <v>8271</v>
      </c>
      <c r="Q349">
        <v>1.1416238095238094</v>
      </c>
      <c r="R349">
        <v>77.335806451612896</v>
      </c>
      <c r="S349" t="s">
        <v>8318</v>
      </c>
      <c r="T349" t="s">
        <v>8319</v>
      </c>
    </row>
    <row r="350" spans="1:20" x14ac:dyDescent="0.45">
      <c r="A350">
        <v>3177</v>
      </c>
      <c r="B350" t="s">
        <v>3177</v>
      </c>
      <c r="C350" t="s">
        <v>7287</v>
      </c>
      <c r="D350">
        <v>2500</v>
      </c>
      <c r="E350">
        <v>2935</v>
      </c>
      <c r="F350" t="s">
        <v>8219</v>
      </c>
      <c r="G350" t="s">
        <v>8224</v>
      </c>
      <c r="H350" t="s">
        <v>8246</v>
      </c>
      <c r="I350">
        <v>1403366409</v>
      </c>
      <c r="J350" s="13">
        <v>41811.666770833333</v>
      </c>
      <c r="K350">
        <v>1400774409</v>
      </c>
      <c r="L350" s="13">
        <v>41781.666770833333</v>
      </c>
      <c r="M350" t="b">
        <v>1</v>
      </c>
      <c r="N350">
        <v>51</v>
      </c>
      <c r="O350" t="b">
        <v>1</v>
      </c>
      <c r="P350" t="s">
        <v>8271</v>
      </c>
      <c r="Q350">
        <v>1.1739999999999999</v>
      </c>
      <c r="R350">
        <v>57.549019607843135</v>
      </c>
      <c r="S350" t="s">
        <v>8318</v>
      </c>
      <c r="T350" t="s">
        <v>8319</v>
      </c>
    </row>
    <row r="351" spans="1:20" x14ac:dyDescent="0.45">
      <c r="A351">
        <v>3176</v>
      </c>
      <c r="B351" t="s">
        <v>3176</v>
      </c>
      <c r="C351" t="s">
        <v>7286</v>
      </c>
      <c r="D351">
        <v>1900</v>
      </c>
      <c r="E351">
        <v>2182</v>
      </c>
      <c r="F351" t="s">
        <v>8219</v>
      </c>
      <c r="G351" t="s">
        <v>8224</v>
      </c>
      <c r="H351" t="s">
        <v>8246</v>
      </c>
      <c r="I351">
        <v>1376838000</v>
      </c>
      <c r="J351" s="13">
        <v>41504.625</v>
      </c>
      <c r="K351">
        <v>1374531631</v>
      </c>
      <c r="L351" s="13">
        <v>41477.930914351855</v>
      </c>
      <c r="M351" t="b">
        <v>1</v>
      </c>
      <c r="N351">
        <v>55</v>
      </c>
      <c r="O351" t="b">
        <v>1</v>
      </c>
      <c r="P351" t="s">
        <v>8271</v>
      </c>
      <c r="Q351">
        <v>1.148421052631579</v>
      </c>
      <c r="R351">
        <v>39.672727272727272</v>
      </c>
      <c r="S351" t="s">
        <v>8318</v>
      </c>
      <c r="T351" t="s">
        <v>8319</v>
      </c>
    </row>
    <row r="352" spans="1:20" x14ac:dyDescent="0.45">
      <c r="A352">
        <v>3175</v>
      </c>
      <c r="B352" t="s">
        <v>3175</v>
      </c>
      <c r="C352" t="s">
        <v>7285</v>
      </c>
      <c r="D352">
        <v>5000</v>
      </c>
      <c r="E352">
        <v>5478</v>
      </c>
      <c r="F352" t="s">
        <v>8219</v>
      </c>
      <c r="G352" t="s">
        <v>8224</v>
      </c>
      <c r="H352" t="s">
        <v>8246</v>
      </c>
      <c r="I352">
        <v>1297977427</v>
      </c>
      <c r="J352" s="13">
        <v>40591.886886574073</v>
      </c>
      <c r="K352">
        <v>1292793427</v>
      </c>
      <c r="L352" s="13">
        <v>40531.886886574073</v>
      </c>
      <c r="M352" t="b">
        <v>1</v>
      </c>
      <c r="N352">
        <v>60</v>
      </c>
      <c r="O352" t="b">
        <v>1</v>
      </c>
      <c r="P352" t="s">
        <v>8271</v>
      </c>
      <c r="Q352">
        <v>1.0955999999999999</v>
      </c>
      <c r="R352">
        <v>91.3</v>
      </c>
      <c r="S352" t="s">
        <v>8318</v>
      </c>
      <c r="T352" t="s">
        <v>8319</v>
      </c>
    </row>
    <row r="353" spans="1:20" x14ac:dyDescent="0.45">
      <c r="A353">
        <v>3174</v>
      </c>
      <c r="B353" t="s">
        <v>3174</v>
      </c>
      <c r="C353" t="s">
        <v>7284</v>
      </c>
      <c r="D353">
        <v>3000</v>
      </c>
      <c r="E353">
        <v>3034</v>
      </c>
      <c r="F353" t="s">
        <v>8219</v>
      </c>
      <c r="G353" t="s">
        <v>8224</v>
      </c>
      <c r="H353" t="s">
        <v>8246</v>
      </c>
      <c r="I353">
        <v>1408999508</v>
      </c>
      <c r="J353" s="13">
        <v>41876.864675925928</v>
      </c>
      <c r="K353">
        <v>1407789908</v>
      </c>
      <c r="L353" s="13">
        <v>41862.864675925928</v>
      </c>
      <c r="M353" t="b">
        <v>1</v>
      </c>
      <c r="N353">
        <v>23</v>
      </c>
      <c r="O353" t="b">
        <v>1</v>
      </c>
      <c r="P353" t="s">
        <v>8271</v>
      </c>
      <c r="Q353">
        <v>1.0113333333333334</v>
      </c>
      <c r="R353">
        <v>131.91304347826087</v>
      </c>
      <c r="S353" t="s">
        <v>8318</v>
      </c>
      <c r="T353" t="s">
        <v>8319</v>
      </c>
    </row>
    <row r="354" spans="1:20" x14ac:dyDescent="0.45">
      <c r="A354">
        <v>3173</v>
      </c>
      <c r="B354" t="s">
        <v>3173</v>
      </c>
      <c r="C354" t="s">
        <v>7283</v>
      </c>
      <c r="D354">
        <v>10000</v>
      </c>
      <c r="E354">
        <v>10300</v>
      </c>
      <c r="F354" t="s">
        <v>8219</v>
      </c>
      <c r="G354" t="s">
        <v>8224</v>
      </c>
      <c r="H354" t="s">
        <v>8246</v>
      </c>
      <c r="I354">
        <v>1411765492</v>
      </c>
      <c r="J354" s="13">
        <v>41908.878379629627</v>
      </c>
      <c r="K354">
        <v>1409173492</v>
      </c>
      <c r="L354" s="13">
        <v>41878.878379629627</v>
      </c>
      <c r="M354" t="b">
        <v>1</v>
      </c>
      <c r="N354">
        <v>74</v>
      </c>
      <c r="O354" t="b">
        <v>1</v>
      </c>
      <c r="P354" t="s">
        <v>8271</v>
      </c>
      <c r="Q354">
        <v>1.03</v>
      </c>
      <c r="R354">
        <v>139.18918918918919</v>
      </c>
      <c r="S354" t="s">
        <v>8318</v>
      </c>
      <c r="T354" t="s">
        <v>8319</v>
      </c>
    </row>
    <row r="355" spans="1:20" x14ac:dyDescent="0.45">
      <c r="A355">
        <v>3172</v>
      </c>
      <c r="B355" t="s">
        <v>3172</v>
      </c>
      <c r="C355" t="s">
        <v>7282</v>
      </c>
      <c r="D355">
        <v>2000</v>
      </c>
      <c r="E355">
        <v>2300</v>
      </c>
      <c r="F355" t="s">
        <v>8219</v>
      </c>
      <c r="G355" t="s">
        <v>8224</v>
      </c>
      <c r="H355" t="s">
        <v>8246</v>
      </c>
      <c r="I355">
        <v>1329240668</v>
      </c>
      <c r="J355" s="13">
        <v>40953.729953703703</v>
      </c>
      <c r="K355">
        <v>1326648668</v>
      </c>
      <c r="L355" s="13">
        <v>40923.729953703703</v>
      </c>
      <c r="M355" t="b">
        <v>1</v>
      </c>
      <c r="N355">
        <v>29</v>
      </c>
      <c r="O355" t="b">
        <v>1</v>
      </c>
      <c r="P355" t="s">
        <v>8271</v>
      </c>
      <c r="Q355">
        <v>1.1499999999999999</v>
      </c>
      <c r="R355">
        <v>79.310344827586206</v>
      </c>
      <c r="S355" t="s">
        <v>8318</v>
      </c>
      <c r="T355" t="s">
        <v>8319</v>
      </c>
    </row>
    <row r="356" spans="1:20" x14ac:dyDescent="0.45">
      <c r="A356">
        <v>3170</v>
      </c>
      <c r="B356" t="s">
        <v>3170</v>
      </c>
      <c r="C356" t="s">
        <v>7280</v>
      </c>
      <c r="D356">
        <v>2000</v>
      </c>
      <c r="E356">
        <v>2245</v>
      </c>
      <c r="F356" t="s">
        <v>8219</v>
      </c>
      <c r="G356" t="s">
        <v>8224</v>
      </c>
      <c r="H356" t="s">
        <v>8246</v>
      </c>
      <c r="I356">
        <v>1404273600</v>
      </c>
      <c r="J356" s="13">
        <v>41822.166666666664</v>
      </c>
      <c r="K356">
        <v>1401414944</v>
      </c>
      <c r="L356" s="13">
        <v>41789.080370370371</v>
      </c>
      <c r="M356" t="b">
        <v>1</v>
      </c>
      <c r="N356">
        <v>71</v>
      </c>
      <c r="O356" t="b">
        <v>1</v>
      </c>
      <c r="P356" t="s">
        <v>8271</v>
      </c>
      <c r="Q356">
        <v>1.1225000000000001</v>
      </c>
      <c r="R356">
        <v>31.619718309859156</v>
      </c>
      <c r="S356" t="s">
        <v>8318</v>
      </c>
      <c r="T356" t="s">
        <v>8319</v>
      </c>
    </row>
    <row r="357" spans="1:20" x14ac:dyDescent="0.45">
      <c r="A357">
        <v>3169</v>
      </c>
      <c r="B357" t="s">
        <v>3169</v>
      </c>
      <c r="C357" t="s">
        <v>7279</v>
      </c>
      <c r="D357">
        <v>8000</v>
      </c>
      <c r="E357">
        <v>8241</v>
      </c>
      <c r="F357" t="s">
        <v>8219</v>
      </c>
      <c r="G357" t="s">
        <v>8224</v>
      </c>
      <c r="H357" t="s">
        <v>8246</v>
      </c>
      <c r="I357">
        <v>1386910740</v>
      </c>
      <c r="J357" s="13">
        <v>41621.207638888889</v>
      </c>
      <c r="K357">
        <v>1384364561</v>
      </c>
      <c r="L357" s="13">
        <v>41591.737974537034</v>
      </c>
      <c r="M357" t="b">
        <v>1</v>
      </c>
      <c r="N357">
        <v>82</v>
      </c>
      <c r="O357" t="b">
        <v>1</v>
      </c>
      <c r="P357" t="s">
        <v>8271</v>
      </c>
      <c r="Q357">
        <v>1.030125</v>
      </c>
      <c r="R357">
        <v>100.5</v>
      </c>
      <c r="S357" t="s">
        <v>8318</v>
      </c>
      <c r="T357" t="s">
        <v>8319</v>
      </c>
    </row>
    <row r="358" spans="1:20" x14ac:dyDescent="0.45">
      <c r="A358">
        <v>3168</v>
      </c>
      <c r="B358" t="s">
        <v>3168</v>
      </c>
      <c r="C358" t="s">
        <v>7278</v>
      </c>
      <c r="D358">
        <v>2500</v>
      </c>
      <c r="E358">
        <v>3105</v>
      </c>
      <c r="F358" t="s">
        <v>8219</v>
      </c>
      <c r="G358" t="s">
        <v>8224</v>
      </c>
      <c r="H358" t="s">
        <v>8246</v>
      </c>
      <c r="I358">
        <v>1402696800</v>
      </c>
      <c r="J358" s="13">
        <v>41803.916666666664</v>
      </c>
      <c r="K358">
        <v>1399948353</v>
      </c>
      <c r="L358" s="13">
        <v>41772.105937499997</v>
      </c>
      <c r="M358" t="b">
        <v>1</v>
      </c>
      <c r="N358">
        <v>61</v>
      </c>
      <c r="O358" t="b">
        <v>1</v>
      </c>
      <c r="P358" t="s">
        <v>8271</v>
      </c>
      <c r="Q358">
        <v>1.242</v>
      </c>
      <c r="R358">
        <v>50.901639344262293</v>
      </c>
      <c r="S358" t="s">
        <v>8318</v>
      </c>
      <c r="T358" t="s">
        <v>8319</v>
      </c>
    </row>
    <row r="359" spans="1:20" x14ac:dyDescent="0.45">
      <c r="A359">
        <v>3167</v>
      </c>
      <c r="B359" t="s">
        <v>3167</v>
      </c>
      <c r="C359" t="s">
        <v>7277</v>
      </c>
      <c r="D359">
        <v>3000</v>
      </c>
      <c r="E359">
        <v>3485</v>
      </c>
      <c r="F359" t="s">
        <v>8219</v>
      </c>
      <c r="G359" t="s">
        <v>8224</v>
      </c>
      <c r="H359" t="s">
        <v>8246</v>
      </c>
      <c r="I359">
        <v>1406952781</v>
      </c>
      <c r="J359" s="13">
        <v>41853.175706018519</v>
      </c>
      <c r="K359">
        <v>1405743181</v>
      </c>
      <c r="L359" s="13">
        <v>41839.175706018519</v>
      </c>
      <c r="M359" t="b">
        <v>1</v>
      </c>
      <c r="N359">
        <v>55</v>
      </c>
      <c r="O359" t="b">
        <v>1</v>
      </c>
      <c r="P359" t="s">
        <v>8271</v>
      </c>
      <c r="Q359">
        <v>1.1616666666666666</v>
      </c>
      <c r="R359">
        <v>63.363636363636367</v>
      </c>
      <c r="S359" t="s">
        <v>8318</v>
      </c>
      <c r="T359" t="s">
        <v>8319</v>
      </c>
    </row>
    <row r="360" spans="1:20" x14ac:dyDescent="0.45">
      <c r="A360">
        <v>3166</v>
      </c>
      <c r="B360" t="s">
        <v>3166</v>
      </c>
      <c r="C360" t="s">
        <v>7276</v>
      </c>
      <c r="D360">
        <v>35000</v>
      </c>
      <c r="E360">
        <v>56079.83</v>
      </c>
      <c r="F360" t="s">
        <v>8219</v>
      </c>
      <c r="G360" t="s">
        <v>8224</v>
      </c>
      <c r="H360" t="s">
        <v>8246</v>
      </c>
      <c r="I360">
        <v>1416988740</v>
      </c>
      <c r="J360" s="13">
        <v>41969.332638888889</v>
      </c>
      <c r="K360">
        <v>1414514153</v>
      </c>
      <c r="L360" s="13">
        <v>41940.69158564815</v>
      </c>
      <c r="M360" t="b">
        <v>1</v>
      </c>
      <c r="N360">
        <v>930</v>
      </c>
      <c r="O360" t="b">
        <v>1</v>
      </c>
      <c r="P360" t="s">
        <v>8271</v>
      </c>
      <c r="Q360">
        <v>1.6022808571428573</v>
      </c>
      <c r="R360">
        <v>60.300892473118282</v>
      </c>
      <c r="S360" t="s">
        <v>8318</v>
      </c>
      <c r="T360" t="s">
        <v>8319</v>
      </c>
    </row>
    <row r="361" spans="1:20" x14ac:dyDescent="0.45">
      <c r="A361">
        <v>3165</v>
      </c>
      <c r="B361" t="s">
        <v>3165</v>
      </c>
      <c r="C361" t="s">
        <v>7275</v>
      </c>
      <c r="D361">
        <v>750</v>
      </c>
      <c r="E361">
        <v>1220</v>
      </c>
      <c r="F361" t="s">
        <v>8219</v>
      </c>
      <c r="G361" t="s">
        <v>8224</v>
      </c>
      <c r="H361" t="s">
        <v>8246</v>
      </c>
      <c r="I361">
        <v>1304395140</v>
      </c>
      <c r="J361" s="13">
        <v>40666.165972222225</v>
      </c>
      <c r="K361">
        <v>1302493760</v>
      </c>
      <c r="L361" s="13">
        <v>40644.159259259257</v>
      </c>
      <c r="M361" t="b">
        <v>1</v>
      </c>
      <c r="N361">
        <v>21</v>
      </c>
      <c r="O361" t="b">
        <v>1</v>
      </c>
      <c r="P361" t="s">
        <v>8271</v>
      </c>
      <c r="Q361">
        <v>1.6266666666666667</v>
      </c>
      <c r="R361">
        <v>58.095238095238095</v>
      </c>
      <c r="S361" t="s">
        <v>8318</v>
      </c>
      <c r="T361" t="s">
        <v>8319</v>
      </c>
    </row>
    <row r="362" spans="1:20" x14ac:dyDescent="0.45">
      <c r="A362">
        <v>3164</v>
      </c>
      <c r="B362" t="s">
        <v>3164</v>
      </c>
      <c r="C362" t="s">
        <v>7274</v>
      </c>
      <c r="D362">
        <v>2500</v>
      </c>
      <c r="E362">
        <v>2669</v>
      </c>
      <c r="F362" t="s">
        <v>8219</v>
      </c>
      <c r="G362" t="s">
        <v>8224</v>
      </c>
      <c r="H362" t="s">
        <v>8246</v>
      </c>
      <c r="I362">
        <v>1402341615</v>
      </c>
      <c r="J362" s="13">
        <v>41799.80572916667</v>
      </c>
      <c r="K362">
        <v>1399490415</v>
      </c>
      <c r="L362" s="13">
        <v>41766.80572916667</v>
      </c>
      <c r="M362" t="b">
        <v>1</v>
      </c>
      <c r="N362">
        <v>71</v>
      </c>
      <c r="O362" t="b">
        <v>1</v>
      </c>
      <c r="P362" t="s">
        <v>8271</v>
      </c>
      <c r="Q362">
        <v>1.0676000000000001</v>
      </c>
      <c r="R362">
        <v>37.591549295774648</v>
      </c>
      <c r="S362" t="s">
        <v>8318</v>
      </c>
      <c r="T362" t="s">
        <v>8319</v>
      </c>
    </row>
    <row r="363" spans="1:20" x14ac:dyDescent="0.45">
      <c r="A363">
        <v>3163</v>
      </c>
      <c r="B363" t="s">
        <v>3163</v>
      </c>
      <c r="C363" t="s">
        <v>7273</v>
      </c>
      <c r="D363">
        <v>13000</v>
      </c>
      <c r="E363">
        <v>14450</v>
      </c>
      <c r="F363" t="s">
        <v>8219</v>
      </c>
      <c r="G363" t="s">
        <v>8224</v>
      </c>
      <c r="H363" t="s">
        <v>8246</v>
      </c>
      <c r="I363">
        <v>1402855525</v>
      </c>
      <c r="J363" s="13">
        <v>41805.753761574073</v>
      </c>
      <c r="K363">
        <v>1400263525</v>
      </c>
      <c r="L363" s="13">
        <v>41775.753761574073</v>
      </c>
      <c r="M363" t="b">
        <v>1</v>
      </c>
      <c r="N363">
        <v>72</v>
      </c>
      <c r="O363" t="b">
        <v>1</v>
      </c>
      <c r="P363" t="s">
        <v>8271</v>
      </c>
      <c r="Q363">
        <v>1.1115384615384616</v>
      </c>
      <c r="R363">
        <v>200.69444444444446</v>
      </c>
      <c r="S363" t="s">
        <v>8318</v>
      </c>
      <c r="T363" t="s">
        <v>8319</v>
      </c>
    </row>
    <row r="364" spans="1:20" x14ac:dyDescent="0.45">
      <c r="A364">
        <v>3162</v>
      </c>
      <c r="B364" t="s">
        <v>3162</v>
      </c>
      <c r="C364" t="s">
        <v>7272</v>
      </c>
      <c r="D364">
        <v>4000</v>
      </c>
      <c r="E364">
        <v>5086</v>
      </c>
      <c r="F364" t="s">
        <v>8219</v>
      </c>
      <c r="G364" t="s">
        <v>8224</v>
      </c>
      <c r="H364" t="s">
        <v>8246</v>
      </c>
      <c r="I364">
        <v>1404698400</v>
      </c>
      <c r="J364" s="13">
        <v>41827.083333333336</v>
      </c>
      <c r="K364">
        <v>1402331262</v>
      </c>
      <c r="L364" s="13">
        <v>41799.685902777775</v>
      </c>
      <c r="M364" t="b">
        <v>1</v>
      </c>
      <c r="N364">
        <v>63</v>
      </c>
      <c r="O364" t="b">
        <v>1</v>
      </c>
      <c r="P364" t="s">
        <v>8271</v>
      </c>
      <c r="Q364">
        <v>1.2715000000000001</v>
      </c>
      <c r="R364">
        <v>80.730158730158735</v>
      </c>
      <c r="S364" t="s">
        <v>8318</v>
      </c>
      <c r="T364" t="s">
        <v>8319</v>
      </c>
    </row>
    <row r="365" spans="1:20" x14ac:dyDescent="0.45">
      <c r="A365">
        <v>3160</v>
      </c>
      <c r="B365" t="s">
        <v>3160</v>
      </c>
      <c r="C365" t="s">
        <v>7270</v>
      </c>
      <c r="D365">
        <v>4500</v>
      </c>
      <c r="E365">
        <v>4569</v>
      </c>
      <c r="F365" t="s">
        <v>8219</v>
      </c>
      <c r="G365" t="s">
        <v>8224</v>
      </c>
      <c r="H365" t="s">
        <v>8246</v>
      </c>
      <c r="I365">
        <v>1407905940</v>
      </c>
      <c r="J365" s="13">
        <v>41864.207638888889</v>
      </c>
      <c r="K365">
        <v>1405923687</v>
      </c>
      <c r="L365" s="13">
        <v>41841.26489583333</v>
      </c>
      <c r="M365" t="b">
        <v>1</v>
      </c>
      <c r="N365">
        <v>57</v>
      </c>
      <c r="O365" t="b">
        <v>1</v>
      </c>
      <c r="P365" t="s">
        <v>8271</v>
      </c>
      <c r="Q365">
        <v>1.0153333333333334</v>
      </c>
      <c r="R365">
        <v>80.15789473684211</v>
      </c>
      <c r="S365" t="s">
        <v>8318</v>
      </c>
      <c r="T365" t="s">
        <v>8319</v>
      </c>
    </row>
    <row r="366" spans="1:20" x14ac:dyDescent="0.45">
      <c r="A366">
        <v>3159</v>
      </c>
      <c r="B366" t="s">
        <v>3159</v>
      </c>
      <c r="C366" t="s">
        <v>7269</v>
      </c>
      <c r="D366">
        <v>1500</v>
      </c>
      <c r="E366">
        <v>2002.22</v>
      </c>
      <c r="F366" t="s">
        <v>8219</v>
      </c>
      <c r="G366" t="s">
        <v>8224</v>
      </c>
      <c r="H366" t="s">
        <v>8246</v>
      </c>
      <c r="I366">
        <v>1326927600</v>
      </c>
      <c r="J366" s="13">
        <v>40926.958333333336</v>
      </c>
      <c r="K366">
        <v>1323221761</v>
      </c>
      <c r="L366" s="13">
        <v>40884.066678240742</v>
      </c>
      <c r="M366" t="b">
        <v>1</v>
      </c>
      <c r="N366">
        <v>52</v>
      </c>
      <c r="O366" t="b">
        <v>1</v>
      </c>
      <c r="P366" t="s">
        <v>8271</v>
      </c>
      <c r="Q366">
        <v>1.3348133333333334</v>
      </c>
      <c r="R366">
        <v>38.504230769230773</v>
      </c>
      <c r="S366" t="s">
        <v>8318</v>
      </c>
      <c r="T366" t="s">
        <v>8319</v>
      </c>
    </row>
    <row r="367" spans="1:20" x14ac:dyDescent="0.45">
      <c r="A367">
        <v>3158</v>
      </c>
      <c r="B367" t="s">
        <v>3158</v>
      </c>
      <c r="C367" t="s">
        <v>7268</v>
      </c>
      <c r="D367">
        <v>5000</v>
      </c>
      <c r="E367">
        <v>5700</v>
      </c>
      <c r="F367" t="s">
        <v>8219</v>
      </c>
      <c r="G367" t="s">
        <v>8224</v>
      </c>
      <c r="H367" t="s">
        <v>8246</v>
      </c>
      <c r="I367">
        <v>1374523752</v>
      </c>
      <c r="J367" s="13">
        <v>41477.839722222219</v>
      </c>
      <c r="K367">
        <v>1371931752</v>
      </c>
      <c r="L367" s="13">
        <v>41447.839722222219</v>
      </c>
      <c r="M367" t="b">
        <v>1</v>
      </c>
      <c r="N367">
        <v>69</v>
      </c>
      <c r="O367" t="b">
        <v>1</v>
      </c>
      <c r="P367" t="s">
        <v>8271</v>
      </c>
      <c r="Q367">
        <v>1.1399999999999999</v>
      </c>
      <c r="R367">
        <v>82.608695652173907</v>
      </c>
      <c r="S367" t="s">
        <v>8318</v>
      </c>
      <c r="T367" t="s">
        <v>8319</v>
      </c>
    </row>
    <row r="368" spans="1:20" x14ac:dyDescent="0.45">
      <c r="A368">
        <v>3157</v>
      </c>
      <c r="B368" t="s">
        <v>3157</v>
      </c>
      <c r="C368" t="s">
        <v>7267</v>
      </c>
      <c r="D368">
        <v>4000</v>
      </c>
      <c r="E368">
        <v>4040</v>
      </c>
      <c r="F368" t="s">
        <v>8219</v>
      </c>
      <c r="G368" t="s">
        <v>8224</v>
      </c>
      <c r="H368" t="s">
        <v>8246</v>
      </c>
      <c r="I368">
        <v>1405746000</v>
      </c>
      <c r="J368" s="13">
        <v>41839.208333333336</v>
      </c>
      <c r="K368">
        <v>1404932105</v>
      </c>
      <c r="L368" s="13">
        <v>41829.788252314815</v>
      </c>
      <c r="M368" t="b">
        <v>1</v>
      </c>
      <c r="N368">
        <v>41</v>
      </c>
      <c r="O368" t="b">
        <v>1</v>
      </c>
      <c r="P368" t="s">
        <v>8271</v>
      </c>
      <c r="Q368">
        <v>1.01</v>
      </c>
      <c r="R368">
        <v>98.536585365853654</v>
      </c>
      <c r="S368" t="s">
        <v>8318</v>
      </c>
      <c r="T368" t="s">
        <v>8319</v>
      </c>
    </row>
    <row r="369" spans="1:20" x14ac:dyDescent="0.45">
      <c r="A369">
        <v>3156</v>
      </c>
      <c r="B369" t="s">
        <v>3156</v>
      </c>
      <c r="C369" t="s">
        <v>7266</v>
      </c>
      <c r="D369">
        <v>5500</v>
      </c>
      <c r="E369">
        <v>5600</v>
      </c>
      <c r="F369" t="s">
        <v>8219</v>
      </c>
      <c r="G369" t="s">
        <v>8224</v>
      </c>
      <c r="H369" t="s">
        <v>8246</v>
      </c>
      <c r="I369">
        <v>1338591144</v>
      </c>
      <c r="J369" s="13">
        <v>41061.953055555554</v>
      </c>
      <c r="K369">
        <v>1335567144</v>
      </c>
      <c r="L369" s="13">
        <v>41026.953055555554</v>
      </c>
      <c r="M369" t="b">
        <v>1</v>
      </c>
      <c r="N369">
        <v>89</v>
      </c>
      <c r="O369" t="b">
        <v>1</v>
      </c>
      <c r="P369" t="s">
        <v>8271</v>
      </c>
      <c r="Q369">
        <v>1.0181818181818181</v>
      </c>
      <c r="R369">
        <v>62.921348314606739</v>
      </c>
      <c r="S369" t="s">
        <v>8318</v>
      </c>
      <c r="T369" t="s">
        <v>8319</v>
      </c>
    </row>
    <row r="370" spans="1:20" x14ac:dyDescent="0.45">
      <c r="A370">
        <v>3154</v>
      </c>
      <c r="B370" t="s">
        <v>3154</v>
      </c>
      <c r="C370" t="s">
        <v>7264</v>
      </c>
      <c r="D370">
        <v>7000</v>
      </c>
      <c r="E370">
        <v>7905</v>
      </c>
      <c r="F370" t="s">
        <v>8219</v>
      </c>
      <c r="G370" t="s">
        <v>8224</v>
      </c>
      <c r="H370" t="s">
        <v>8246</v>
      </c>
      <c r="I370">
        <v>1333310458</v>
      </c>
      <c r="J370" s="13">
        <v>41000.834004629629</v>
      </c>
      <c r="K370">
        <v>1330722058</v>
      </c>
      <c r="L370" s="13">
        <v>40970.875671296293</v>
      </c>
      <c r="M370" t="b">
        <v>1</v>
      </c>
      <c r="N370">
        <v>123</v>
      </c>
      <c r="O370" t="b">
        <v>1</v>
      </c>
      <c r="P370" t="s">
        <v>8271</v>
      </c>
      <c r="Q370">
        <v>1.1292857142857142</v>
      </c>
      <c r="R370">
        <v>64.268292682926827</v>
      </c>
      <c r="S370" t="s">
        <v>8318</v>
      </c>
      <c r="T370" t="s">
        <v>8319</v>
      </c>
    </row>
    <row r="371" spans="1:20" x14ac:dyDescent="0.45">
      <c r="A371">
        <v>3153</v>
      </c>
      <c r="B371" t="s">
        <v>3153</v>
      </c>
      <c r="C371" t="s">
        <v>7263</v>
      </c>
      <c r="D371">
        <v>3000</v>
      </c>
      <c r="E371">
        <v>10067.5</v>
      </c>
      <c r="F371" t="s">
        <v>8219</v>
      </c>
      <c r="G371" t="s">
        <v>8224</v>
      </c>
      <c r="H371" t="s">
        <v>8246</v>
      </c>
      <c r="I371">
        <v>1304225940</v>
      </c>
      <c r="J371" s="13">
        <v>40664.207638888889</v>
      </c>
      <c r="K371">
        <v>1301542937</v>
      </c>
      <c r="L371" s="13">
        <v>40633.154363425929</v>
      </c>
      <c r="M371" t="b">
        <v>1</v>
      </c>
      <c r="N371">
        <v>241</v>
      </c>
      <c r="O371" t="b">
        <v>1</v>
      </c>
      <c r="P371" t="s">
        <v>8271</v>
      </c>
      <c r="Q371">
        <v>3.3558333333333334</v>
      </c>
      <c r="R371">
        <v>41.773858921161825</v>
      </c>
      <c r="S371" t="s">
        <v>8318</v>
      </c>
      <c r="T371" t="s">
        <v>8319</v>
      </c>
    </row>
    <row r="372" spans="1:20" x14ac:dyDescent="0.45">
      <c r="A372">
        <v>3151</v>
      </c>
      <c r="B372" t="s">
        <v>3151</v>
      </c>
      <c r="C372" t="s">
        <v>7261</v>
      </c>
      <c r="D372">
        <v>3500</v>
      </c>
      <c r="E372">
        <v>3514</v>
      </c>
      <c r="F372" t="s">
        <v>8219</v>
      </c>
      <c r="G372" t="s">
        <v>8224</v>
      </c>
      <c r="H372" t="s">
        <v>8246</v>
      </c>
      <c r="I372">
        <v>1410379774</v>
      </c>
      <c r="J372" s="13">
        <v>41892.83997685185</v>
      </c>
      <c r="K372">
        <v>1407787774</v>
      </c>
      <c r="L372" s="13">
        <v>41862.83997685185</v>
      </c>
      <c r="M372" t="b">
        <v>1</v>
      </c>
      <c r="N372">
        <v>34</v>
      </c>
      <c r="O372" t="b">
        <v>1</v>
      </c>
      <c r="P372" t="s">
        <v>8271</v>
      </c>
      <c r="Q372">
        <v>1.004</v>
      </c>
      <c r="R372">
        <v>103.35294117647059</v>
      </c>
      <c r="S372" t="s">
        <v>8318</v>
      </c>
      <c r="T372" t="s">
        <v>8319</v>
      </c>
    </row>
    <row r="373" spans="1:20" x14ac:dyDescent="0.45">
      <c r="A373">
        <v>3150</v>
      </c>
      <c r="B373" t="s">
        <v>3150</v>
      </c>
      <c r="C373" t="s">
        <v>7260</v>
      </c>
      <c r="D373">
        <v>3500</v>
      </c>
      <c r="E373">
        <v>3535</v>
      </c>
      <c r="F373" t="s">
        <v>8219</v>
      </c>
      <c r="G373" t="s">
        <v>8224</v>
      </c>
      <c r="H373" t="s">
        <v>8246</v>
      </c>
      <c r="I373">
        <v>1295928000</v>
      </c>
      <c r="J373" s="13">
        <v>40568.166666666664</v>
      </c>
      <c r="K373">
        <v>1288160403</v>
      </c>
      <c r="L373" s="13">
        <v>40478.263923611114</v>
      </c>
      <c r="M373" t="b">
        <v>1</v>
      </c>
      <c r="N373">
        <v>104</v>
      </c>
      <c r="O373" t="b">
        <v>1</v>
      </c>
      <c r="P373" t="s">
        <v>8271</v>
      </c>
      <c r="Q373">
        <v>1.01</v>
      </c>
      <c r="R373">
        <v>33.990384615384613</v>
      </c>
      <c r="S373" t="s">
        <v>8318</v>
      </c>
      <c r="T373" t="s">
        <v>8319</v>
      </c>
    </row>
    <row r="374" spans="1:20" x14ac:dyDescent="0.45">
      <c r="A374">
        <v>3149</v>
      </c>
      <c r="B374" t="s">
        <v>3149</v>
      </c>
      <c r="C374" t="s">
        <v>7259</v>
      </c>
      <c r="D374">
        <v>1250</v>
      </c>
      <c r="E374">
        <v>1300</v>
      </c>
      <c r="F374" t="s">
        <v>8219</v>
      </c>
      <c r="G374" t="s">
        <v>8224</v>
      </c>
      <c r="H374" t="s">
        <v>8246</v>
      </c>
      <c r="I374">
        <v>1354845600</v>
      </c>
      <c r="J374" s="13">
        <v>41250.083333333336</v>
      </c>
      <c r="K374">
        <v>1352766300</v>
      </c>
      <c r="L374" s="13">
        <v>41226.017361111109</v>
      </c>
      <c r="M374" t="b">
        <v>1</v>
      </c>
      <c r="N374">
        <v>25</v>
      </c>
      <c r="O374" t="b">
        <v>1</v>
      </c>
      <c r="P374" t="s">
        <v>8271</v>
      </c>
      <c r="Q374">
        <v>1.04</v>
      </c>
      <c r="R374">
        <v>52</v>
      </c>
      <c r="S374" t="s">
        <v>8318</v>
      </c>
      <c r="T374" t="s">
        <v>8319</v>
      </c>
    </row>
    <row r="375" spans="1:20" x14ac:dyDescent="0.45">
      <c r="A375">
        <v>3148</v>
      </c>
      <c r="B375" t="s">
        <v>3148</v>
      </c>
      <c r="C375" t="s">
        <v>7258</v>
      </c>
      <c r="D375">
        <v>1800</v>
      </c>
      <c r="E375">
        <v>2361</v>
      </c>
      <c r="F375" t="s">
        <v>8219</v>
      </c>
      <c r="G375" t="s">
        <v>8224</v>
      </c>
      <c r="H375" t="s">
        <v>8246</v>
      </c>
      <c r="I375">
        <v>1412136000</v>
      </c>
      <c r="J375" s="13">
        <v>41913.166666666664</v>
      </c>
      <c r="K375">
        <v>1410278284</v>
      </c>
      <c r="L375" s="13">
        <v>41891.665324074071</v>
      </c>
      <c r="M375" t="b">
        <v>1</v>
      </c>
      <c r="N375">
        <v>57</v>
      </c>
      <c r="O375" t="b">
        <v>1</v>
      </c>
      <c r="P375" t="s">
        <v>8271</v>
      </c>
      <c r="Q375">
        <v>1.3116666666666668</v>
      </c>
      <c r="R375">
        <v>41.421052631578945</v>
      </c>
      <c r="S375" t="s">
        <v>8318</v>
      </c>
      <c r="T375" t="s">
        <v>8319</v>
      </c>
    </row>
    <row r="376" spans="1:20" x14ac:dyDescent="0.45">
      <c r="A376">
        <v>3147</v>
      </c>
      <c r="B376" t="s">
        <v>3147</v>
      </c>
      <c r="C376" t="s">
        <v>7257</v>
      </c>
      <c r="D376">
        <v>20000</v>
      </c>
      <c r="E376">
        <v>23505</v>
      </c>
      <c r="F376" t="s">
        <v>8219</v>
      </c>
      <c r="G376" t="s">
        <v>8224</v>
      </c>
      <c r="H376" t="s">
        <v>8246</v>
      </c>
      <c r="I376">
        <v>1415319355</v>
      </c>
      <c r="J376" s="13">
        <v>41950.011053240742</v>
      </c>
      <c r="K376">
        <v>1411859755</v>
      </c>
      <c r="L376" s="13">
        <v>41909.969386574077</v>
      </c>
      <c r="M376" t="b">
        <v>1</v>
      </c>
      <c r="N376">
        <v>213</v>
      </c>
      <c r="O376" t="b">
        <v>1</v>
      </c>
      <c r="P376" t="s">
        <v>8271</v>
      </c>
      <c r="Q376">
        <v>1.1752499999999999</v>
      </c>
      <c r="R376">
        <v>110.35211267605634</v>
      </c>
      <c r="S376" t="s">
        <v>8318</v>
      </c>
      <c r="T376" t="s">
        <v>8319</v>
      </c>
    </row>
    <row r="377" spans="1:20" x14ac:dyDescent="0.45">
      <c r="A377">
        <v>3050</v>
      </c>
      <c r="B377" t="s">
        <v>3050</v>
      </c>
      <c r="C377" t="s">
        <v>7160</v>
      </c>
      <c r="D377">
        <v>600</v>
      </c>
      <c r="E377">
        <v>636</v>
      </c>
      <c r="F377" t="s">
        <v>8219</v>
      </c>
      <c r="G377" t="s">
        <v>8224</v>
      </c>
      <c r="H377" t="s">
        <v>8246</v>
      </c>
      <c r="I377">
        <v>1462420960</v>
      </c>
      <c r="J377" s="13">
        <v>42495.16851851852</v>
      </c>
      <c r="K377">
        <v>1459828960</v>
      </c>
      <c r="L377" s="13">
        <v>42465.16851851852</v>
      </c>
      <c r="M377" t="b">
        <v>0</v>
      </c>
      <c r="N377">
        <v>9</v>
      </c>
      <c r="O377" t="b">
        <v>1</v>
      </c>
      <c r="P377" t="s">
        <v>8303</v>
      </c>
      <c r="Q377">
        <v>1.06</v>
      </c>
      <c r="R377">
        <v>70.666666666666671</v>
      </c>
      <c r="S377" t="s">
        <v>8318</v>
      </c>
      <c r="T377" t="s">
        <v>8358</v>
      </c>
    </row>
    <row r="378" spans="1:20" x14ac:dyDescent="0.45">
      <c r="A378">
        <v>3049</v>
      </c>
      <c r="B378" t="s">
        <v>3049</v>
      </c>
      <c r="C378" t="s">
        <v>7159</v>
      </c>
      <c r="D378">
        <v>3750</v>
      </c>
      <c r="E378">
        <v>4000</v>
      </c>
      <c r="F378" t="s">
        <v>8219</v>
      </c>
      <c r="G378" t="s">
        <v>8224</v>
      </c>
      <c r="H378" t="s">
        <v>8246</v>
      </c>
      <c r="I378">
        <v>1434241255</v>
      </c>
      <c r="J378" s="13">
        <v>42169.014525462961</v>
      </c>
      <c r="K378">
        <v>1431649255</v>
      </c>
      <c r="L378" s="13">
        <v>42139.014525462961</v>
      </c>
      <c r="M378" t="b">
        <v>0</v>
      </c>
      <c r="N378">
        <v>54</v>
      </c>
      <c r="O378" t="b">
        <v>1</v>
      </c>
      <c r="P378" t="s">
        <v>8303</v>
      </c>
      <c r="Q378">
        <v>1.0666666666666667</v>
      </c>
      <c r="R378">
        <v>74.074074074074076</v>
      </c>
      <c r="S378" t="s">
        <v>8318</v>
      </c>
      <c r="T378" t="s">
        <v>8358</v>
      </c>
    </row>
    <row r="379" spans="1:20" x14ac:dyDescent="0.45">
      <c r="A379">
        <v>3048</v>
      </c>
      <c r="B379" t="s">
        <v>3048</v>
      </c>
      <c r="C379" t="s">
        <v>7158</v>
      </c>
      <c r="D379">
        <v>5000</v>
      </c>
      <c r="E379">
        <v>8320</v>
      </c>
      <c r="F379" t="s">
        <v>8219</v>
      </c>
      <c r="G379" t="s">
        <v>8224</v>
      </c>
      <c r="H379" t="s">
        <v>8246</v>
      </c>
      <c r="I379">
        <v>1420060920</v>
      </c>
      <c r="J379" s="13">
        <v>42004.890277777777</v>
      </c>
      <c r="K379">
        <v>1417556262</v>
      </c>
      <c r="L379" s="13">
        <v>41975.901180555556</v>
      </c>
      <c r="M379" t="b">
        <v>0</v>
      </c>
      <c r="N379">
        <v>47</v>
      </c>
      <c r="O379" t="b">
        <v>1</v>
      </c>
      <c r="P379" t="s">
        <v>8303</v>
      </c>
      <c r="Q379">
        <v>1.6639999999999999</v>
      </c>
      <c r="R379">
        <v>177.02127659574469</v>
      </c>
      <c r="S379" t="s">
        <v>8318</v>
      </c>
      <c r="T379" t="s">
        <v>8358</v>
      </c>
    </row>
    <row r="380" spans="1:20" x14ac:dyDescent="0.45">
      <c r="A380">
        <v>3047</v>
      </c>
      <c r="B380" t="s">
        <v>3047</v>
      </c>
      <c r="C380" t="s">
        <v>7157</v>
      </c>
      <c r="D380">
        <v>500</v>
      </c>
      <c r="E380">
        <v>745</v>
      </c>
      <c r="F380" t="s">
        <v>8219</v>
      </c>
      <c r="G380" t="s">
        <v>8224</v>
      </c>
      <c r="H380" t="s">
        <v>8246</v>
      </c>
      <c r="I380">
        <v>1461762960</v>
      </c>
      <c r="J380" s="13">
        <v>42487.552777777775</v>
      </c>
      <c r="K380">
        <v>1457999054</v>
      </c>
      <c r="L380" s="13">
        <v>42443.989050925928</v>
      </c>
      <c r="M380" t="b">
        <v>0</v>
      </c>
      <c r="N380">
        <v>20</v>
      </c>
      <c r="O380" t="b">
        <v>1</v>
      </c>
      <c r="P380" t="s">
        <v>8303</v>
      </c>
      <c r="Q380">
        <v>1.49</v>
      </c>
      <c r="R380">
        <v>37.25</v>
      </c>
      <c r="S380" t="s">
        <v>8318</v>
      </c>
      <c r="T380" t="s">
        <v>8358</v>
      </c>
    </row>
    <row r="381" spans="1:20" x14ac:dyDescent="0.45">
      <c r="A381">
        <v>3046</v>
      </c>
      <c r="B381" t="s">
        <v>3046</v>
      </c>
      <c r="C381" t="s">
        <v>7156</v>
      </c>
      <c r="D381">
        <v>7900</v>
      </c>
      <c r="E381">
        <v>15077</v>
      </c>
      <c r="F381" t="s">
        <v>8219</v>
      </c>
      <c r="G381" t="s">
        <v>8224</v>
      </c>
      <c r="H381" t="s">
        <v>8246</v>
      </c>
      <c r="I381">
        <v>1410324720</v>
      </c>
      <c r="J381" s="13">
        <v>41892.202777777777</v>
      </c>
      <c r="K381">
        <v>1407784586</v>
      </c>
      <c r="L381" s="13">
        <v>41862.803078703706</v>
      </c>
      <c r="M381" t="b">
        <v>0</v>
      </c>
      <c r="N381">
        <v>58</v>
      </c>
      <c r="O381" t="b">
        <v>1</v>
      </c>
      <c r="P381" t="s">
        <v>8303</v>
      </c>
      <c r="Q381">
        <v>1.9084810126582279</v>
      </c>
      <c r="R381">
        <v>259.94827586206895</v>
      </c>
      <c r="S381" t="s">
        <v>8318</v>
      </c>
      <c r="T381" t="s">
        <v>8358</v>
      </c>
    </row>
    <row r="382" spans="1:20" x14ac:dyDescent="0.45">
      <c r="A382">
        <v>3045</v>
      </c>
      <c r="B382" t="s">
        <v>3045</v>
      </c>
      <c r="C382" t="s">
        <v>7155</v>
      </c>
      <c r="D382">
        <v>4000</v>
      </c>
      <c r="E382">
        <v>5308.26</v>
      </c>
      <c r="F382" t="s">
        <v>8219</v>
      </c>
      <c r="G382" t="s">
        <v>8224</v>
      </c>
      <c r="H382" t="s">
        <v>8246</v>
      </c>
      <c r="I382">
        <v>1408679055</v>
      </c>
      <c r="J382" s="13">
        <v>41873.155729166669</v>
      </c>
      <c r="K382">
        <v>1406087055</v>
      </c>
      <c r="L382" s="13">
        <v>41843.155729166669</v>
      </c>
      <c r="M382" t="b">
        <v>0</v>
      </c>
      <c r="N382">
        <v>64</v>
      </c>
      <c r="O382" t="b">
        <v>1</v>
      </c>
      <c r="P382" t="s">
        <v>8303</v>
      </c>
      <c r="Q382">
        <v>1.3270650000000002</v>
      </c>
      <c r="R382">
        <v>82.941562500000003</v>
      </c>
      <c r="S382" t="s">
        <v>8318</v>
      </c>
      <c r="T382" t="s">
        <v>8358</v>
      </c>
    </row>
    <row r="383" spans="1:20" x14ac:dyDescent="0.45">
      <c r="A383">
        <v>3044</v>
      </c>
      <c r="B383" t="s">
        <v>3044</v>
      </c>
      <c r="C383" t="s">
        <v>7154</v>
      </c>
      <c r="D383">
        <v>12000</v>
      </c>
      <c r="E383">
        <v>13121</v>
      </c>
      <c r="F383" t="s">
        <v>8219</v>
      </c>
      <c r="G383" t="s">
        <v>8224</v>
      </c>
      <c r="H383" t="s">
        <v>8246</v>
      </c>
      <c r="I383">
        <v>1454433998</v>
      </c>
      <c r="J383" s="13">
        <v>42402.7268287037</v>
      </c>
      <c r="K383">
        <v>1453137998</v>
      </c>
      <c r="L383" s="13">
        <v>42387.7268287037</v>
      </c>
      <c r="M383" t="b">
        <v>0</v>
      </c>
      <c r="N383">
        <v>156</v>
      </c>
      <c r="O383" t="b">
        <v>1</v>
      </c>
      <c r="P383" t="s">
        <v>8303</v>
      </c>
      <c r="Q383">
        <v>1.0934166666666667</v>
      </c>
      <c r="R383">
        <v>84.108974358974365</v>
      </c>
      <c r="S383" t="s">
        <v>8318</v>
      </c>
      <c r="T383" t="s">
        <v>8358</v>
      </c>
    </row>
    <row r="384" spans="1:20" x14ac:dyDescent="0.45">
      <c r="A384">
        <v>3041</v>
      </c>
      <c r="B384" t="s">
        <v>3041</v>
      </c>
      <c r="C384" t="s">
        <v>7151</v>
      </c>
      <c r="D384">
        <v>8300</v>
      </c>
      <c r="E384">
        <v>9170</v>
      </c>
      <c r="F384" t="s">
        <v>8219</v>
      </c>
      <c r="G384" t="s">
        <v>8224</v>
      </c>
      <c r="H384" t="s">
        <v>8246</v>
      </c>
      <c r="I384">
        <v>1453323048</v>
      </c>
      <c r="J384" s="13">
        <v>42389.868611111109</v>
      </c>
      <c r="K384">
        <v>1450731048</v>
      </c>
      <c r="L384" s="13">
        <v>42359.868611111109</v>
      </c>
      <c r="M384" t="b">
        <v>0</v>
      </c>
      <c r="N384">
        <v>95</v>
      </c>
      <c r="O384" t="b">
        <v>1</v>
      </c>
      <c r="P384" t="s">
        <v>8303</v>
      </c>
      <c r="Q384">
        <v>1.1048192771084338</v>
      </c>
      <c r="R384">
        <v>96.526315789473685</v>
      </c>
      <c r="S384" t="s">
        <v>8318</v>
      </c>
      <c r="T384" t="s">
        <v>8358</v>
      </c>
    </row>
    <row r="385" spans="1:20" x14ac:dyDescent="0.45">
      <c r="A385">
        <v>3040</v>
      </c>
      <c r="B385" t="s">
        <v>3040</v>
      </c>
      <c r="C385" t="s">
        <v>7150</v>
      </c>
      <c r="D385">
        <v>3000</v>
      </c>
      <c r="E385">
        <v>3225</v>
      </c>
      <c r="F385" t="s">
        <v>8219</v>
      </c>
      <c r="G385" t="s">
        <v>8224</v>
      </c>
      <c r="H385" t="s">
        <v>8246</v>
      </c>
      <c r="I385">
        <v>1435359600</v>
      </c>
      <c r="J385" s="13">
        <v>42181.958333333336</v>
      </c>
      <c r="K385">
        <v>1434999621</v>
      </c>
      <c r="L385" s="13">
        <v>42177.791909722226</v>
      </c>
      <c r="M385" t="b">
        <v>0</v>
      </c>
      <c r="N385">
        <v>42</v>
      </c>
      <c r="O385" t="b">
        <v>1</v>
      </c>
      <c r="P385" t="s">
        <v>8303</v>
      </c>
      <c r="Q385">
        <v>1.075</v>
      </c>
      <c r="R385">
        <v>76.785714285714292</v>
      </c>
      <c r="S385" t="s">
        <v>8318</v>
      </c>
      <c r="T385" t="s">
        <v>8358</v>
      </c>
    </row>
    <row r="386" spans="1:20" x14ac:dyDescent="0.45">
      <c r="A386">
        <v>3039</v>
      </c>
      <c r="B386" t="s">
        <v>3039</v>
      </c>
      <c r="C386" t="s">
        <v>7149</v>
      </c>
      <c r="D386">
        <v>20000</v>
      </c>
      <c r="E386">
        <v>21742.78</v>
      </c>
      <c r="F386" t="s">
        <v>8219</v>
      </c>
      <c r="G386" t="s">
        <v>8224</v>
      </c>
      <c r="H386" t="s">
        <v>8246</v>
      </c>
      <c r="I386">
        <v>1388303940</v>
      </c>
      <c r="J386" s="13">
        <v>41637.332638888889</v>
      </c>
      <c r="K386">
        <v>1386011038</v>
      </c>
      <c r="L386" s="13">
        <v>41610.794421296298</v>
      </c>
      <c r="M386" t="b">
        <v>0</v>
      </c>
      <c r="N386">
        <v>236</v>
      </c>
      <c r="O386" t="b">
        <v>1</v>
      </c>
      <c r="P386" t="s">
        <v>8303</v>
      </c>
      <c r="Q386">
        <v>1.0871389999999999</v>
      </c>
      <c r="R386">
        <v>92.130423728813554</v>
      </c>
      <c r="S386" t="s">
        <v>8318</v>
      </c>
      <c r="T386" t="s">
        <v>8358</v>
      </c>
    </row>
    <row r="387" spans="1:20" x14ac:dyDescent="0.45">
      <c r="A387">
        <v>3038</v>
      </c>
      <c r="B387" t="s">
        <v>3038</v>
      </c>
      <c r="C387" t="s">
        <v>7148</v>
      </c>
      <c r="D387">
        <v>1000</v>
      </c>
      <c r="E387">
        <v>1005</v>
      </c>
      <c r="F387" t="s">
        <v>8219</v>
      </c>
      <c r="G387" t="s">
        <v>8224</v>
      </c>
      <c r="H387" t="s">
        <v>8246</v>
      </c>
      <c r="I387">
        <v>1457071397</v>
      </c>
      <c r="J387" s="13">
        <v>42433.252280092594</v>
      </c>
      <c r="K387">
        <v>1451887397</v>
      </c>
      <c r="L387" s="13">
        <v>42373.252280092594</v>
      </c>
      <c r="M387" t="b">
        <v>0</v>
      </c>
      <c r="N387">
        <v>27</v>
      </c>
      <c r="O387" t="b">
        <v>1</v>
      </c>
      <c r="P387" t="s">
        <v>8303</v>
      </c>
      <c r="Q387">
        <v>1.0049999999999999</v>
      </c>
      <c r="R387">
        <v>37.222222222222221</v>
      </c>
      <c r="S387" t="s">
        <v>8318</v>
      </c>
      <c r="T387" t="s">
        <v>8358</v>
      </c>
    </row>
    <row r="388" spans="1:20" x14ac:dyDescent="0.45">
      <c r="A388">
        <v>3037</v>
      </c>
      <c r="B388" t="s">
        <v>3037</v>
      </c>
      <c r="C388" t="s">
        <v>7147</v>
      </c>
      <c r="D388">
        <v>500</v>
      </c>
      <c r="E388">
        <v>1066</v>
      </c>
      <c r="F388" t="s">
        <v>8219</v>
      </c>
      <c r="G388" t="s">
        <v>8224</v>
      </c>
      <c r="H388" t="s">
        <v>8246</v>
      </c>
      <c r="I388">
        <v>1285995540</v>
      </c>
      <c r="J388" s="13">
        <v>40453.207638888889</v>
      </c>
      <c r="K388">
        <v>1279574773</v>
      </c>
      <c r="L388" s="13">
        <v>40378.893206018518</v>
      </c>
      <c r="M388" t="b">
        <v>0</v>
      </c>
      <c r="N388">
        <v>32</v>
      </c>
      <c r="O388" t="b">
        <v>1</v>
      </c>
      <c r="P388" t="s">
        <v>8303</v>
      </c>
      <c r="Q388">
        <v>2.1320000000000001</v>
      </c>
      <c r="R388">
        <v>33.3125</v>
      </c>
      <c r="S388" t="s">
        <v>8318</v>
      </c>
      <c r="T388" t="s">
        <v>8358</v>
      </c>
    </row>
    <row r="389" spans="1:20" x14ac:dyDescent="0.45">
      <c r="A389">
        <v>3036</v>
      </c>
      <c r="B389" t="s">
        <v>3036</v>
      </c>
      <c r="C389" t="s">
        <v>7146</v>
      </c>
      <c r="D389">
        <v>25000</v>
      </c>
      <c r="E389">
        <v>31683</v>
      </c>
      <c r="F389" t="s">
        <v>8219</v>
      </c>
      <c r="G389" t="s">
        <v>8224</v>
      </c>
      <c r="H389" t="s">
        <v>8246</v>
      </c>
      <c r="I389">
        <v>1376654340</v>
      </c>
      <c r="J389" s="13">
        <v>41502.499305555553</v>
      </c>
      <c r="K389">
        <v>1373568644</v>
      </c>
      <c r="L389" s="13">
        <v>41466.785231481481</v>
      </c>
      <c r="M389" t="b">
        <v>0</v>
      </c>
      <c r="N389">
        <v>329</v>
      </c>
      <c r="O389" t="b">
        <v>1</v>
      </c>
      <c r="P389" t="s">
        <v>8303</v>
      </c>
      <c r="Q389">
        <v>1.26732</v>
      </c>
      <c r="R389">
        <v>96.300911854103347</v>
      </c>
      <c r="S389" t="s">
        <v>8318</v>
      </c>
      <c r="T389" t="s">
        <v>8358</v>
      </c>
    </row>
    <row r="390" spans="1:20" x14ac:dyDescent="0.45">
      <c r="A390">
        <v>3035</v>
      </c>
      <c r="B390" t="s">
        <v>3035</v>
      </c>
      <c r="C390" t="s">
        <v>7145</v>
      </c>
      <c r="D390">
        <v>25000</v>
      </c>
      <c r="E390">
        <v>27196.71</v>
      </c>
      <c r="F390" t="s">
        <v>8219</v>
      </c>
      <c r="G390" t="s">
        <v>8224</v>
      </c>
      <c r="H390" t="s">
        <v>8246</v>
      </c>
      <c r="I390">
        <v>1367674009</v>
      </c>
      <c r="J390" s="13">
        <v>41398.560289351852</v>
      </c>
      <c r="K390">
        <v>1365082009</v>
      </c>
      <c r="L390" s="13">
        <v>41368.560289351852</v>
      </c>
      <c r="M390" t="b">
        <v>0</v>
      </c>
      <c r="N390">
        <v>307</v>
      </c>
      <c r="O390" t="b">
        <v>1</v>
      </c>
      <c r="P390" t="s">
        <v>8303</v>
      </c>
      <c r="Q390">
        <v>1.0878684000000001</v>
      </c>
      <c r="R390">
        <v>88.588631921824103</v>
      </c>
      <c r="S390" t="s">
        <v>8318</v>
      </c>
      <c r="T390" t="s">
        <v>8358</v>
      </c>
    </row>
    <row r="391" spans="1:20" x14ac:dyDescent="0.45">
      <c r="A391">
        <v>3034</v>
      </c>
      <c r="B391" t="s">
        <v>3034</v>
      </c>
      <c r="C391" s="3" t="s">
        <v>7144</v>
      </c>
      <c r="D391">
        <v>100000</v>
      </c>
      <c r="E391">
        <v>112536</v>
      </c>
      <c r="F391" t="s">
        <v>8219</v>
      </c>
      <c r="G391" t="s">
        <v>8224</v>
      </c>
      <c r="H391" t="s">
        <v>8246</v>
      </c>
      <c r="I391">
        <v>1477972740</v>
      </c>
      <c r="J391" s="13">
        <v>42675.165972222225</v>
      </c>
      <c r="K391">
        <v>1475326255</v>
      </c>
      <c r="L391" s="13">
        <v>42644.535358796296</v>
      </c>
      <c r="M391" t="b">
        <v>0</v>
      </c>
      <c r="N391">
        <v>1260</v>
      </c>
      <c r="O391" t="b">
        <v>1</v>
      </c>
      <c r="P391" t="s">
        <v>8303</v>
      </c>
      <c r="Q391">
        <v>1.1253599999999999</v>
      </c>
      <c r="R391">
        <v>89.314285714285717</v>
      </c>
      <c r="S391" t="s">
        <v>8318</v>
      </c>
      <c r="T391" t="s">
        <v>8358</v>
      </c>
    </row>
    <row r="392" spans="1:20" x14ac:dyDescent="0.45">
      <c r="A392">
        <v>3033</v>
      </c>
      <c r="B392" t="s">
        <v>3033</v>
      </c>
      <c r="C392" t="s">
        <v>7143</v>
      </c>
      <c r="D392">
        <v>3000</v>
      </c>
      <c r="E392">
        <v>4396</v>
      </c>
      <c r="F392" t="s">
        <v>8219</v>
      </c>
      <c r="G392" t="s">
        <v>8224</v>
      </c>
      <c r="H392" t="s">
        <v>8246</v>
      </c>
      <c r="I392">
        <v>1471487925</v>
      </c>
      <c r="J392" s="13">
        <v>42600.110243055555</v>
      </c>
      <c r="K392">
        <v>1468895925</v>
      </c>
      <c r="L392" s="13">
        <v>42570.110243055555</v>
      </c>
      <c r="M392" t="b">
        <v>0</v>
      </c>
      <c r="N392">
        <v>23</v>
      </c>
      <c r="O392" t="b">
        <v>1</v>
      </c>
      <c r="P392" t="s">
        <v>8303</v>
      </c>
      <c r="Q392">
        <v>1.4653333333333334</v>
      </c>
      <c r="R392">
        <v>191.13043478260869</v>
      </c>
      <c r="S392" t="s">
        <v>8318</v>
      </c>
      <c r="T392" t="s">
        <v>8358</v>
      </c>
    </row>
    <row r="393" spans="1:20" x14ac:dyDescent="0.45">
      <c r="A393">
        <v>3032</v>
      </c>
      <c r="B393" t="s">
        <v>3032</v>
      </c>
      <c r="C393" t="s">
        <v>7142</v>
      </c>
      <c r="D393">
        <v>1000</v>
      </c>
      <c r="E393">
        <v>1272</v>
      </c>
      <c r="F393" t="s">
        <v>8219</v>
      </c>
      <c r="G393" t="s">
        <v>8224</v>
      </c>
      <c r="H393" t="s">
        <v>8246</v>
      </c>
      <c r="I393">
        <v>1441933459</v>
      </c>
      <c r="J393" s="13">
        <v>42258.044664351852</v>
      </c>
      <c r="K393">
        <v>1439341459</v>
      </c>
      <c r="L393" s="13">
        <v>42228.044664351852</v>
      </c>
      <c r="M393" t="b">
        <v>0</v>
      </c>
      <c r="N393">
        <v>25</v>
      </c>
      <c r="O393" t="b">
        <v>1</v>
      </c>
      <c r="P393" t="s">
        <v>8303</v>
      </c>
      <c r="Q393">
        <v>1.272</v>
      </c>
      <c r="R393">
        <v>50.88</v>
      </c>
      <c r="S393" t="s">
        <v>8318</v>
      </c>
      <c r="T393" t="s">
        <v>8358</v>
      </c>
    </row>
    <row r="394" spans="1:20" x14ac:dyDescent="0.45">
      <c r="A394">
        <v>3031</v>
      </c>
      <c r="B394" t="s">
        <v>3031</v>
      </c>
      <c r="C394" s="3" t="s">
        <v>7141</v>
      </c>
      <c r="D394">
        <v>1500</v>
      </c>
      <c r="E394">
        <v>1500</v>
      </c>
      <c r="F394" t="s">
        <v>8219</v>
      </c>
      <c r="G394" t="s">
        <v>8224</v>
      </c>
      <c r="H394" t="s">
        <v>8246</v>
      </c>
      <c r="I394">
        <v>1476479447</v>
      </c>
      <c r="J394" s="13">
        <v>42657.882488425923</v>
      </c>
      <c r="K394">
        <v>1471295447</v>
      </c>
      <c r="L394" s="13">
        <v>42597.882488425923</v>
      </c>
      <c r="M394" t="b">
        <v>0</v>
      </c>
      <c r="N394">
        <v>29</v>
      </c>
      <c r="O394" t="b">
        <v>1</v>
      </c>
      <c r="P394" t="s">
        <v>8303</v>
      </c>
      <c r="Q394">
        <v>1</v>
      </c>
      <c r="R394">
        <v>51.724137931034484</v>
      </c>
      <c r="S394" t="s">
        <v>8318</v>
      </c>
      <c r="T394" t="s">
        <v>8358</v>
      </c>
    </row>
    <row r="395" spans="1:20" x14ac:dyDescent="0.45">
      <c r="A395">
        <v>3030</v>
      </c>
      <c r="B395" t="s">
        <v>3030</v>
      </c>
      <c r="C395" t="s">
        <v>7140</v>
      </c>
      <c r="D395">
        <v>1750</v>
      </c>
      <c r="E395">
        <v>1867</v>
      </c>
      <c r="F395" t="s">
        <v>8219</v>
      </c>
      <c r="G395" t="s">
        <v>8224</v>
      </c>
      <c r="H395" t="s">
        <v>8246</v>
      </c>
      <c r="I395">
        <v>1442426171</v>
      </c>
      <c r="J395" s="13">
        <v>42263.747349537036</v>
      </c>
      <c r="K395">
        <v>1439834171</v>
      </c>
      <c r="L395" s="13">
        <v>42233.747349537036</v>
      </c>
      <c r="M395" t="b">
        <v>0</v>
      </c>
      <c r="N395">
        <v>41</v>
      </c>
      <c r="O395" t="b">
        <v>1</v>
      </c>
      <c r="P395" t="s">
        <v>8303</v>
      </c>
      <c r="Q395">
        <v>1.0668571428571429</v>
      </c>
      <c r="R395">
        <v>45.536585365853661</v>
      </c>
      <c r="S395" t="s">
        <v>8318</v>
      </c>
      <c r="T395" t="s">
        <v>8358</v>
      </c>
    </row>
    <row r="396" spans="1:20" x14ac:dyDescent="0.45">
      <c r="A396">
        <v>3029</v>
      </c>
      <c r="B396" t="s">
        <v>3029</v>
      </c>
      <c r="C396" t="s">
        <v>7139</v>
      </c>
      <c r="D396">
        <v>30000</v>
      </c>
      <c r="E396">
        <v>32903</v>
      </c>
      <c r="F396" t="s">
        <v>8219</v>
      </c>
      <c r="G396" t="s">
        <v>8224</v>
      </c>
      <c r="H396" t="s">
        <v>8246</v>
      </c>
      <c r="I396">
        <v>1416285300</v>
      </c>
      <c r="J396" s="13">
        <v>41961.190972222219</v>
      </c>
      <c r="K396">
        <v>1413824447</v>
      </c>
      <c r="L396" s="13">
        <v>41932.708877314813</v>
      </c>
      <c r="M396" t="b">
        <v>0</v>
      </c>
      <c r="N396">
        <v>348</v>
      </c>
      <c r="O396" t="b">
        <v>1</v>
      </c>
      <c r="P396" t="s">
        <v>8303</v>
      </c>
      <c r="Q396">
        <v>1.0967666666666667</v>
      </c>
      <c r="R396">
        <v>94.548850574712645</v>
      </c>
      <c r="S396" t="s">
        <v>8318</v>
      </c>
      <c r="T396" t="s">
        <v>8358</v>
      </c>
    </row>
    <row r="397" spans="1:20" x14ac:dyDescent="0.45">
      <c r="A397">
        <v>3028</v>
      </c>
      <c r="B397" t="s">
        <v>3028</v>
      </c>
      <c r="C397" t="s">
        <v>7138</v>
      </c>
      <c r="D397">
        <v>5000</v>
      </c>
      <c r="E397">
        <v>8401</v>
      </c>
      <c r="F397" t="s">
        <v>8219</v>
      </c>
      <c r="G397" t="s">
        <v>8224</v>
      </c>
      <c r="H397" t="s">
        <v>8246</v>
      </c>
      <c r="I397">
        <v>1471242025</v>
      </c>
      <c r="J397" s="13">
        <v>42597.264178240737</v>
      </c>
      <c r="K397">
        <v>1468650025</v>
      </c>
      <c r="L397" s="13">
        <v>42567.264178240737</v>
      </c>
      <c r="M397" t="b">
        <v>0</v>
      </c>
      <c r="N397">
        <v>99</v>
      </c>
      <c r="O397" t="b">
        <v>1</v>
      </c>
      <c r="P397" t="s">
        <v>8303</v>
      </c>
      <c r="Q397">
        <v>1.6801999999999999</v>
      </c>
      <c r="R397">
        <v>84.858585858585855</v>
      </c>
      <c r="S397" t="s">
        <v>8318</v>
      </c>
      <c r="T397" t="s">
        <v>8358</v>
      </c>
    </row>
    <row r="398" spans="1:20" x14ac:dyDescent="0.45">
      <c r="A398">
        <v>3027</v>
      </c>
      <c r="B398" t="s">
        <v>3027</v>
      </c>
      <c r="C398" t="s">
        <v>7137</v>
      </c>
      <c r="D398">
        <v>40000</v>
      </c>
      <c r="E398">
        <v>52576</v>
      </c>
      <c r="F398" t="s">
        <v>8219</v>
      </c>
      <c r="G398" t="s">
        <v>8224</v>
      </c>
      <c r="H398" t="s">
        <v>8246</v>
      </c>
      <c r="I398">
        <v>1426866851</v>
      </c>
      <c r="J398" s="13">
        <v>42083.662627314814</v>
      </c>
      <c r="K398">
        <v>1424278451</v>
      </c>
      <c r="L398" s="13">
        <v>42053.704293981478</v>
      </c>
      <c r="M398" t="b">
        <v>0</v>
      </c>
      <c r="N398">
        <v>320</v>
      </c>
      <c r="O398" t="b">
        <v>1</v>
      </c>
      <c r="P398" t="s">
        <v>8303</v>
      </c>
      <c r="Q398">
        <v>1.3144</v>
      </c>
      <c r="R398">
        <v>164.3</v>
      </c>
      <c r="S398" t="s">
        <v>8318</v>
      </c>
      <c r="T398" t="s">
        <v>8358</v>
      </c>
    </row>
    <row r="399" spans="1:20" x14ac:dyDescent="0.45">
      <c r="A399">
        <v>3024</v>
      </c>
      <c r="B399" t="s">
        <v>3024</v>
      </c>
      <c r="C399" t="s">
        <v>7134</v>
      </c>
      <c r="D399">
        <v>5000</v>
      </c>
      <c r="E399">
        <v>12321</v>
      </c>
      <c r="F399" t="s">
        <v>8219</v>
      </c>
      <c r="G399" t="s">
        <v>8224</v>
      </c>
      <c r="H399" t="s">
        <v>8246</v>
      </c>
      <c r="I399">
        <v>1349567475</v>
      </c>
      <c r="J399" s="13">
        <v>41188.993923611109</v>
      </c>
      <c r="K399">
        <v>1346975475</v>
      </c>
      <c r="L399" s="13">
        <v>41158.993923611109</v>
      </c>
      <c r="M399" t="b">
        <v>0</v>
      </c>
      <c r="N399">
        <v>182</v>
      </c>
      <c r="O399" t="b">
        <v>1</v>
      </c>
      <c r="P399" t="s">
        <v>8303</v>
      </c>
      <c r="Q399">
        <v>2.4641999999999999</v>
      </c>
      <c r="R399">
        <v>67.697802197802204</v>
      </c>
      <c r="S399" t="s">
        <v>8318</v>
      </c>
      <c r="T399" t="s">
        <v>8358</v>
      </c>
    </row>
    <row r="400" spans="1:20" x14ac:dyDescent="0.45">
      <c r="A400">
        <v>3022</v>
      </c>
      <c r="B400" t="s">
        <v>3022</v>
      </c>
      <c r="C400" t="s">
        <v>7132</v>
      </c>
      <c r="D400">
        <v>10000</v>
      </c>
      <c r="E400">
        <v>10088</v>
      </c>
      <c r="F400" t="s">
        <v>8219</v>
      </c>
      <c r="G400" t="s">
        <v>8224</v>
      </c>
      <c r="H400" t="s">
        <v>8246</v>
      </c>
      <c r="I400">
        <v>1472338409</v>
      </c>
      <c r="J400" s="13">
        <v>42609.95380787037</v>
      </c>
      <c r="K400">
        <v>1468450409</v>
      </c>
      <c r="L400" s="13">
        <v>42564.95380787037</v>
      </c>
      <c r="M400" t="b">
        <v>0</v>
      </c>
      <c r="N400">
        <v>62</v>
      </c>
      <c r="O400" t="b">
        <v>1</v>
      </c>
      <c r="P400" t="s">
        <v>8303</v>
      </c>
      <c r="Q400">
        <v>1.0087999999999999</v>
      </c>
      <c r="R400">
        <v>162.70967741935485</v>
      </c>
      <c r="S400" t="s">
        <v>8318</v>
      </c>
      <c r="T400" t="s">
        <v>8358</v>
      </c>
    </row>
    <row r="401" spans="1:20" x14ac:dyDescent="0.45">
      <c r="A401">
        <v>3021</v>
      </c>
      <c r="B401" t="s">
        <v>3021</v>
      </c>
      <c r="C401" t="s">
        <v>7131</v>
      </c>
      <c r="D401">
        <v>4500</v>
      </c>
      <c r="E401">
        <v>5221</v>
      </c>
      <c r="F401" t="s">
        <v>8219</v>
      </c>
      <c r="G401" t="s">
        <v>8224</v>
      </c>
      <c r="H401" t="s">
        <v>8246</v>
      </c>
      <c r="I401">
        <v>1479794340</v>
      </c>
      <c r="J401" s="13">
        <v>42696.249305555553</v>
      </c>
      <c r="K401">
        <v>1476715869</v>
      </c>
      <c r="L401" s="13">
        <v>42660.618854166663</v>
      </c>
      <c r="M401" t="b">
        <v>0</v>
      </c>
      <c r="N401">
        <v>103</v>
      </c>
      <c r="O401" t="b">
        <v>1</v>
      </c>
      <c r="P401" t="s">
        <v>8303</v>
      </c>
      <c r="Q401">
        <v>1.1602222222222223</v>
      </c>
      <c r="R401">
        <v>50.689320388349515</v>
      </c>
      <c r="S401" t="s">
        <v>8318</v>
      </c>
      <c r="T401" t="s">
        <v>8358</v>
      </c>
    </row>
    <row r="402" spans="1:20" x14ac:dyDescent="0.45">
      <c r="A402">
        <v>3020</v>
      </c>
      <c r="B402" t="s">
        <v>3020</v>
      </c>
      <c r="C402" t="s">
        <v>7130</v>
      </c>
      <c r="D402">
        <v>7000</v>
      </c>
      <c r="E402">
        <v>7040</v>
      </c>
      <c r="F402" t="s">
        <v>8219</v>
      </c>
      <c r="G402" t="s">
        <v>8224</v>
      </c>
      <c r="H402" t="s">
        <v>8246</v>
      </c>
      <c r="I402">
        <v>1439583533</v>
      </c>
      <c r="J402" s="13">
        <v>42230.846446759257</v>
      </c>
      <c r="K402">
        <v>1434399533</v>
      </c>
      <c r="L402" s="13">
        <v>42170.846446759257</v>
      </c>
      <c r="M402" t="b">
        <v>0</v>
      </c>
      <c r="N402">
        <v>30</v>
      </c>
      <c r="O402" t="b">
        <v>1</v>
      </c>
      <c r="P402" t="s">
        <v>8303</v>
      </c>
      <c r="Q402">
        <v>1.0057142857142858</v>
      </c>
      <c r="R402">
        <v>234.66666666666666</v>
      </c>
      <c r="S402" t="s">
        <v>8318</v>
      </c>
      <c r="T402" t="s">
        <v>8358</v>
      </c>
    </row>
    <row r="403" spans="1:20" x14ac:dyDescent="0.45">
      <c r="A403">
        <v>3019</v>
      </c>
      <c r="B403" t="s">
        <v>3019</v>
      </c>
      <c r="C403" t="s">
        <v>7129</v>
      </c>
      <c r="D403">
        <v>15000</v>
      </c>
      <c r="E403">
        <v>18185</v>
      </c>
      <c r="F403" t="s">
        <v>8219</v>
      </c>
      <c r="G403" t="s">
        <v>8224</v>
      </c>
      <c r="H403" t="s">
        <v>8246</v>
      </c>
      <c r="I403">
        <v>1401159600</v>
      </c>
      <c r="J403" s="13">
        <v>41786.125</v>
      </c>
      <c r="K403">
        <v>1398801620</v>
      </c>
      <c r="L403" s="13">
        <v>41758.833564814813</v>
      </c>
      <c r="M403" t="b">
        <v>0</v>
      </c>
      <c r="N403">
        <v>226</v>
      </c>
      <c r="O403" t="b">
        <v>1</v>
      </c>
      <c r="P403" t="s">
        <v>8303</v>
      </c>
      <c r="Q403">
        <v>1.2123333333333333</v>
      </c>
      <c r="R403">
        <v>80.464601769911511</v>
      </c>
      <c r="S403" t="s">
        <v>8318</v>
      </c>
      <c r="T403" t="s">
        <v>8358</v>
      </c>
    </row>
    <row r="404" spans="1:20" x14ac:dyDescent="0.45">
      <c r="A404">
        <v>3017</v>
      </c>
      <c r="B404" t="s">
        <v>3017</v>
      </c>
      <c r="C404" t="s">
        <v>7127</v>
      </c>
      <c r="D404">
        <v>22000</v>
      </c>
      <c r="E404">
        <v>23285</v>
      </c>
      <c r="F404" t="s">
        <v>8219</v>
      </c>
      <c r="G404" t="s">
        <v>8224</v>
      </c>
      <c r="H404" t="s">
        <v>8246</v>
      </c>
      <c r="I404">
        <v>1408566243</v>
      </c>
      <c r="J404" s="13">
        <v>41871.850034722222</v>
      </c>
      <c r="K404">
        <v>1405974243</v>
      </c>
      <c r="L404" s="13">
        <v>41841.850034722222</v>
      </c>
      <c r="M404" t="b">
        <v>0</v>
      </c>
      <c r="N404">
        <v>159</v>
      </c>
      <c r="O404" t="b">
        <v>1</v>
      </c>
      <c r="P404" t="s">
        <v>8303</v>
      </c>
      <c r="Q404">
        <v>1.0584090909090909</v>
      </c>
      <c r="R404">
        <v>146.44654088050314</v>
      </c>
      <c r="S404" t="s">
        <v>8318</v>
      </c>
      <c r="T404" t="s">
        <v>8358</v>
      </c>
    </row>
    <row r="405" spans="1:20" x14ac:dyDescent="0.45">
      <c r="A405">
        <v>3016</v>
      </c>
      <c r="B405" t="s">
        <v>3016</v>
      </c>
      <c r="C405" t="s">
        <v>7126</v>
      </c>
      <c r="D405">
        <v>8500</v>
      </c>
      <c r="E405">
        <v>8722</v>
      </c>
      <c r="F405" t="s">
        <v>8219</v>
      </c>
      <c r="G405" t="s">
        <v>8224</v>
      </c>
      <c r="H405" t="s">
        <v>8246</v>
      </c>
      <c r="I405">
        <v>1405688952</v>
      </c>
      <c r="J405" s="13">
        <v>41838.548055555555</v>
      </c>
      <c r="K405">
        <v>1400504952</v>
      </c>
      <c r="L405" s="13">
        <v>41778.548055555555</v>
      </c>
      <c r="M405" t="b">
        <v>0</v>
      </c>
      <c r="N405">
        <v>36</v>
      </c>
      <c r="O405" t="b">
        <v>1</v>
      </c>
      <c r="P405" t="s">
        <v>8303</v>
      </c>
      <c r="Q405">
        <v>1.0261176470588236</v>
      </c>
      <c r="R405">
        <v>242.27777777777777</v>
      </c>
      <c r="S405" t="s">
        <v>8318</v>
      </c>
      <c r="T405" t="s">
        <v>8358</v>
      </c>
    </row>
    <row r="406" spans="1:20" x14ac:dyDescent="0.45">
      <c r="A406">
        <v>3015</v>
      </c>
      <c r="B406" t="s">
        <v>3015</v>
      </c>
      <c r="C406" t="s">
        <v>7125</v>
      </c>
      <c r="D406">
        <v>3400</v>
      </c>
      <c r="E406">
        <v>3508</v>
      </c>
      <c r="F406" t="s">
        <v>8219</v>
      </c>
      <c r="G406" t="s">
        <v>8224</v>
      </c>
      <c r="H406" t="s">
        <v>8246</v>
      </c>
      <c r="I406">
        <v>1402459200</v>
      </c>
      <c r="J406" s="13">
        <v>41801.166666666664</v>
      </c>
      <c r="K406">
        <v>1401125238</v>
      </c>
      <c r="L406" s="13">
        <v>41785.72729166667</v>
      </c>
      <c r="M406" t="b">
        <v>0</v>
      </c>
      <c r="N406">
        <v>40</v>
      </c>
      <c r="O406" t="b">
        <v>1</v>
      </c>
      <c r="P406" t="s">
        <v>8303</v>
      </c>
      <c r="Q406">
        <v>1.0317647058823529</v>
      </c>
      <c r="R406">
        <v>87.7</v>
      </c>
      <c r="S406" t="s">
        <v>8318</v>
      </c>
      <c r="T406" t="s">
        <v>8358</v>
      </c>
    </row>
    <row r="407" spans="1:20" x14ac:dyDescent="0.45">
      <c r="A407">
        <v>3014</v>
      </c>
      <c r="B407" t="s">
        <v>3014</v>
      </c>
      <c r="C407" t="s">
        <v>7124</v>
      </c>
      <c r="D407">
        <v>25000</v>
      </c>
      <c r="E407">
        <v>28276</v>
      </c>
      <c r="F407" t="s">
        <v>8219</v>
      </c>
      <c r="G407" t="s">
        <v>8224</v>
      </c>
      <c r="H407" t="s">
        <v>8246</v>
      </c>
      <c r="I407">
        <v>1415163600</v>
      </c>
      <c r="J407" s="13">
        <v>41948.208333333336</v>
      </c>
      <c r="K407">
        <v>1412737080</v>
      </c>
      <c r="L407" s="13">
        <v>41920.123611111114</v>
      </c>
      <c r="M407" t="b">
        <v>0</v>
      </c>
      <c r="N407">
        <v>557</v>
      </c>
      <c r="O407" t="b">
        <v>1</v>
      </c>
      <c r="P407" t="s">
        <v>8303</v>
      </c>
      <c r="Q407">
        <v>1.13104</v>
      </c>
      <c r="R407">
        <v>50.764811490125673</v>
      </c>
      <c r="S407" t="s">
        <v>8318</v>
      </c>
      <c r="T407" t="s">
        <v>8358</v>
      </c>
    </row>
    <row r="408" spans="1:20" x14ac:dyDescent="0.45">
      <c r="A408">
        <v>3013</v>
      </c>
      <c r="B408" t="s">
        <v>3013</v>
      </c>
      <c r="C408" t="s">
        <v>7123</v>
      </c>
      <c r="D408">
        <v>10000</v>
      </c>
      <c r="E408">
        <v>15696</v>
      </c>
      <c r="F408" t="s">
        <v>8219</v>
      </c>
      <c r="G408" t="s">
        <v>8224</v>
      </c>
      <c r="H408" t="s">
        <v>8246</v>
      </c>
      <c r="I408">
        <v>1434917049</v>
      </c>
      <c r="J408" s="13">
        <v>42176.836215277777</v>
      </c>
      <c r="K408">
        <v>1432325049</v>
      </c>
      <c r="L408" s="13">
        <v>42146.836215277777</v>
      </c>
      <c r="M408" t="b">
        <v>0</v>
      </c>
      <c r="N408">
        <v>107</v>
      </c>
      <c r="O408" t="b">
        <v>1</v>
      </c>
      <c r="P408" t="s">
        <v>8303</v>
      </c>
      <c r="Q408">
        <v>1.5696000000000001</v>
      </c>
      <c r="R408">
        <v>146.69158878504672</v>
      </c>
      <c r="S408" t="s">
        <v>8318</v>
      </c>
      <c r="T408" t="s">
        <v>8358</v>
      </c>
    </row>
    <row r="409" spans="1:20" x14ac:dyDescent="0.45">
      <c r="A409">
        <v>3012</v>
      </c>
      <c r="B409" t="s">
        <v>3012</v>
      </c>
      <c r="C409" t="s">
        <v>7122</v>
      </c>
      <c r="D409">
        <v>4000</v>
      </c>
      <c r="E409">
        <v>4685</v>
      </c>
      <c r="F409" t="s">
        <v>8219</v>
      </c>
      <c r="G409" t="s">
        <v>8224</v>
      </c>
      <c r="H409" t="s">
        <v>8246</v>
      </c>
      <c r="I409">
        <v>1423587130</v>
      </c>
      <c r="J409" s="13">
        <v>42045.702893518515</v>
      </c>
      <c r="K409">
        <v>1421772730</v>
      </c>
      <c r="L409" s="13">
        <v>42024.702893518515</v>
      </c>
      <c r="M409" t="b">
        <v>0</v>
      </c>
      <c r="N409">
        <v>55</v>
      </c>
      <c r="O409" t="b">
        <v>1</v>
      </c>
      <c r="P409" t="s">
        <v>8303</v>
      </c>
      <c r="Q409">
        <v>1.1712499999999999</v>
      </c>
      <c r="R409">
        <v>85.181818181818187</v>
      </c>
      <c r="S409" t="s">
        <v>8318</v>
      </c>
      <c r="T409" t="s">
        <v>8358</v>
      </c>
    </row>
    <row r="410" spans="1:20" x14ac:dyDescent="0.45">
      <c r="A410">
        <v>3010</v>
      </c>
      <c r="B410" t="s">
        <v>3010</v>
      </c>
      <c r="C410" t="s">
        <v>7120</v>
      </c>
      <c r="D410">
        <v>1500</v>
      </c>
      <c r="E410">
        <v>2370</v>
      </c>
      <c r="F410" t="s">
        <v>8219</v>
      </c>
      <c r="G410" t="s">
        <v>8224</v>
      </c>
      <c r="H410" t="s">
        <v>8246</v>
      </c>
      <c r="I410">
        <v>1424548719</v>
      </c>
      <c r="J410" s="13">
        <v>42056.832395833335</v>
      </c>
      <c r="K410">
        <v>1419364719</v>
      </c>
      <c r="L410" s="13">
        <v>41996.832395833335</v>
      </c>
      <c r="M410" t="b">
        <v>0</v>
      </c>
      <c r="N410">
        <v>15</v>
      </c>
      <c r="O410" t="b">
        <v>1</v>
      </c>
      <c r="P410" t="s">
        <v>8303</v>
      </c>
      <c r="Q410">
        <v>1.58</v>
      </c>
      <c r="R410">
        <v>158</v>
      </c>
      <c r="S410" t="s">
        <v>8318</v>
      </c>
      <c r="T410" t="s">
        <v>8358</v>
      </c>
    </row>
    <row r="411" spans="1:20" x14ac:dyDescent="0.45">
      <c r="A411">
        <v>3009</v>
      </c>
      <c r="B411" t="s">
        <v>3009</v>
      </c>
      <c r="C411" t="s">
        <v>7119</v>
      </c>
      <c r="D411">
        <v>25000</v>
      </c>
      <c r="E411">
        <v>29939</v>
      </c>
      <c r="F411" t="s">
        <v>8219</v>
      </c>
      <c r="G411" t="s">
        <v>8224</v>
      </c>
      <c r="H411" t="s">
        <v>8246</v>
      </c>
      <c r="I411">
        <v>1417012840</v>
      </c>
      <c r="J411" s="13">
        <v>41969.611574074072</v>
      </c>
      <c r="K411">
        <v>1414417240</v>
      </c>
      <c r="L411" s="13">
        <v>41939.569907407407</v>
      </c>
      <c r="M411" t="b">
        <v>0</v>
      </c>
      <c r="N411">
        <v>128</v>
      </c>
      <c r="O411" t="b">
        <v>1</v>
      </c>
      <c r="P411" t="s">
        <v>8303</v>
      </c>
      <c r="Q411">
        <v>1.19756</v>
      </c>
      <c r="R411">
        <v>233.8984375</v>
      </c>
      <c r="S411" t="s">
        <v>8318</v>
      </c>
      <c r="T411" t="s">
        <v>8358</v>
      </c>
    </row>
    <row r="412" spans="1:20" x14ac:dyDescent="0.45">
      <c r="A412">
        <v>3008</v>
      </c>
      <c r="B412" t="s">
        <v>3008</v>
      </c>
      <c r="C412" t="s">
        <v>7118</v>
      </c>
      <c r="D412">
        <v>3000</v>
      </c>
      <c r="E412">
        <v>3035</v>
      </c>
      <c r="F412" t="s">
        <v>8219</v>
      </c>
      <c r="G412" t="s">
        <v>8224</v>
      </c>
      <c r="H412" t="s">
        <v>8246</v>
      </c>
      <c r="I412">
        <v>1453352719</v>
      </c>
      <c r="J412" s="13">
        <v>42390.212025462963</v>
      </c>
      <c r="K412">
        <v>1450760719</v>
      </c>
      <c r="L412" s="13">
        <v>42360.212025462963</v>
      </c>
      <c r="M412" t="b">
        <v>0</v>
      </c>
      <c r="N412">
        <v>26</v>
      </c>
      <c r="O412" t="b">
        <v>1</v>
      </c>
      <c r="P412" t="s">
        <v>8303</v>
      </c>
      <c r="Q412">
        <v>1.0116666666666667</v>
      </c>
      <c r="R412">
        <v>116.73076923076923</v>
      </c>
      <c r="S412" t="s">
        <v>8318</v>
      </c>
      <c r="T412" t="s">
        <v>8358</v>
      </c>
    </row>
    <row r="413" spans="1:20" x14ac:dyDescent="0.45">
      <c r="A413">
        <v>3007</v>
      </c>
      <c r="B413" t="s">
        <v>3007</v>
      </c>
      <c r="C413" t="s">
        <v>7117</v>
      </c>
      <c r="D413">
        <v>600</v>
      </c>
      <c r="E413">
        <v>1080</v>
      </c>
      <c r="F413" t="s">
        <v>8219</v>
      </c>
      <c r="G413" t="s">
        <v>8224</v>
      </c>
      <c r="H413" t="s">
        <v>8246</v>
      </c>
      <c r="I413">
        <v>1429938683</v>
      </c>
      <c r="J413" s="13">
        <v>42119.216238425928</v>
      </c>
      <c r="K413">
        <v>1428124283</v>
      </c>
      <c r="L413" s="13">
        <v>42098.216238425928</v>
      </c>
      <c r="M413" t="b">
        <v>0</v>
      </c>
      <c r="N413">
        <v>20</v>
      </c>
      <c r="O413" t="b">
        <v>1</v>
      </c>
      <c r="P413" t="s">
        <v>8303</v>
      </c>
      <c r="Q413">
        <v>1.8</v>
      </c>
      <c r="R413">
        <v>54</v>
      </c>
      <c r="S413" t="s">
        <v>8318</v>
      </c>
      <c r="T413" t="s">
        <v>8358</v>
      </c>
    </row>
    <row r="414" spans="1:20" x14ac:dyDescent="0.45">
      <c r="A414">
        <v>3005</v>
      </c>
      <c r="B414" t="s">
        <v>3005</v>
      </c>
      <c r="C414" t="s">
        <v>7115</v>
      </c>
      <c r="D414">
        <v>10600</v>
      </c>
      <c r="E414">
        <v>12772.6</v>
      </c>
      <c r="F414" t="s">
        <v>8219</v>
      </c>
      <c r="G414" t="s">
        <v>8224</v>
      </c>
      <c r="H414" t="s">
        <v>8246</v>
      </c>
      <c r="I414">
        <v>1412611905</v>
      </c>
      <c r="J414" s="13">
        <v>41918.674826388888</v>
      </c>
      <c r="K414">
        <v>1410019905</v>
      </c>
      <c r="L414" s="13">
        <v>41888.674826388888</v>
      </c>
      <c r="M414" t="b">
        <v>0</v>
      </c>
      <c r="N414">
        <v>118</v>
      </c>
      <c r="O414" t="b">
        <v>1</v>
      </c>
      <c r="P414" t="s">
        <v>8303</v>
      </c>
      <c r="Q414">
        <v>1.2049622641509434</v>
      </c>
      <c r="R414">
        <v>108.24237288135593</v>
      </c>
      <c r="S414" t="s">
        <v>8318</v>
      </c>
      <c r="T414" t="s">
        <v>8358</v>
      </c>
    </row>
    <row r="415" spans="1:20" x14ac:dyDescent="0.45">
      <c r="A415">
        <v>3004</v>
      </c>
      <c r="B415" t="s">
        <v>3004</v>
      </c>
      <c r="C415" t="s">
        <v>7114</v>
      </c>
      <c r="D415">
        <v>40000</v>
      </c>
      <c r="E415">
        <v>45126</v>
      </c>
      <c r="F415" t="s">
        <v>8219</v>
      </c>
      <c r="G415" t="s">
        <v>8224</v>
      </c>
      <c r="H415" t="s">
        <v>8246</v>
      </c>
      <c r="I415">
        <v>1416089324</v>
      </c>
      <c r="J415" s="13">
        <v>41958.922731481478</v>
      </c>
      <c r="K415">
        <v>1413493724</v>
      </c>
      <c r="L415" s="13">
        <v>41928.881064814814</v>
      </c>
      <c r="M415" t="b">
        <v>0</v>
      </c>
      <c r="N415">
        <v>277</v>
      </c>
      <c r="O415" t="b">
        <v>1</v>
      </c>
      <c r="P415" t="s">
        <v>8303</v>
      </c>
      <c r="Q415">
        <v>1.12815</v>
      </c>
      <c r="R415">
        <v>162.90974729241879</v>
      </c>
      <c r="S415" t="s">
        <v>8318</v>
      </c>
      <c r="T415" t="s">
        <v>8358</v>
      </c>
    </row>
    <row r="416" spans="1:20" x14ac:dyDescent="0.45">
      <c r="A416">
        <v>3003</v>
      </c>
      <c r="B416" t="s">
        <v>3003</v>
      </c>
      <c r="C416" t="s">
        <v>7113</v>
      </c>
      <c r="D416">
        <v>3000</v>
      </c>
      <c r="E416">
        <v>3035</v>
      </c>
      <c r="F416" t="s">
        <v>8219</v>
      </c>
      <c r="G416" t="s">
        <v>8224</v>
      </c>
      <c r="H416" t="s">
        <v>8246</v>
      </c>
      <c r="I416">
        <v>1456811940</v>
      </c>
      <c r="J416" s="13">
        <v>42430.249305555553</v>
      </c>
      <c r="K416">
        <v>1454098976</v>
      </c>
      <c r="L416" s="13">
        <v>42398.849259259259</v>
      </c>
      <c r="M416" t="b">
        <v>0</v>
      </c>
      <c r="N416">
        <v>17</v>
      </c>
      <c r="O416" t="b">
        <v>1</v>
      </c>
      <c r="P416" t="s">
        <v>8303</v>
      </c>
      <c r="Q416">
        <v>1.0116666666666667</v>
      </c>
      <c r="R416">
        <v>178.52941176470588</v>
      </c>
      <c r="S416" t="s">
        <v>8318</v>
      </c>
      <c r="T416" t="s">
        <v>8358</v>
      </c>
    </row>
    <row r="417" spans="1:20" x14ac:dyDescent="0.45">
      <c r="A417">
        <v>3002</v>
      </c>
      <c r="B417" t="s">
        <v>3002</v>
      </c>
      <c r="C417" t="s">
        <v>7112</v>
      </c>
      <c r="D417">
        <v>7000</v>
      </c>
      <c r="E417">
        <v>7595.43</v>
      </c>
      <c r="F417" t="s">
        <v>8219</v>
      </c>
      <c r="G417" t="s">
        <v>8224</v>
      </c>
      <c r="H417" t="s">
        <v>8246</v>
      </c>
      <c r="I417">
        <v>1356552252</v>
      </c>
      <c r="J417" s="13">
        <v>41269.83625</v>
      </c>
      <c r="K417">
        <v>1353960252</v>
      </c>
      <c r="L417" s="13">
        <v>41239.83625</v>
      </c>
      <c r="M417" t="b">
        <v>0</v>
      </c>
      <c r="N417">
        <v>104</v>
      </c>
      <c r="O417" t="b">
        <v>1</v>
      </c>
      <c r="P417" t="s">
        <v>8303</v>
      </c>
      <c r="Q417">
        <v>1.0850614285714286</v>
      </c>
      <c r="R417">
        <v>73.032980769230775</v>
      </c>
      <c r="S417" t="s">
        <v>8318</v>
      </c>
      <c r="T417" t="s">
        <v>8358</v>
      </c>
    </row>
    <row r="418" spans="1:20" x14ac:dyDescent="0.45">
      <c r="A418">
        <v>3001</v>
      </c>
      <c r="B418" t="s">
        <v>3001</v>
      </c>
      <c r="C418" t="s">
        <v>7111</v>
      </c>
      <c r="D418">
        <v>7214</v>
      </c>
      <c r="E418">
        <v>22991.01</v>
      </c>
      <c r="F418" t="s">
        <v>8219</v>
      </c>
      <c r="G418" t="s">
        <v>8224</v>
      </c>
      <c r="H418" t="s">
        <v>8246</v>
      </c>
      <c r="I418">
        <v>1468445382</v>
      </c>
      <c r="J418" s="13">
        <v>42564.895624999997</v>
      </c>
      <c r="K418">
        <v>1465853382</v>
      </c>
      <c r="L418" s="13">
        <v>42534.895624999997</v>
      </c>
      <c r="M418" t="b">
        <v>0</v>
      </c>
      <c r="N418">
        <v>175</v>
      </c>
      <c r="O418" t="b">
        <v>1</v>
      </c>
      <c r="P418" t="s">
        <v>8303</v>
      </c>
      <c r="Q418">
        <v>3.1869988910451896</v>
      </c>
      <c r="R418">
        <v>131.37719999999999</v>
      </c>
      <c r="S418" t="s">
        <v>8318</v>
      </c>
      <c r="T418" t="s">
        <v>8358</v>
      </c>
    </row>
    <row r="419" spans="1:20" x14ac:dyDescent="0.45">
      <c r="A419">
        <v>3000</v>
      </c>
      <c r="B419" t="s">
        <v>3000</v>
      </c>
      <c r="C419" t="s">
        <v>7110</v>
      </c>
      <c r="D419">
        <v>500</v>
      </c>
      <c r="E419">
        <v>500</v>
      </c>
      <c r="F419" t="s">
        <v>8219</v>
      </c>
      <c r="G419" t="s">
        <v>8224</v>
      </c>
      <c r="H419" t="s">
        <v>8246</v>
      </c>
      <c r="I419">
        <v>1485885600</v>
      </c>
      <c r="J419" s="13">
        <v>42766.75</v>
      </c>
      <c r="K419">
        <v>1484682670</v>
      </c>
      <c r="L419" s="13">
        <v>42752.827199074076</v>
      </c>
      <c r="M419" t="b">
        <v>0</v>
      </c>
      <c r="N419">
        <v>8</v>
      </c>
      <c r="O419" t="b">
        <v>1</v>
      </c>
      <c r="P419" t="s">
        <v>8303</v>
      </c>
      <c r="Q419">
        <v>1</v>
      </c>
      <c r="R419">
        <v>62.5</v>
      </c>
      <c r="S419" t="s">
        <v>8318</v>
      </c>
      <c r="T419" t="s">
        <v>8358</v>
      </c>
    </row>
    <row r="420" spans="1:20" x14ac:dyDescent="0.45">
      <c r="A420">
        <v>2999</v>
      </c>
      <c r="B420" t="s">
        <v>2999</v>
      </c>
      <c r="C420" t="s">
        <v>7109</v>
      </c>
      <c r="D420">
        <v>1350</v>
      </c>
      <c r="E420">
        <v>1605</v>
      </c>
      <c r="F420" t="s">
        <v>8219</v>
      </c>
      <c r="G420" t="s">
        <v>8224</v>
      </c>
      <c r="H420" t="s">
        <v>8246</v>
      </c>
      <c r="I420">
        <v>1488333600</v>
      </c>
      <c r="J420" s="13">
        <v>42795.083333333336</v>
      </c>
      <c r="K420">
        <v>1487094360</v>
      </c>
      <c r="L420" s="13">
        <v>42780.740277777775</v>
      </c>
      <c r="M420" t="b">
        <v>0</v>
      </c>
      <c r="N420">
        <v>20</v>
      </c>
      <c r="O420" t="b">
        <v>1</v>
      </c>
      <c r="P420" t="s">
        <v>8303</v>
      </c>
      <c r="Q420">
        <v>1.1888888888888889</v>
      </c>
      <c r="R420">
        <v>80.25</v>
      </c>
      <c r="S420" t="s">
        <v>8318</v>
      </c>
      <c r="T420" t="s">
        <v>8358</v>
      </c>
    </row>
    <row r="421" spans="1:20" x14ac:dyDescent="0.45">
      <c r="A421">
        <v>2998</v>
      </c>
      <c r="B421" t="s">
        <v>2998</v>
      </c>
      <c r="C421" t="s">
        <v>7108</v>
      </c>
      <c r="D421">
        <v>50000</v>
      </c>
      <c r="E421">
        <v>51514.5</v>
      </c>
      <c r="F421" t="s">
        <v>8219</v>
      </c>
      <c r="G421" t="s">
        <v>8224</v>
      </c>
      <c r="H421" t="s">
        <v>8246</v>
      </c>
      <c r="I421">
        <v>1402892700</v>
      </c>
      <c r="J421" s="13">
        <v>41806.184027777781</v>
      </c>
      <c r="K421">
        <v>1400474329</v>
      </c>
      <c r="L421" s="13">
        <v>41778.193622685183</v>
      </c>
      <c r="M421" t="b">
        <v>0</v>
      </c>
      <c r="N421">
        <v>433</v>
      </c>
      <c r="O421" t="b">
        <v>1</v>
      </c>
      <c r="P421" t="s">
        <v>8303</v>
      </c>
      <c r="Q421">
        <v>1.0302899999999999</v>
      </c>
      <c r="R421">
        <v>118.97113163972287</v>
      </c>
      <c r="S421" t="s">
        <v>8318</v>
      </c>
      <c r="T421" t="s">
        <v>8358</v>
      </c>
    </row>
    <row r="422" spans="1:20" x14ac:dyDescent="0.45">
      <c r="A422">
        <v>2997</v>
      </c>
      <c r="B422" t="s">
        <v>2997</v>
      </c>
      <c r="C422" t="s">
        <v>7107</v>
      </c>
      <c r="D422">
        <v>10000</v>
      </c>
      <c r="E422">
        <v>10373</v>
      </c>
      <c r="F422" t="s">
        <v>8219</v>
      </c>
      <c r="G422" t="s">
        <v>8224</v>
      </c>
      <c r="H422" t="s">
        <v>8246</v>
      </c>
      <c r="I422">
        <v>1488171540</v>
      </c>
      <c r="J422" s="13">
        <v>42793.207638888889</v>
      </c>
      <c r="K422">
        <v>1486661793</v>
      </c>
      <c r="L422" s="13">
        <v>42775.733715277776</v>
      </c>
      <c r="M422" t="b">
        <v>0</v>
      </c>
      <c r="N422">
        <v>115</v>
      </c>
      <c r="O422" t="b">
        <v>1</v>
      </c>
      <c r="P422" t="s">
        <v>8303</v>
      </c>
      <c r="Q422">
        <v>1.0373000000000001</v>
      </c>
      <c r="R422">
        <v>90.2</v>
      </c>
      <c r="S422" t="s">
        <v>8318</v>
      </c>
      <c r="T422" t="s">
        <v>8358</v>
      </c>
    </row>
    <row r="423" spans="1:20" x14ac:dyDescent="0.45">
      <c r="A423">
        <v>2996</v>
      </c>
      <c r="B423" t="s">
        <v>2996</v>
      </c>
      <c r="C42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 s="13">
        <v>42150.912499999999</v>
      </c>
      <c r="K423">
        <v>1427493240</v>
      </c>
      <c r="L423" s="13">
        <v>42090.912499999999</v>
      </c>
      <c r="M423" t="b">
        <v>0</v>
      </c>
      <c r="N423">
        <v>392</v>
      </c>
      <c r="O423" t="b">
        <v>1</v>
      </c>
      <c r="P423" t="s">
        <v>8303</v>
      </c>
      <c r="Q423">
        <v>1.7194285714285715</v>
      </c>
      <c r="R423">
        <v>153.5204081632653</v>
      </c>
      <c r="S423" t="s">
        <v>8318</v>
      </c>
      <c r="T423" t="s">
        <v>8358</v>
      </c>
    </row>
    <row r="424" spans="1:20" x14ac:dyDescent="0.45">
      <c r="A424">
        <v>2995</v>
      </c>
      <c r="B424" t="s">
        <v>2995</v>
      </c>
      <c r="C424" t="s">
        <v>7105</v>
      </c>
      <c r="D424">
        <v>15000</v>
      </c>
      <c r="E424">
        <v>15744</v>
      </c>
      <c r="F424" t="s">
        <v>8219</v>
      </c>
      <c r="G424" t="s">
        <v>8224</v>
      </c>
      <c r="H424" t="s">
        <v>8246</v>
      </c>
      <c r="I424">
        <v>1484841471</v>
      </c>
      <c r="J424" s="13">
        <v>42754.665173611109</v>
      </c>
      <c r="K424">
        <v>1482249471</v>
      </c>
      <c r="L424" s="13">
        <v>42724.665173611109</v>
      </c>
      <c r="M424" t="b">
        <v>0</v>
      </c>
      <c r="N424">
        <v>249</v>
      </c>
      <c r="O424" t="b">
        <v>1</v>
      </c>
      <c r="P424" t="s">
        <v>8303</v>
      </c>
      <c r="Q424">
        <v>1.0496000000000001</v>
      </c>
      <c r="R424">
        <v>63.2289156626506</v>
      </c>
      <c r="S424" t="s">
        <v>8318</v>
      </c>
      <c r="T424" t="s">
        <v>8358</v>
      </c>
    </row>
    <row r="425" spans="1:20" x14ac:dyDescent="0.45">
      <c r="A425">
        <v>2993</v>
      </c>
      <c r="B425" t="s">
        <v>2993</v>
      </c>
      <c r="C425" t="s">
        <v>7103</v>
      </c>
      <c r="D425">
        <v>1000</v>
      </c>
      <c r="E425">
        <v>1003</v>
      </c>
      <c r="F425" t="s">
        <v>8219</v>
      </c>
      <c r="G425" t="s">
        <v>8224</v>
      </c>
      <c r="H425" t="s">
        <v>8246</v>
      </c>
      <c r="I425">
        <v>1455998867</v>
      </c>
      <c r="J425" s="13">
        <v>42420.838738425926</v>
      </c>
      <c r="K425">
        <v>1453406867</v>
      </c>
      <c r="L425" s="13">
        <v>42390.838738425926</v>
      </c>
      <c r="M425" t="b">
        <v>0</v>
      </c>
      <c r="N425">
        <v>22</v>
      </c>
      <c r="O425" t="b">
        <v>1</v>
      </c>
      <c r="P425" t="s">
        <v>8303</v>
      </c>
      <c r="Q425">
        <v>1.0029999999999999</v>
      </c>
      <c r="R425">
        <v>45.590909090909093</v>
      </c>
      <c r="S425" t="s">
        <v>8318</v>
      </c>
      <c r="T425" t="s">
        <v>8358</v>
      </c>
    </row>
    <row r="426" spans="1:20" x14ac:dyDescent="0.45">
      <c r="A426">
        <v>2992</v>
      </c>
      <c r="B426" t="s">
        <v>2992</v>
      </c>
      <c r="C426" t="s">
        <v>7102</v>
      </c>
      <c r="D426">
        <v>3000</v>
      </c>
      <c r="E426">
        <v>3135</v>
      </c>
      <c r="F426" t="s">
        <v>8219</v>
      </c>
      <c r="G426" t="s">
        <v>8224</v>
      </c>
      <c r="H426" t="s">
        <v>8246</v>
      </c>
      <c r="I426">
        <v>1476037510</v>
      </c>
      <c r="J426" s="13">
        <v>42652.767476851855</v>
      </c>
      <c r="K426">
        <v>1473445510</v>
      </c>
      <c r="L426" s="13">
        <v>42622.767476851855</v>
      </c>
      <c r="M426" t="b">
        <v>0</v>
      </c>
      <c r="N426">
        <v>64</v>
      </c>
      <c r="O426" t="b">
        <v>1</v>
      </c>
      <c r="P426" t="s">
        <v>8303</v>
      </c>
      <c r="Q426">
        <v>1.0449999999999999</v>
      </c>
      <c r="R426">
        <v>48.984375</v>
      </c>
      <c r="S426" t="s">
        <v>8318</v>
      </c>
      <c r="T426" t="s">
        <v>8358</v>
      </c>
    </row>
    <row r="427" spans="1:20" x14ac:dyDescent="0.45">
      <c r="A427">
        <v>2991</v>
      </c>
      <c r="B427" t="s">
        <v>2991</v>
      </c>
      <c r="C427" t="s">
        <v>7101</v>
      </c>
      <c r="D427">
        <v>8500</v>
      </c>
      <c r="E427">
        <v>8780</v>
      </c>
      <c r="F427" t="s">
        <v>8219</v>
      </c>
      <c r="G427" t="s">
        <v>8224</v>
      </c>
      <c r="H427" t="s">
        <v>8246</v>
      </c>
      <c r="I427">
        <v>1485547530</v>
      </c>
      <c r="J427" s="13">
        <v>42762.837152777778</v>
      </c>
      <c r="K427">
        <v>1483646730</v>
      </c>
      <c r="L427" s="13">
        <v>42740.837152777778</v>
      </c>
      <c r="M427" t="b">
        <v>0</v>
      </c>
      <c r="N427">
        <v>93</v>
      </c>
      <c r="O427" t="b">
        <v>1</v>
      </c>
      <c r="P427" t="s">
        <v>8303</v>
      </c>
      <c r="Q427">
        <v>1.0329411764705883</v>
      </c>
      <c r="R427">
        <v>94.408602150537632</v>
      </c>
      <c r="S427" t="s">
        <v>8318</v>
      </c>
      <c r="T427" t="s">
        <v>8358</v>
      </c>
    </row>
    <row r="428" spans="1:20" x14ac:dyDescent="0.45">
      <c r="A428">
        <v>2990</v>
      </c>
      <c r="B428" t="s">
        <v>2990</v>
      </c>
      <c r="C428" t="s">
        <v>7100</v>
      </c>
      <c r="D428">
        <v>10000</v>
      </c>
      <c r="E428">
        <v>10000</v>
      </c>
      <c r="F428" t="s">
        <v>8219</v>
      </c>
      <c r="G428" t="s">
        <v>8224</v>
      </c>
      <c r="H428" t="s">
        <v>8246</v>
      </c>
      <c r="I428">
        <v>1452174420</v>
      </c>
      <c r="J428" s="13">
        <v>42376.574305555558</v>
      </c>
      <c r="K428">
        <v>1449150420</v>
      </c>
      <c r="L428" s="13">
        <v>42341.574305555558</v>
      </c>
      <c r="M428" t="b">
        <v>0</v>
      </c>
      <c r="N428">
        <v>27</v>
      </c>
      <c r="O428" t="b">
        <v>1</v>
      </c>
      <c r="P428" t="s">
        <v>8303</v>
      </c>
      <c r="Q428">
        <v>1</v>
      </c>
      <c r="R428">
        <v>370.37037037037038</v>
      </c>
      <c r="S428" t="s">
        <v>8318</v>
      </c>
      <c r="T428" t="s">
        <v>8358</v>
      </c>
    </row>
    <row r="429" spans="1:20" x14ac:dyDescent="0.45">
      <c r="A429">
        <v>2989</v>
      </c>
      <c r="B429" t="s">
        <v>2989</v>
      </c>
      <c r="C429" t="s">
        <v>7099</v>
      </c>
      <c r="D429">
        <v>20000</v>
      </c>
      <c r="E429">
        <v>35307</v>
      </c>
      <c r="F429" t="s">
        <v>8219</v>
      </c>
      <c r="G429" t="s">
        <v>8224</v>
      </c>
      <c r="H429" t="s">
        <v>8246</v>
      </c>
      <c r="I429">
        <v>1450673940</v>
      </c>
      <c r="J429" s="13">
        <v>42359.207638888889</v>
      </c>
      <c r="K429">
        <v>1448756962</v>
      </c>
      <c r="L429" s="13">
        <v>42337.02039351852</v>
      </c>
      <c r="M429" t="b">
        <v>0</v>
      </c>
      <c r="N429">
        <v>364</v>
      </c>
      <c r="O429" t="b">
        <v>1</v>
      </c>
      <c r="P429" t="s">
        <v>8303</v>
      </c>
      <c r="Q429">
        <v>1.76535</v>
      </c>
      <c r="R429">
        <v>96.997252747252745</v>
      </c>
      <c r="S429" t="s">
        <v>8318</v>
      </c>
      <c r="T429" t="s">
        <v>8358</v>
      </c>
    </row>
    <row r="430" spans="1:20" x14ac:dyDescent="0.45">
      <c r="A430">
        <v>2987</v>
      </c>
      <c r="B430" t="s">
        <v>2987</v>
      </c>
      <c r="C430" t="s">
        <v>7097</v>
      </c>
      <c r="D430">
        <v>25000</v>
      </c>
      <c r="E430">
        <v>27600.2</v>
      </c>
      <c r="F430" t="s">
        <v>8219</v>
      </c>
      <c r="G430" t="s">
        <v>8224</v>
      </c>
      <c r="H430" t="s">
        <v>8246</v>
      </c>
      <c r="I430">
        <v>1476316800</v>
      </c>
      <c r="J430" s="11">
        <v>42656</v>
      </c>
      <c r="K430">
        <v>1473837751</v>
      </c>
      <c r="L430" s="13">
        <v>42627.307303240741</v>
      </c>
      <c r="M430" t="b">
        <v>0</v>
      </c>
      <c r="N430">
        <v>265</v>
      </c>
      <c r="O430" t="b">
        <v>1</v>
      </c>
      <c r="P430" t="s">
        <v>8303</v>
      </c>
      <c r="Q430">
        <v>1.1040080000000001</v>
      </c>
      <c r="R430">
        <v>104.15169811320754</v>
      </c>
      <c r="S430" t="s">
        <v>8318</v>
      </c>
      <c r="T430" t="s">
        <v>8358</v>
      </c>
    </row>
    <row r="431" spans="1:20" x14ac:dyDescent="0.45">
      <c r="A431">
        <v>2984</v>
      </c>
      <c r="B431" t="s">
        <v>2984</v>
      </c>
      <c r="C431" t="s">
        <v>7094</v>
      </c>
      <c r="D431">
        <v>25000</v>
      </c>
      <c r="E431">
        <v>25088</v>
      </c>
      <c r="F431" t="s">
        <v>8219</v>
      </c>
      <c r="G431" t="s">
        <v>8224</v>
      </c>
      <c r="H431" t="s">
        <v>8246</v>
      </c>
      <c r="I431">
        <v>1472020881</v>
      </c>
      <c r="J431" s="13">
        <v>42606.278715277775</v>
      </c>
      <c r="K431">
        <v>1469428881</v>
      </c>
      <c r="L431" s="13">
        <v>42576.278715277775</v>
      </c>
      <c r="M431" t="b">
        <v>1</v>
      </c>
      <c r="N431">
        <v>218</v>
      </c>
      <c r="O431" t="b">
        <v>1</v>
      </c>
      <c r="P431" t="s">
        <v>8303</v>
      </c>
      <c r="Q431">
        <v>1.00352</v>
      </c>
      <c r="R431">
        <v>115.08256880733946</v>
      </c>
      <c r="S431" t="s">
        <v>8318</v>
      </c>
      <c r="T431" t="s">
        <v>8358</v>
      </c>
    </row>
    <row r="432" spans="1:20" x14ac:dyDescent="0.45">
      <c r="A432">
        <v>2983</v>
      </c>
      <c r="B432" t="s">
        <v>2983</v>
      </c>
      <c r="C432" t="s">
        <v>7093</v>
      </c>
      <c r="D432">
        <v>116000</v>
      </c>
      <c r="E432">
        <v>169985.91</v>
      </c>
      <c r="F432" t="s">
        <v>8219</v>
      </c>
      <c r="G432" t="s">
        <v>8224</v>
      </c>
      <c r="H432" t="s">
        <v>8246</v>
      </c>
      <c r="I432">
        <v>1415722236</v>
      </c>
      <c r="J432" s="13">
        <v>41954.674027777779</v>
      </c>
      <c r="K432">
        <v>1410534636</v>
      </c>
      <c r="L432" s="13">
        <v>41894.632361111115</v>
      </c>
      <c r="M432" t="b">
        <v>1</v>
      </c>
      <c r="N432">
        <v>1095</v>
      </c>
      <c r="O432" t="b">
        <v>1</v>
      </c>
      <c r="P432" t="s">
        <v>8303</v>
      </c>
      <c r="Q432">
        <v>1.465395775862069</v>
      </c>
      <c r="R432">
        <v>155.23827397260274</v>
      </c>
      <c r="S432" t="s">
        <v>8318</v>
      </c>
      <c r="T432" t="s">
        <v>8358</v>
      </c>
    </row>
    <row r="433" spans="1:20" x14ac:dyDescent="0.45">
      <c r="A433">
        <v>2980</v>
      </c>
      <c r="B433" t="s">
        <v>2980</v>
      </c>
      <c r="C433" t="s">
        <v>7090</v>
      </c>
      <c r="D433">
        <v>3000</v>
      </c>
      <c r="E433">
        <v>3275</v>
      </c>
      <c r="F433" t="s">
        <v>8219</v>
      </c>
      <c r="G433" t="s">
        <v>8224</v>
      </c>
      <c r="H433" t="s">
        <v>8246</v>
      </c>
      <c r="I433">
        <v>1440381600</v>
      </c>
      <c r="J433" s="13">
        <v>42240.083333333336</v>
      </c>
      <c r="K433">
        <v>1438639130</v>
      </c>
      <c r="L433" s="13">
        <v>42219.915856481479</v>
      </c>
      <c r="M433" t="b">
        <v>0</v>
      </c>
      <c r="N433">
        <v>24</v>
      </c>
      <c r="O433" t="b">
        <v>1</v>
      </c>
      <c r="P433" t="s">
        <v>8271</v>
      </c>
      <c r="Q433">
        <v>1.0916666666666666</v>
      </c>
      <c r="R433">
        <v>136.45833333333334</v>
      </c>
      <c r="S433" t="s">
        <v>8318</v>
      </c>
      <c r="T433" t="s">
        <v>8319</v>
      </c>
    </row>
    <row r="434" spans="1:20" x14ac:dyDescent="0.45">
      <c r="A434">
        <v>2979</v>
      </c>
      <c r="B434" t="s">
        <v>2979</v>
      </c>
      <c r="C434" t="s">
        <v>7089</v>
      </c>
      <c r="D434">
        <v>5000</v>
      </c>
      <c r="E434">
        <v>5070</v>
      </c>
      <c r="F434" t="s">
        <v>8219</v>
      </c>
      <c r="G434" t="s">
        <v>8224</v>
      </c>
      <c r="H434" t="s">
        <v>8246</v>
      </c>
      <c r="I434">
        <v>1420524000</v>
      </c>
      <c r="J434" s="13">
        <v>42010.25</v>
      </c>
      <c r="K434">
        <v>1419104823</v>
      </c>
      <c r="L434" s="13">
        <v>41993.824340277781</v>
      </c>
      <c r="M434" t="b">
        <v>0</v>
      </c>
      <c r="N434">
        <v>46</v>
      </c>
      <c r="O434" t="b">
        <v>1</v>
      </c>
      <c r="P434" t="s">
        <v>8271</v>
      </c>
      <c r="Q434">
        <v>1.014</v>
      </c>
      <c r="R434">
        <v>110.21739130434783</v>
      </c>
      <c r="S434" t="s">
        <v>8318</v>
      </c>
      <c r="T434" t="s">
        <v>8319</v>
      </c>
    </row>
    <row r="435" spans="1:20" x14ac:dyDescent="0.45">
      <c r="A435">
        <v>2978</v>
      </c>
      <c r="B435" t="s">
        <v>2978</v>
      </c>
      <c r="C435" t="s">
        <v>7088</v>
      </c>
      <c r="D435">
        <v>750</v>
      </c>
      <c r="E435">
        <v>971</v>
      </c>
      <c r="F435" t="s">
        <v>8219</v>
      </c>
      <c r="G435" t="s">
        <v>8224</v>
      </c>
      <c r="H435" t="s">
        <v>8246</v>
      </c>
      <c r="I435">
        <v>1413784740</v>
      </c>
      <c r="J435" s="13">
        <v>41932.249305555553</v>
      </c>
      <c r="K435">
        <v>1412954547</v>
      </c>
      <c r="L435" s="13">
        <v>41922.640590277777</v>
      </c>
      <c r="M435" t="b">
        <v>0</v>
      </c>
      <c r="N435">
        <v>16</v>
      </c>
      <c r="O435" t="b">
        <v>1</v>
      </c>
      <c r="P435" t="s">
        <v>8271</v>
      </c>
      <c r="Q435">
        <v>1.2946666666666666</v>
      </c>
      <c r="R435">
        <v>60.6875</v>
      </c>
      <c r="S435" t="s">
        <v>8318</v>
      </c>
      <c r="T435" t="s">
        <v>8319</v>
      </c>
    </row>
    <row r="436" spans="1:20" x14ac:dyDescent="0.45">
      <c r="A436">
        <v>2977</v>
      </c>
      <c r="B436" t="s">
        <v>2977</v>
      </c>
      <c r="C436" t="s">
        <v>7087</v>
      </c>
      <c r="D436">
        <v>3000</v>
      </c>
      <c r="E436">
        <v>3407</v>
      </c>
      <c r="F436" t="s">
        <v>8219</v>
      </c>
      <c r="G436" t="s">
        <v>8224</v>
      </c>
      <c r="H436" t="s">
        <v>8246</v>
      </c>
      <c r="I436">
        <v>1427076840</v>
      </c>
      <c r="J436" s="13">
        <v>42086.093055555553</v>
      </c>
      <c r="K436">
        <v>1421960934</v>
      </c>
      <c r="L436" s="13">
        <v>42026.881180555552</v>
      </c>
      <c r="M436" t="b">
        <v>0</v>
      </c>
      <c r="N436">
        <v>30</v>
      </c>
      <c r="O436" t="b">
        <v>1</v>
      </c>
      <c r="P436" t="s">
        <v>8271</v>
      </c>
      <c r="Q436">
        <v>1.1356666666666666</v>
      </c>
      <c r="R436">
        <v>113.56666666666666</v>
      </c>
      <c r="S436" t="s">
        <v>8318</v>
      </c>
      <c r="T436" t="s">
        <v>8319</v>
      </c>
    </row>
    <row r="437" spans="1:20" x14ac:dyDescent="0.45">
      <c r="A437">
        <v>2975</v>
      </c>
      <c r="B437" t="s">
        <v>2975</v>
      </c>
      <c r="C437" t="s">
        <v>7085</v>
      </c>
      <c r="D437">
        <v>8000</v>
      </c>
      <c r="E437">
        <v>8010</v>
      </c>
      <c r="F437" t="s">
        <v>8219</v>
      </c>
      <c r="G437" t="s">
        <v>8224</v>
      </c>
      <c r="H437" t="s">
        <v>8246</v>
      </c>
      <c r="I437">
        <v>1417057200</v>
      </c>
      <c r="J437" s="13">
        <v>41970.125</v>
      </c>
      <c r="K437">
        <v>1414599886</v>
      </c>
      <c r="L437" s="13">
        <v>41941.683865740742</v>
      </c>
      <c r="M437" t="b">
        <v>0</v>
      </c>
      <c r="N437">
        <v>113</v>
      </c>
      <c r="O437" t="b">
        <v>1</v>
      </c>
      <c r="P437" t="s">
        <v>8271</v>
      </c>
      <c r="Q437">
        <v>1.00125</v>
      </c>
      <c r="R437">
        <v>70.884955752212392</v>
      </c>
      <c r="S437" t="s">
        <v>8318</v>
      </c>
      <c r="T437" t="s">
        <v>8319</v>
      </c>
    </row>
    <row r="438" spans="1:20" x14ac:dyDescent="0.45">
      <c r="A438">
        <v>2974</v>
      </c>
      <c r="B438" t="s">
        <v>2974</v>
      </c>
      <c r="C438" t="s">
        <v>7084</v>
      </c>
      <c r="D438">
        <v>5000</v>
      </c>
      <c r="E438">
        <v>5100</v>
      </c>
      <c r="F438" t="s">
        <v>8219</v>
      </c>
      <c r="G438" t="s">
        <v>8224</v>
      </c>
      <c r="H438" t="s">
        <v>8246</v>
      </c>
      <c r="I438">
        <v>1411695300</v>
      </c>
      <c r="J438" s="13">
        <v>41908.065972222219</v>
      </c>
      <c r="K438">
        <v>1409275671</v>
      </c>
      <c r="L438" s="13">
        <v>41880.061006944445</v>
      </c>
      <c r="M438" t="b">
        <v>0</v>
      </c>
      <c r="N438">
        <v>87</v>
      </c>
      <c r="O438" t="b">
        <v>1</v>
      </c>
      <c r="P438" t="s">
        <v>8271</v>
      </c>
      <c r="Q438">
        <v>1.02</v>
      </c>
      <c r="R438">
        <v>58.620689655172413</v>
      </c>
      <c r="S438" t="s">
        <v>8318</v>
      </c>
      <c r="T438" t="s">
        <v>8319</v>
      </c>
    </row>
    <row r="439" spans="1:20" x14ac:dyDescent="0.45">
      <c r="A439">
        <v>2973</v>
      </c>
      <c r="B439" t="s">
        <v>2973</v>
      </c>
      <c r="C439" t="s">
        <v>7083</v>
      </c>
      <c r="D439">
        <v>5000</v>
      </c>
      <c r="E439">
        <v>8740</v>
      </c>
      <c r="F439" t="s">
        <v>8219</v>
      </c>
      <c r="G439" t="s">
        <v>8224</v>
      </c>
      <c r="H439" t="s">
        <v>8246</v>
      </c>
      <c r="I439">
        <v>1451620800</v>
      </c>
      <c r="J439" s="13">
        <v>42370.166666666664</v>
      </c>
      <c r="K439">
        <v>1449171508</v>
      </c>
      <c r="L439" s="13">
        <v>42341.818379629629</v>
      </c>
      <c r="M439" t="b">
        <v>0</v>
      </c>
      <c r="N439">
        <v>33</v>
      </c>
      <c r="O439" t="b">
        <v>1</v>
      </c>
      <c r="P439" t="s">
        <v>8271</v>
      </c>
      <c r="Q439">
        <v>1.748</v>
      </c>
      <c r="R439">
        <v>264.84848484848487</v>
      </c>
      <c r="S439" t="s">
        <v>8318</v>
      </c>
      <c r="T439" t="s">
        <v>8319</v>
      </c>
    </row>
    <row r="440" spans="1:20" x14ac:dyDescent="0.45">
      <c r="A440">
        <v>2972</v>
      </c>
      <c r="B440" t="s">
        <v>2972</v>
      </c>
      <c r="C440" t="s">
        <v>7082</v>
      </c>
      <c r="D440">
        <v>2000</v>
      </c>
      <c r="E440">
        <v>2107</v>
      </c>
      <c r="F440" t="s">
        <v>8219</v>
      </c>
      <c r="G440" t="s">
        <v>8224</v>
      </c>
      <c r="H440" t="s">
        <v>8246</v>
      </c>
      <c r="I440">
        <v>1480899600</v>
      </c>
      <c r="J440" s="13">
        <v>42709.041666666664</v>
      </c>
      <c r="K440">
        <v>1479609520</v>
      </c>
      <c r="L440" s="13">
        <v>42694.110185185185</v>
      </c>
      <c r="M440" t="b">
        <v>0</v>
      </c>
      <c r="N440">
        <v>17</v>
      </c>
      <c r="O440" t="b">
        <v>1</v>
      </c>
      <c r="P440" t="s">
        <v>8271</v>
      </c>
      <c r="Q440">
        <v>1.0535000000000001</v>
      </c>
      <c r="R440">
        <v>123.94117647058823</v>
      </c>
      <c r="S440" t="s">
        <v>8318</v>
      </c>
      <c r="T440" t="s">
        <v>8319</v>
      </c>
    </row>
    <row r="441" spans="1:20" x14ac:dyDescent="0.45">
      <c r="A441">
        <v>2971</v>
      </c>
      <c r="B441" t="s">
        <v>2971</v>
      </c>
      <c r="C441" t="s">
        <v>7081</v>
      </c>
      <c r="D441">
        <v>3200</v>
      </c>
      <c r="E441">
        <v>3205</v>
      </c>
      <c r="F441" t="s">
        <v>8219</v>
      </c>
      <c r="G441" t="s">
        <v>8224</v>
      </c>
      <c r="H441" t="s">
        <v>8246</v>
      </c>
      <c r="I441">
        <v>1409500078</v>
      </c>
      <c r="J441" s="13">
        <v>41882.658310185187</v>
      </c>
      <c r="K441">
        <v>1406908078</v>
      </c>
      <c r="L441" s="13">
        <v>41852.658310185187</v>
      </c>
      <c r="M441" t="b">
        <v>0</v>
      </c>
      <c r="N441">
        <v>43</v>
      </c>
      <c r="O441" t="b">
        <v>1</v>
      </c>
      <c r="P441" t="s">
        <v>8271</v>
      </c>
      <c r="Q441">
        <v>1.0015624999999999</v>
      </c>
      <c r="R441">
        <v>74.534883720930239</v>
      </c>
      <c r="S441" t="s">
        <v>8318</v>
      </c>
      <c r="T441" t="s">
        <v>8319</v>
      </c>
    </row>
    <row r="442" spans="1:20" x14ac:dyDescent="0.45">
      <c r="A442">
        <v>2970</v>
      </c>
      <c r="B442" t="s">
        <v>2970</v>
      </c>
      <c r="C442" t="s">
        <v>7080</v>
      </c>
      <c r="D442">
        <v>6000</v>
      </c>
      <c r="E442">
        <v>6360</v>
      </c>
      <c r="F442" t="s">
        <v>8219</v>
      </c>
      <c r="G442" t="s">
        <v>8224</v>
      </c>
      <c r="H442" t="s">
        <v>8246</v>
      </c>
      <c r="I442">
        <v>1405699451</v>
      </c>
      <c r="J442" s="13">
        <v>41838.669571759259</v>
      </c>
      <c r="K442">
        <v>1403107451</v>
      </c>
      <c r="L442" s="13">
        <v>41808.669571759259</v>
      </c>
      <c r="M442" t="b">
        <v>0</v>
      </c>
      <c r="N442">
        <v>91</v>
      </c>
      <c r="O442" t="b">
        <v>1</v>
      </c>
      <c r="P442" t="s">
        <v>8271</v>
      </c>
      <c r="Q442">
        <v>1.06</v>
      </c>
      <c r="R442">
        <v>69.890109890109883</v>
      </c>
      <c r="S442" t="s">
        <v>8318</v>
      </c>
      <c r="T442" t="s">
        <v>8319</v>
      </c>
    </row>
    <row r="443" spans="1:20" x14ac:dyDescent="0.45">
      <c r="A443">
        <v>2968</v>
      </c>
      <c r="B443" t="s">
        <v>2968</v>
      </c>
      <c r="C443" t="s">
        <v>7078</v>
      </c>
      <c r="D443">
        <v>3500</v>
      </c>
      <c r="E443">
        <v>3710</v>
      </c>
      <c r="F443" t="s">
        <v>8219</v>
      </c>
      <c r="G443" t="s">
        <v>8224</v>
      </c>
      <c r="H443" t="s">
        <v>8246</v>
      </c>
      <c r="I443">
        <v>1471406340</v>
      </c>
      <c r="J443" s="13">
        <v>42599.165972222225</v>
      </c>
      <c r="K443">
        <v>1470227660</v>
      </c>
      <c r="L443" s="13">
        <v>42585.523842592593</v>
      </c>
      <c r="M443" t="b">
        <v>0</v>
      </c>
      <c r="N443">
        <v>47</v>
      </c>
      <c r="O443" t="b">
        <v>1</v>
      </c>
      <c r="P443" t="s">
        <v>8271</v>
      </c>
      <c r="Q443">
        <v>1.06</v>
      </c>
      <c r="R443">
        <v>78.936170212765958</v>
      </c>
      <c r="S443" t="s">
        <v>8318</v>
      </c>
      <c r="T443" t="s">
        <v>8319</v>
      </c>
    </row>
    <row r="444" spans="1:20" x14ac:dyDescent="0.45">
      <c r="A444">
        <v>2967</v>
      </c>
      <c r="B444" t="s">
        <v>2967</v>
      </c>
      <c r="C444" t="s">
        <v>7077</v>
      </c>
      <c r="D444">
        <v>5000</v>
      </c>
      <c r="E444">
        <v>5696</v>
      </c>
      <c r="F444" t="s">
        <v>8219</v>
      </c>
      <c r="G444" t="s">
        <v>8224</v>
      </c>
      <c r="H444" t="s">
        <v>8246</v>
      </c>
      <c r="I444">
        <v>1425872692</v>
      </c>
      <c r="J444" s="13">
        <v>42072.156157407408</v>
      </c>
      <c r="K444">
        <v>1423284292</v>
      </c>
      <c r="L444" s="13">
        <v>42042.197824074072</v>
      </c>
      <c r="M444" t="b">
        <v>0</v>
      </c>
      <c r="N444">
        <v>71</v>
      </c>
      <c r="O444" t="b">
        <v>1</v>
      </c>
      <c r="P444" t="s">
        <v>8271</v>
      </c>
      <c r="Q444">
        <v>1.1392</v>
      </c>
      <c r="R444">
        <v>80.225352112676063</v>
      </c>
      <c r="S444" t="s">
        <v>8318</v>
      </c>
      <c r="T444" t="s">
        <v>8319</v>
      </c>
    </row>
    <row r="445" spans="1:20" x14ac:dyDescent="0.45">
      <c r="A445">
        <v>2966</v>
      </c>
      <c r="B445" t="s">
        <v>2966</v>
      </c>
      <c r="C445" t="s">
        <v>7076</v>
      </c>
      <c r="D445">
        <v>10000</v>
      </c>
      <c r="E445">
        <v>11363</v>
      </c>
      <c r="F445" t="s">
        <v>8219</v>
      </c>
      <c r="G445" t="s">
        <v>8224</v>
      </c>
      <c r="H445" t="s">
        <v>8246</v>
      </c>
      <c r="I445">
        <v>1442425412</v>
      </c>
      <c r="J445" s="13">
        <v>42263.738564814812</v>
      </c>
      <c r="K445">
        <v>1439833412</v>
      </c>
      <c r="L445" s="13">
        <v>42233.738564814812</v>
      </c>
      <c r="M445" t="b">
        <v>0</v>
      </c>
      <c r="N445">
        <v>128</v>
      </c>
      <c r="O445" t="b">
        <v>1</v>
      </c>
      <c r="P445" t="s">
        <v>8271</v>
      </c>
      <c r="Q445">
        <v>1.1363000000000001</v>
      </c>
      <c r="R445">
        <v>88.7734375</v>
      </c>
      <c r="S445" t="s">
        <v>8318</v>
      </c>
      <c r="T445" t="s">
        <v>8319</v>
      </c>
    </row>
    <row r="446" spans="1:20" x14ac:dyDescent="0.45">
      <c r="A446">
        <v>2965</v>
      </c>
      <c r="B446" t="s">
        <v>2965</v>
      </c>
      <c r="C446" t="s">
        <v>7075</v>
      </c>
      <c r="D446">
        <v>1500</v>
      </c>
      <c r="E446">
        <v>1635</v>
      </c>
      <c r="F446" t="s">
        <v>8219</v>
      </c>
      <c r="G446" t="s">
        <v>8224</v>
      </c>
      <c r="H446" t="s">
        <v>8246</v>
      </c>
      <c r="I446">
        <v>1436290233</v>
      </c>
      <c r="J446" s="13">
        <v>42192.729548611111</v>
      </c>
      <c r="K446">
        <v>1433698233</v>
      </c>
      <c r="L446" s="13">
        <v>42162.729548611111</v>
      </c>
      <c r="M446" t="b">
        <v>0</v>
      </c>
      <c r="N446">
        <v>39</v>
      </c>
      <c r="O446" t="b">
        <v>1</v>
      </c>
      <c r="P446" t="s">
        <v>8271</v>
      </c>
      <c r="Q446">
        <v>1.0900000000000001</v>
      </c>
      <c r="R446">
        <v>41.92307692307692</v>
      </c>
      <c r="S446" t="s">
        <v>8318</v>
      </c>
      <c r="T446" t="s">
        <v>8319</v>
      </c>
    </row>
    <row r="447" spans="1:20" x14ac:dyDescent="0.45">
      <c r="A447">
        <v>2964</v>
      </c>
      <c r="B447" t="s">
        <v>2964</v>
      </c>
      <c r="C447" t="s">
        <v>7074</v>
      </c>
      <c r="D447">
        <v>5000</v>
      </c>
      <c r="E447">
        <v>5035.6899999999996</v>
      </c>
      <c r="F447" t="s">
        <v>8219</v>
      </c>
      <c r="G447" t="s">
        <v>8224</v>
      </c>
      <c r="H447" t="s">
        <v>8246</v>
      </c>
      <c r="I447">
        <v>1407360720</v>
      </c>
      <c r="J447" s="13">
        <v>41857.897222222222</v>
      </c>
      <c r="K447">
        <v>1404769819</v>
      </c>
      <c r="L447" s="13">
        <v>41827.909942129627</v>
      </c>
      <c r="M447" t="b">
        <v>0</v>
      </c>
      <c r="N447">
        <v>196</v>
      </c>
      <c r="O447" t="b">
        <v>1</v>
      </c>
      <c r="P447" t="s">
        <v>8271</v>
      </c>
      <c r="Q447">
        <v>1.0071379999999999</v>
      </c>
      <c r="R447">
        <v>25.692295918367346</v>
      </c>
      <c r="S447" t="s">
        <v>8318</v>
      </c>
      <c r="T447" t="s">
        <v>8319</v>
      </c>
    </row>
    <row r="448" spans="1:20" x14ac:dyDescent="0.45">
      <c r="A448">
        <v>2963</v>
      </c>
      <c r="B448" t="s">
        <v>2963</v>
      </c>
      <c r="C448" t="s">
        <v>7073</v>
      </c>
      <c r="D448">
        <v>10000</v>
      </c>
      <c r="E448">
        <v>10685</v>
      </c>
      <c r="F448" t="s">
        <v>8219</v>
      </c>
      <c r="G448" t="s">
        <v>8224</v>
      </c>
      <c r="H448" t="s">
        <v>8246</v>
      </c>
      <c r="I448">
        <v>1435835824</v>
      </c>
      <c r="J448" s="13">
        <v>42187.470185185186</v>
      </c>
      <c r="K448">
        <v>1433243824</v>
      </c>
      <c r="L448" s="13">
        <v>42157.470185185186</v>
      </c>
      <c r="M448" t="b">
        <v>0</v>
      </c>
      <c r="N448">
        <v>98</v>
      </c>
      <c r="O448" t="b">
        <v>1</v>
      </c>
      <c r="P448" t="s">
        <v>8271</v>
      </c>
      <c r="Q448">
        <v>1.0685</v>
      </c>
      <c r="R448">
        <v>109.03061224489795</v>
      </c>
      <c r="S448" t="s">
        <v>8318</v>
      </c>
      <c r="T448" t="s">
        <v>8319</v>
      </c>
    </row>
    <row r="449" spans="1:20" x14ac:dyDescent="0.45">
      <c r="A449">
        <v>2962</v>
      </c>
      <c r="B449" t="s">
        <v>2962</v>
      </c>
      <c r="C449" t="s">
        <v>7072</v>
      </c>
      <c r="D449">
        <v>1000</v>
      </c>
      <c r="E449">
        <v>1218</v>
      </c>
      <c r="F449" t="s">
        <v>8219</v>
      </c>
      <c r="G449" t="s">
        <v>8224</v>
      </c>
      <c r="H449" t="s">
        <v>8246</v>
      </c>
      <c r="I449">
        <v>1425193140</v>
      </c>
      <c r="J449" s="13">
        <v>42064.290972222225</v>
      </c>
      <c r="K449">
        <v>1422769906</v>
      </c>
      <c r="L449" s="13">
        <v>42036.24428240741</v>
      </c>
      <c r="M449" t="b">
        <v>0</v>
      </c>
      <c r="N449">
        <v>20</v>
      </c>
      <c r="O449" t="b">
        <v>1</v>
      </c>
      <c r="P449" t="s">
        <v>8271</v>
      </c>
      <c r="Q449">
        <v>1.218</v>
      </c>
      <c r="R449">
        <v>60.9</v>
      </c>
      <c r="S449" t="s">
        <v>8318</v>
      </c>
      <c r="T449" t="s">
        <v>8319</v>
      </c>
    </row>
    <row r="450" spans="1:20" x14ac:dyDescent="0.45">
      <c r="A450">
        <v>2961</v>
      </c>
      <c r="B450" t="s">
        <v>2961</v>
      </c>
      <c r="C450" t="s">
        <v>7071</v>
      </c>
      <c r="D450">
        <v>5000</v>
      </c>
      <c r="E450">
        <v>5481</v>
      </c>
      <c r="F450" t="s">
        <v>8219</v>
      </c>
      <c r="G450" t="s">
        <v>8224</v>
      </c>
      <c r="H450" t="s">
        <v>8246</v>
      </c>
      <c r="I450">
        <v>1427342400</v>
      </c>
      <c r="J450" s="13">
        <v>42089.166666666664</v>
      </c>
      <c r="K450">
        <v>1424927159</v>
      </c>
      <c r="L450" s="13">
        <v>42061.212488425925</v>
      </c>
      <c r="M450" t="b">
        <v>0</v>
      </c>
      <c r="N450">
        <v>108</v>
      </c>
      <c r="O450" t="b">
        <v>1</v>
      </c>
      <c r="P450" t="s">
        <v>8271</v>
      </c>
      <c r="Q450">
        <v>1.0962000000000001</v>
      </c>
      <c r="R450">
        <v>50.75</v>
      </c>
      <c r="S450" t="s">
        <v>8318</v>
      </c>
      <c r="T450" t="s">
        <v>8319</v>
      </c>
    </row>
    <row r="451" spans="1:20" x14ac:dyDescent="0.45">
      <c r="A451">
        <v>2940</v>
      </c>
      <c r="B451" t="s">
        <v>2940</v>
      </c>
      <c r="C451" t="s">
        <v>7050</v>
      </c>
      <c r="D451">
        <v>2500</v>
      </c>
      <c r="E451">
        <v>2681</v>
      </c>
      <c r="F451" t="s">
        <v>8219</v>
      </c>
      <c r="G451" t="s">
        <v>8224</v>
      </c>
      <c r="H451" t="s">
        <v>8246</v>
      </c>
      <c r="I451">
        <v>1421606018</v>
      </c>
      <c r="J451" s="13">
        <v>42022.773356481484</v>
      </c>
      <c r="K451">
        <v>1418150018</v>
      </c>
      <c r="L451" s="13">
        <v>41982.773356481484</v>
      </c>
      <c r="M451" t="b">
        <v>0</v>
      </c>
      <c r="N451">
        <v>33</v>
      </c>
      <c r="O451" t="b">
        <v>1</v>
      </c>
      <c r="P451" t="s">
        <v>8305</v>
      </c>
      <c r="Q451">
        <v>1.0724</v>
      </c>
      <c r="R451">
        <v>81.242424242424249</v>
      </c>
      <c r="S451" t="s">
        <v>8318</v>
      </c>
      <c r="T451" t="s">
        <v>8360</v>
      </c>
    </row>
    <row r="452" spans="1:20" x14ac:dyDescent="0.45">
      <c r="A452">
        <v>2939</v>
      </c>
      <c r="B452" t="s">
        <v>2939</v>
      </c>
      <c r="C452" t="s">
        <v>7049</v>
      </c>
      <c r="D452">
        <v>8000</v>
      </c>
      <c r="E452">
        <v>8230</v>
      </c>
      <c r="F452" t="s">
        <v>8219</v>
      </c>
      <c r="G452" t="s">
        <v>8224</v>
      </c>
      <c r="H452" t="s">
        <v>8246</v>
      </c>
      <c r="I452">
        <v>1409187600</v>
      </c>
      <c r="J452" s="13">
        <v>41879.041666666664</v>
      </c>
      <c r="K452">
        <v>1406316312</v>
      </c>
      <c r="L452" s="13">
        <v>41845.809166666666</v>
      </c>
      <c r="M452" t="b">
        <v>0</v>
      </c>
      <c r="N452">
        <v>25</v>
      </c>
      <c r="O452" t="b">
        <v>1</v>
      </c>
      <c r="P452" t="s">
        <v>8305</v>
      </c>
      <c r="Q452">
        <v>1.0287500000000001</v>
      </c>
      <c r="R452">
        <v>329.2</v>
      </c>
      <c r="S452" t="s">
        <v>8318</v>
      </c>
      <c r="T452" t="s">
        <v>8360</v>
      </c>
    </row>
    <row r="453" spans="1:20" x14ac:dyDescent="0.45">
      <c r="A453">
        <v>2938</v>
      </c>
      <c r="B453" t="s">
        <v>2938</v>
      </c>
      <c r="C453" t="s">
        <v>7048</v>
      </c>
      <c r="D453">
        <v>4000</v>
      </c>
      <c r="E453">
        <v>4055</v>
      </c>
      <c r="F453" t="s">
        <v>8219</v>
      </c>
      <c r="G453" t="s">
        <v>8224</v>
      </c>
      <c r="H453" t="s">
        <v>8246</v>
      </c>
      <c r="I453">
        <v>1422636814</v>
      </c>
      <c r="J453" s="13">
        <v>42034.703865740739</v>
      </c>
      <c r="K453">
        <v>1420044814</v>
      </c>
      <c r="L453" s="13">
        <v>42004.703865740739</v>
      </c>
      <c r="M453" t="b">
        <v>0</v>
      </c>
      <c r="N453">
        <v>32</v>
      </c>
      <c r="O453" t="b">
        <v>1</v>
      </c>
      <c r="P453" t="s">
        <v>8305</v>
      </c>
      <c r="Q453">
        <v>1.0137499999999999</v>
      </c>
      <c r="R453">
        <v>126.71875</v>
      </c>
      <c r="S453" t="s">
        <v>8318</v>
      </c>
      <c r="T453" t="s">
        <v>8360</v>
      </c>
    </row>
    <row r="454" spans="1:20" x14ac:dyDescent="0.45">
      <c r="A454">
        <v>2936</v>
      </c>
      <c r="B454" t="s">
        <v>2936</v>
      </c>
      <c r="C454" t="s">
        <v>7046</v>
      </c>
      <c r="D454">
        <v>1000</v>
      </c>
      <c r="E454">
        <v>1280</v>
      </c>
      <c r="F454" t="s">
        <v>8219</v>
      </c>
      <c r="G454" t="s">
        <v>8224</v>
      </c>
      <c r="H454" t="s">
        <v>8246</v>
      </c>
      <c r="I454">
        <v>1413176340</v>
      </c>
      <c r="J454" s="13">
        <v>41925.207638888889</v>
      </c>
      <c r="K454">
        <v>1412091423</v>
      </c>
      <c r="L454" s="13">
        <v>41912.650729166664</v>
      </c>
      <c r="M454" t="b">
        <v>0</v>
      </c>
      <c r="N454">
        <v>34</v>
      </c>
      <c r="O454" t="b">
        <v>1</v>
      </c>
      <c r="P454" t="s">
        <v>8305</v>
      </c>
      <c r="Q454">
        <v>1.28</v>
      </c>
      <c r="R454">
        <v>37.647058823529413</v>
      </c>
      <c r="S454" t="s">
        <v>8318</v>
      </c>
      <c r="T454" t="s">
        <v>8360</v>
      </c>
    </row>
    <row r="455" spans="1:20" x14ac:dyDescent="0.45">
      <c r="A455">
        <v>2935</v>
      </c>
      <c r="B455" t="s">
        <v>2935</v>
      </c>
      <c r="C455" t="s">
        <v>7045</v>
      </c>
      <c r="D455">
        <v>3500</v>
      </c>
      <c r="E455">
        <v>3531</v>
      </c>
      <c r="F455" t="s">
        <v>8219</v>
      </c>
      <c r="G455" t="s">
        <v>8224</v>
      </c>
      <c r="H455" t="s">
        <v>8246</v>
      </c>
      <c r="I455">
        <v>1472490000</v>
      </c>
      <c r="J455" s="13">
        <v>42611.708333333336</v>
      </c>
      <c r="K455">
        <v>1467468008</v>
      </c>
      <c r="L455" s="13">
        <v>42553.583425925928</v>
      </c>
      <c r="M455" t="b">
        <v>0</v>
      </c>
      <c r="N455">
        <v>39</v>
      </c>
      <c r="O455" t="b">
        <v>1</v>
      </c>
      <c r="P455" t="s">
        <v>8305</v>
      </c>
      <c r="Q455">
        <v>1.0088571428571429</v>
      </c>
      <c r="R455">
        <v>90.538461538461533</v>
      </c>
      <c r="S455" t="s">
        <v>8318</v>
      </c>
      <c r="T455" t="s">
        <v>8360</v>
      </c>
    </row>
    <row r="456" spans="1:20" x14ac:dyDescent="0.45">
      <c r="A456">
        <v>2933</v>
      </c>
      <c r="B456" t="s">
        <v>2933</v>
      </c>
      <c r="C456" t="s">
        <v>7043</v>
      </c>
      <c r="D456">
        <v>2500</v>
      </c>
      <c r="E456">
        <v>2569</v>
      </c>
      <c r="F456" t="s">
        <v>8219</v>
      </c>
      <c r="G456" t="s">
        <v>8224</v>
      </c>
      <c r="H456" t="s">
        <v>8246</v>
      </c>
      <c r="I456">
        <v>1465081053</v>
      </c>
      <c r="J456" s="13">
        <v>42525.956631944442</v>
      </c>
      <c r="K456">
        <v>1462489053</v>
      </c>
      <c r="L456" s="13">
        <v>42495.956631944442</v>
      </c>
      <c r="M456" t="b">
        <v>0</v>
      </c>
      <c r="N456">
        <v>54</v>
      </c>
      <c r="O456" t="b">
        <v>1</v>
      </c>
      <c r="P456" t="s">
        <v>8305</v>
      </c>
      <c r="Q456">
        <v>1.0276000000000001</v>
      </c>
      <c r="R456">
        <v>47.574074074074076</v>
      </c>
      <c r="S456" t="s">
        <v>8318</v>
      </c>
      <c r="T456" t="s">
        <v>8360</v>
      </c>
    </row>
    <row r="457" spans="1:20" x14ac:dyDescent="0.45">
      <c r="A457">
        <v>2929</v>
      </c>
      <c r="B457" t="s">
        <v>2929</v>
      </c>
      <c r="C457" t="s">
        <v>7039</v>
      </c>
      <c r="D457">
        <v>8000</v>
      </c>
      <c r="E457">
        <v>8165.55</v>
      </c>
      <c r="F457" t="s">
        <v>8219</v>
      </c>
      <c r="G457" t="s">
        <v>8224</v>
      </c>
      <c r="H457" t="s">
        <v>8246</v>
      </c>
      <c r="I457">
        <v>1401024758</v>
      </c>
      <c r="J457" s="13">
        <v>41784.564328703702</v>
      </c>
      <c r="K457">
        <v>1398432758</v>
      </c>
      <c r="L457" s="13">
        <v>41754.564328703702</v>
      </c>
      <c r="M457" t="b">
        <v>0</v>
      </c>
      <c r="N457">
        <v>32</v>
      </c>
      <c r="O457" t="b">
        <v>1</v>
      </c>
      <c r="P457" t="s">
        <v>8305</v>
      </c>
      <c r="Q457">
        <v>1.02069375</v>
      </c>
      <c r="R457">
        <v>255.17343750000001</v>
      </c>
      <c r="S457" t="s">
        <v>8318</v>
      </c>
      <c r="T457" t="s">
        <v>8360</v>
      </c>
    </row>
    <row r="458" spans="1:20" x14ac:dyDescent="0.45">
      <c r="A458">
        <v>2928</v>
      </c>
      <c r="B458" t="s">
        <v>2928</v>
      </c>
      <c r="C458" t="s">
        <v>7038</v>
      </c>
      <c r="D458">
        <v>1000</v>
      </c>
      <c r="E458">
        <v>1000</v>
      </c>
      <c r="F458" t="s">
        <v>8219</v>
      </c>
      <c r="G458" t="s">
        <v>8224</v>
      </c>
      <c r="H458" t="s">
        <v>8246</v>
      </c>
      <c r="I458">
        <v>1457135846</v>
      </c>
      <c r="J458" s="13">
        <v>42433.998217592591</v>
      </c>
      <c r="K458">
        <v>1454543846</v>
      </c>
      <c r="L458" s="13">
        <v>42403.998217592591</v>
      </c>
      <c r="M458" t="b">
        <v>0</v>
      </c>
      <c r="N458">
        <v>24</v>
      </c>
      <c r="O458" t="b">
        <v>1</v>
      </c>
      <c r="P458" t="s">
        <v>8305</v>
      </c>
      <c r="Q458">
        <v>1</v>
      </c>
      <c r="R458">
        <v>41.666666666666664</v>
      </c>
      <c r="S458" t="s">
        <v>8318</v>
      </c>
      <c r="T458" t="s">
        <v>8360</v>
      </c>
    </row>
    <row r="459" spans="1:20" x14ac:dyDescent="0.45">
      <c r="A459">
        <v>2927</v>
      </c>
      <c r="B459" t="s">
        <v>2927</v>
      </c>
      <c r="C459" t="s">
        <v>7037</v>
      </c>
      <c r="D459">
        <v>1800</v>
      </c>
      <c r="E459">
        <v>2355</v>
      </c>
      <c r="F459" t="s">
        <v>8219</v>
      </c>
      <c r="G459" t="s">
        <v>8224</v>
      </c>
      <c r="H459" t="s">
        <v>8246</v>
      </c>
      <c r="I459">
        <v>1405400400</v>
      </c>
      <c r="J459" s="13">
        <v>41835.208333333336</v>
      </c>
      <c r="K459">
        <v>1402934629</v>
      </c>
      <c r="L459" s="13">
        <v>41806.669317129628</v>
      </c>
      <c r="M459" t="b">
        <v>0</v>
      </c>
      <c r="N459">
        <v>21</v>
      </c>
      <c r="O459" t="b">
        <v>1</v>
      </c>
      <c r="P459" t="s">
        <v>8305</v>
      </c>
      <c r="Q459">
        <v>1.3083333333333333</v>
      </c>
      <c r="R459">
        <v>112.14285714285714</v>
      </c>
      <c r="S459" t="s">
        <v>8318</v>
      </c>
      <c r="T459" t="s">
        <v>8360</v>
      </c>
    </row>
    <row r="460" spans="1:20" x14ac:dyDescent="0.45">
      <c r="A460">
        <v>2926</v>
      </c>
      <c r="B460" t="s">
        <v>2926</v>
      </c>
      <c r="C460" t="s">
        <v>7036</v>
      </c>
      <c r="D460">
        <v>3000</v>
      </c>
      <c r="E460">
        <v>3750</v>
      </c>
      <c r="F460" t="s">
        <v>8219</v>
      </c>
      <c r="G460" t="s">
        <v>8224</v>
      </c>
      <c r="H460" t="s">
        <v>8246</v>
      </c>
      <c r="I460">
        <v>1424715779</v>
      </c>
      <c r="J460" s="13">
        <v>42058.765960648147</v>
      </c>
      <c r="K460">
        <v>1423506179</v>
      </c>
      <c r="L460" s="13">
        <v>42044.765960648147</v>
      </c>
      <c r="M460" t="b">
        <v>0</v>
      </c>
      <c r="N460">
        <v>50</v>
      </c>
      <c r="O460" t="b">
        <v>1</v>
      </c>
      <c r="P460" t="s">
        <v>8305</v>
      </c>
      <c r="Q460">
        <v>1.25</v>
      </c>
      <c r="R460">
        <v>75</v>
      </c>
      <c r="S460" t="s">
        <v>8318</v>
      </c>
      <c r="T460" t="s">
        <v>8360</v>
      </c>
    </row>
    <row r="461" spans="1:20" x14ac:dyDescent="0.45">
      <c r="A461">
        <v>2925</v>
      </c>
      <c r="B461" t="s">
        <v>2925</v>
      </c>
      <c r="C461" t="s">
        <v>7035</v>
      </c>
      <c r="D461">
        <v>45000</v>
      </c>
      <c r="E461">
        <v>46100.69</v>
      </c>
      <c r="F461" t="s">
        <v>8219</v>
      </c>
      <c r="G461" t="s">
        <v>8224</v>
      </c>
      <c r="H461" t="s">
        <v>8246</v>
      </c>
      <c r="I461">
        <v>1410444068</v>
      </c>
      <c r="J461" s="13">
        <v>41893.584120370368</v>
      </c>
      <c r="K461">
        <v>1407852068</v>
      </c>
      <c r="L461" s="13">
        <v>41863.584120370368</v>
      </c>
      <c r="M461" t="b">
        <v>0</v>
      </c>
      <c r="N461">
        <v>199</v>
      </c>
      <c r="O461" t="b">
        <v>1</v>
      </c>
      <c r="P461" t="s">
        <v>8305</v>
      </c>
      <c r="Q461">
        <v>1.0244597777777777</v>
      </c>
      <c r="R461">
        <v>231.66175879396985</v>
      </c>
      <c r="S461" t="s">
        <v>8318</v>
      </c>
      <c r="T461" t="s">
        <v>8360</v>
      </c>
    </row>
    <row r="462" spans="1:20" x14ac:dyDescent="0.45">
      <c r="A462">
        <v>2924</v>
      </c>
      <c r="B462" t="s">
        <v>2924</v>
      </c>
      <c r="C462" t="s">
        <v>7034</v>
      </c>
      <c r="D462">
        <v>25000</v>
      </c>
      <c r="E462">
        <v>25800</v>
      </c>
      <c r="F462" t="s">
        <v>8219</v>
      </c>
      <c r="G462" t="s">
        <v>8224</v>
      </c>
      <c r="H462" t="s">
        <v>8246</v>
      </c>
      <c r="I462">
        <v>1431143940</v>
      </c>
      <c r="J462" s="13">
        <v>42133.165972222225</v>
      </c>
      <c r="K462">
        <v>1428585710</v>
      </c>
      <c r="L462" s="13">
        <v>42103.556828703702</v>
      </c>
      <c r="M462" t="b">
        <v>0</v>
      </c>
      <c r="N462">
        <v>147</v>
      </c>
      <c r="O462" t="b">
        <v>1</v>
      </c>
      <c r="P462" t="s">
        <v>8305</v>
      </c>
      <c r="Q462">
        <v>1.032</v>
      </c>
      <c r="R462">
        <v>175.51020408163265</v>
      </c>
      <c r="S462" t="s">
        <v>8318</v>
      </c>
      <c r="T462" t="s">
        <v>8360</v>
      </c>
    </row>
    <row r="463" spans="1:20" x14ac:dyDescent="0.45">
      <c r="A463">
        <v>2923</v>
      </c>
      <c r="B463" t="s">
        <v>2923</v>
      </c>
      <c r="C463" t="s">
        <v>7033</v>
      </c>
      <c r="D463">
        <v>300</v>
      </c>
      <c r="E463">
        <v>300</v>
      </c>
      <c r="F463" t="s">
        <v>8219</v>
      </c>
      <c r="G463" t="s">
        <v>8224</v>
      </c>
      <c r="H463" t="s">
        <v>8246</v>
      </c>
      <c r="I463">
        <v>1422068400</v>
      </c>
      <c r="J463" s="13">
        <v>42028.125</v>
      </c>
      <c r="K463">
        <v>1420774779</v>
      </c>
      <c r="L463" s="13">
        <v>42013.15253472222</v>
      </c>
      <c r="M463" t="b">
        <v>0</v>
      </c>
      <c r="N463">
        <v>10</v>
      </c>
      <c r="O463" t="b">
        <v>1</v>
      </c>
      <c r="P463" t="s">
        <v>8305</v>
      </c>
      <c r="Q463">
        <v>1</v>
      </c>
      <c r="R463">
        <v>30</v>
      </c>
      <c r="S463" t="s">
        <v>8318</v>
      </c>
      <c r="T463" t="s">
        <v>8360</v>
      </c>
    </row>
    <row r="464" spans="1:20" x14ac:dyDescent="0.45">
      <c r="A464">
        <v>2921</v>
      </c>
      <c r="B464" t="s">
        <v>2921</v>
      </c>
      <c r="C464" t="s">
        <v>7031</v>
      </c>
      <c r="D464">
        <v>100</v>
      </c>
      <c r="E464">
        <v>129</v>
      </c>
      <c r="F464" t="s">
        <v>8219</v>
      </c>
      <c r="G464" t="s">
        <v>8224</v>
      </c>
      <c r="H464" t="s">
        <v>8246</v>
      </c>
      <c r="I464">
        <v>1411679804</v>
      </c>
      <c r="J464" s="13">
        <v>41907.886620370373</v>
      </c>
      <c r="K464">
        <v>1409087804</v>
      </c>
      <c r="L464" s="13">
        <v>41877.886620370373</v>
      </c>
      <c r="M464" t="b">
        <v>0</v>
      </c>
      <c r="N464">
        <v>3</v>
      </c>
      <c r="O464" t="b">
        <v>1</v>
      </c>
      <c r="P464" t="s">
        <v>8305</v>
      </c>
      <c r="Q464">
        <v>1.29</v>
      </c>
      <c r="R464">
        <v>43</v>
      </c>
      <c r="S464" t="s">
        <v>8318</v>
      </c>
      <c r="T464" t="s">
        <v>8360</v>
      </c>
    </row>
    <row r="465" spans="1:20" x14ac:dyDescent="0.45">
      <c r="A465">
        <v>2839</v>
      </c>
      <c r="B465" t="s">
        <v>2839</v>
      </c>
      <c r="C465" t="s">
        <v>6949</v>
      </c>
      <c r="D465">
        <v>3500</v>
      </c>
      <c r="E465">
        <v>3900</v>
      </c>
      <c r="F465" t="s">
        <v>8219</v>
      </c>
      <c r="G465" t="s">
        <v>8224</v>
      </c>
      <c r="H465" t="s">
        <v>8246</v>
      </c>
      <c r="I465">
        <v>1408942740</v>
      </c>
      <c r="J465" s="13">
        <v>41876.207638888889</v>
      </c>
      <c r="K465">
        <v>1406958354</v>
      </c>
      <c r="L465" s="13">
        <v>41853.240208333336</v>
      </c>
      <c r="M465" t="b">
        <v>0</v>
      </c>
      <c r="N465">
        <v>31</v>
      </c>
      <c r="O465" t="b">
        <v>1</v>
      </c>
      <c r="P465" t="s">
        <v>8271</v>
      </c>
      <c r="Q465">
        <v>1.1142857142857143</v>
      </c>
      <c r="R465">
        <v>125.80645161290323</v>
      </c>
      <c r="S465" t="s">
        <v>8318</v>
      </c>
      <c r="T465" t="s">
        <v>8319</v>
      </c>
    </row>
    <row r="466" spans="1:20" x14ac:dyDescent="0.45">
      <c r="A466">
        <v>2838</v>
      </c>
      <c r="B466" t="s">
        <v>2838</v>
      </c>
      <c r="C466" t="s">
        <v>6948</v>
      </c>
      <c r="D466">
        <v>2000</v>
      </c>
      <c r="E466">
        <v>2405</v>
      </c>
      <c r="F466" t="s">
        <v>8219</v>
      </c>
      <c r="G466" t="s">
        <v>8224</v>
      </c>
      <c r="H466" t="s">
        <v>8246</v>
      </c>
      <c r="I466">
        <v>1407967200</v>
      </c>
      <c r="J466" s="13">
        <v>41864.916666666664</v>
      </c>
      <c r="K466">
        <v>1406039696</v>
      </c>
      <c r="L466" s="13">
        <v>41842.607592592591</v>
      </c>
      <c r="M466" t="b">
        <v>0</v>
      </c>
      <c r="N466">
        <v>54</v>
      </c>
      <c r="O466" t="b">
        <v>1</v>
      </c>
      <c r="P466" t="s">
        <v>8271</v>
      </c>
      <c r="Q466">
        <v>1.2024999999999999</v>
      </c>
      <c r="R466">
        <v>44.537037037037038</v>
      </c>
      <c r="S466" t="s">
        <v>8318</v>
      </c>
      <c r="T466" t="s">
        <v>8319</v>
      </c>
    </row>
    <row r="467" spans="1:20" x14ac:dyDescent="0.45">
      <c r="A467">
        <v>2836</v>
      </c>
      <c r="B467" t="s">
        <v>2836</v>
      </c>
      <c r="C467" t="s">
        <v>6946</v>
      </c>
      <c r="D467">
        <v>450</v>
      </c>
      <c r="E467">
        <v>485</v>
      </c>
      <c r="F467" t="s">
        <v>8219</v>
      </c>
      <c r="G467" t="s">
        <v>8224</v>
      </c>
      <c r="H467" t="s">
        <v>8246</v>
      </c>
      <c r="I467">
        <v>1487393940</v>
      </c>
      <c r="J467" s="13">
        <v>42784.207638888889</v>
      </c>
      <c r="K467">
        <v>1484115418</v>
      </c>
      <c r="L467" s="13">
        <v>42746.261782407404</v>
      </c>
      <c r="M467" t="b">
        <v>0</v>
      </c>
      <c r="N467">
        <v>11</v>
      </c>
      <c r="O467" t="b">
        <v>1</v>
      </c>
      <c r="P467" t="s">
        <v>8271</v>
      </c>
      <c r="Q467">
        <v>1.0777777777777777</v>
      </c>
      <c r="R467">
        <v>44.090909090909093</v>
      </c>
      <c r="S467" t="s">
        <v>8318</v>
      </c>
      <c r="T467" t="s">
        <v>8319</v>
      </c>
    </row>
    <row r="468" spans="1:20" x14ac:dyDescent="0.45">
      <c r="A468">
        <v>2833</v>
      </c>
      <c r="B468" t="s">
        <v>2833</v>
      </c>
      <c r="C468" t="s">
        <v>6943</v>
      </c>
      <c r="D468">
        <v>2700</v>
      </c>
      <c r="E468">
        <v>2923</v>
      </c>
      <c r="F468" t="s">
        <v>8219</v>
      </c>
      <c r="G468" t="s">
        <v>8224</v>
      </c>
      <c r="H468" t="s">
        <v>8246</v>
      </c>
      <c r="I468">
        <v>1444528800</v>
      </c>
      <c r="J468" s="13">
        <v>42288.083333333336</v>
      </c>
      <c r="K468">
        <v>1442804633</v>
      </c>
      <c r="L468" s="13">
        <v>42268.127696759257</v>
      </c>
      <c r="M468" t="b">
        <v>0</v>
      </c>
      <c r="N468">
        <v>35</v>
      </c>
      <c r="O468" t="b">
        <v>1</v>
      </c>
      <c r="P468" t="s">
        <v>8271</v>
      </c>
      <c r="Q468">
        <v>1.0825925925925926</v>
      </c>
      <c r="R468">
        <v>83.51428571428572</v>
      </c>
      <c r="S468" t="s">
        <v>8318</v>
      </c>
      <c r="T468" t="s">
        <v>8319</v>
      </c>
    </row>
    <row r="469" spans="1:20" x14ac:dyDescent="0.45">
      <c r="A469">
        <v>2831</v>
      </c>
      <c r="B469" t="s">
        <v>2831</v>
      </c>
      <c r="C469" t="s">
        <v>6941</v>
      </c>
      <c r="D469">
        <v>3000</v>
      </c>
      <c r="E469">
        <v>3320</v>
      </c>
      <c r="F469" t="s">
        <v>8219</v>
      </c>
      <c r="G469" t="s">
        <v>8224</v>
      </c>
      <c r="H469" t="s">
        <v>8246</v>
      </c>
      <c r="I469">
        <v>1437076070</v>
      </c>
      <c r="J469" s="13">
        <v>42201.824884259258</v>
      </c>
      <c r="K469">
        <v>1434484070</v>
      </c>
      <c r="L469" s="13">
        <v>42171.824884259258</v>
      </c>
      <c r="M469" t="b">
        <v>0</v>
      </c>
      <c r="N469">
        <v>52</v>
      </c>
      <c r="O469" t="b">
        <v>1</v>
      </c>
      <c r="P469" t="s">
        <v>8271</v>
      </c>
      <c r="Q469">
        <v>1.1066666666666667</v>
      </c>
      <c r="R469">
        <v>63.846153846153847</v>
      </c>
      <c r="S469" t="s">
        <v>8318</v>
      </c>
      <c r="T469" t="s">
        <v>8319</v>
      </c>
    </row>
    <row r="470" spans="1:20" x14ac:dyDescent="0.45">
      <c r="A470">
        <v>2830</v>
      </c>
      <c r="B470" t="s">
        <v>2830</v>
      </c>
      <c r="C470" t="s">
        <v>6940</v>
      </c>
      <c r="D470">
        <v>3000</v>
      </c>
      <c r="E470">
        <v>3000</v>
      </c>
      <c r="F470" t="s">
        <v>8219</v>
      </c>
      <c r="G470" t="s">
        <v>8224</v>
      </c>
      <c r="H470" t="s">
        <v>8246</v>
      </c>
      <c r="I470">
        <v>1399867140</v>
      </c>
      <c r="J470" s="13">
        <v>41771.165972222225</v>
      </c>
      <c r="K470">
        <v>1398802148</v>
      </c>
      <c r="L470" s="13">
        <v>41758.839675925927</v>
      </c>
      <c r="M470" t="b">
        <v>0</v>
      </c>
      <c r="N470">
        <v>11</v>
      </c>
      <c r="O470" t="b">
        <v>1</v>
      </c>
      <c r="P470" t="s">
        <v>8271</v>
      </c>
      <c r="Q470">
        <v>1</v>
      </c>
      <c r="R470">
        <v>272.72727272727275</v>
      </c>
      <c r="S470" t="s">
        <v>8318</v>
      </c>
      <c r="T470" t="s">
        <v>8319</v>
      </c>
    </row>
    <row r="471" spans="1:20" x14ac:dyDescent="0.45">
      <c r="A471">
        <v>2827</v>
      </c>
      <c r="B471" t="s">
        <v>2827</v>
      </c>
      <c r="C471" t="s">
        <v>6937</v>
      </c>
      <c r="D471">
        <v>2000</v>
      </c>
      <c r="E471">
        <v>2405</v>
      </c>
      <c r="F471" t="s">
        <v>8219</v>
      </c>
      <c r="G471" t="s">
        <v>8224</v>
      </c>
      <c r="H471" t="s">
        <v>8246</v>
      </c>
      <c r="I471">
        <v>1464971400</v>
      </c>
      <c r="J471" s="13">
        <v>42524.6875</v>
      </c>
      <c r="K471">
        <v>1462379066</v>
      </c>
      <c r="L471" s="13">
        <v>42494.683634259258</v>
      </c>
      <c r="M471" t="b">
        <v>0</v>
      </c>
      <c r="N471">
        <v>23</v>
      </c>
      <c r="O471" t="b">
        <v>1</v>
      </c>
      <c r="P471" t="s">
        <v>8271</v>
      </c>
      <c r="Q471">
        <v>1.2024999999999999</v>
      </c>
      <c r="R471">
        <v>104.56521739130434</v>
      </c>
      <c r="S471" t="s">
        <v>8318</v>
      </c>
      <c r="T471" t="s">
        <v>8319</v>
      </c>
    </row>
    <row r="472" spans="1:20" x14ac:dyDescent="0.45">
      <c r="A472">
        <v>2826</v>
      </c>
      <c r="B472" t="s">
        <v>2826</v>
      </c>
      <c r="C472" t="s">
        <v>6936</v>
      </c>
      <c r="D472">
        <v>2000</v>
      </c>
      <c r="E472">
        <v>2155</v>
      </c>
      <c r="F472" t="s">
        <v>8219</v>
      </c>
      <c r="G472" t="s">
        <v>8224</v>
      </c>
      <c r="H472" t="s">
        <v>8246</v>
      </c>
      <c r="I472">
        <v>1436511600</v>
      </c>
      <c r="J472" s="13">
        <v>42195.291666666664</v>
      </c>
      <c r="K472">
        <v>1434415812</v>
      </c>
      <c r="L472" s="13">
        <v>42171.034861111111</v>
      </c>
      <c r="M472" t="b">
        <v>0</v>
      </c>
      <c r="N472">
        <v>19</v>
      </c>
      <c r="O472" t="b">
        <v>1</v>
      </c>
      <c r="P472" t="s">
        <v>8271</v>
      </c>
      <c r="Q472">
        <v>1.0774999999999999</v>
      </c>
      <c r="R472">
        <v>113.42105263157895</v>
      </c>
      <c r="S472" t="s">
        <v>8318</v>
      </c>
      <c r="T472" t="s">
        <v>8319</v>
      </c>
    </row>
    <row r="473" spans="1:20" x14ac:dyDescent="0.45">
      <c r="A473">
        <v>2824</v>
      </c>
      <c r="B473" t="s">
        <v>2824</v>
      </c>
      <c r="C473" t="s">
        <v>6934</v>
      </c>
      <c r="D473">
        <v>650</v>
      </c>
      <c r="E473">
        <v>760</v>
      </c>
      <c r="F473" t="s">
        <v>8219</v>
      </c>
      <c r="G473" t="s">
        <v>8224</v>
      </c>
      <c r="H473" t="s">
        <v>8246</v>
      </c>
      <c r="I473">
        <v>1434159780</v>
      </c>
      <c r="J473" s="13">
        <v>42168.071527777778</v>
      </c>
      <c r="K473">
        <v>1431412196</v>
      </c>
      <c r="L473" s="13">
        <v>42136.270787037036</v>
      </c>
      <c r="M473" t="b">
        <v>0</v>
      </c>
      <c r="N473">
        <v>15</v>
      </c>
      <c r="O473" t="b">
        <v>1</v>
      </c>
      <c r="P473" t="s">
        <v>8271</v>
      </c>
      <c r="Q473">
        <v>1.1692307692307693</v>
      </c>
      <c r="R473">
        <v>50.666666666666664</v>
      </c>
      <c r="S473" t="s">
        <v>8318</v>
      </c>
      <c r="T473" t="s">
        <v>8319</v>
      </c>
    </row>
    <row r="474" spans="1:20" x14ac:dyDescent="0.45">
      <c r="A474">
        <v>2822</v>
      </c>
      <c r="B474" t="s">
        <v>2822</v>
      </c>
      <c r="C474" t="s">
        <v>6932</v>
      </c>
      <c r="D474">
        <v>6000</v>
      </c>
      <c r="E474">
        <v>6000</v>
      </c>
      <c r="F474" t="s">
        <v>8219</v>
      </c>
      <c r="G474" t="s">
        <v>8224</v>
      </c>
      <c r="H474" t="s">
        <v>8246</v>
      </c>
      <c r="I474">
        <v>1427469892</v>
      </c>
      <c r="J474" s="13">
        <v>42090.642268518517</v>
      </c>
      <c r="K474">
        <v>1424881492</v>
      </c>
      <c r="L474" s="13">
        <v>42060.683935185189</v>
      </c>
      <c r="M474" t="b">
        <v>0</v>
      </c>
      <c r="N474">
        <v>94</v>
      </c>
      <c r="O474" t="b">
        <v>1</v>
      </c>
      <c r="P474" t="s">
        <v>8271</v>
      </c>
      <c r="Q474">
        <v>1</v>
      </c>
      <c r="R474">
        <v>63.829787234042556</v>
      </c>
      <c r="S474" t="s">
        <v>8318</v>
      </c>
      <c r="T474" t="s">
        <v>8319</v>
      </c>
    </row>
    <row r="475" spans="1:20" x14ac:dyDescent="0.45">
      <c r="A475">
        <v>2818</v>
      </c>
      <c r="B475" t="s">
        <v>2818</v>
      </c>
      <c r="C475" t="s">
        <v>6928</v>
      </c>
      <c r="D475">
        <v>10000</v>
      </c>
      <c r="E475">
        <v>10603</v>
      </c>
      <c r="F475" t="s">
        <v>8219</v>
      </c>
      <c r="G475" t="s">
        <v>8224</v>
      </c>
      <c r="H475" t="s">
        <v>8246</v>
      </c>
      <c r="I475">
        <v>1443018086</v>
      </c>
      <c r="J475" s="13">
        <v>42270.598217592589</v>
      </c>
      <c r="K475">
        <v>1441290086</v>
      </c>
      <c r="L475" s="13">
        <v>42250.598217592589</v>
      </c>
      <c r="M475" t="b">
        <v>0</v>
      </c>
      <c r="N475">
        <v>102</v>
      </c>
      <c r="O475" t="b">
        <v>1</v>
      </c>
      <c r="P475" t="s">
        <v>8271</v>
      </c>
      <c r="Q475">
        <v>1.0603</v>
      </c>
      <c r="R475">
        <v>103.95098039215686</v>
      </c>
      <c r="S475" t="s">
        <v>8318</v>
      </c>
      <c r="T475" t="s">
        <v>8319</v>
      </c>
    </row>
    <row r="476" spans="1:20" x14ac:dyDescent="0.45">
      <c r="A476">
        <v>2813</v>
      </c>
      <c r="B476" t="s">
        <v>2813</v>
      </c>
      <c r="C476" t="s">
        <v>6923</v>
      </c>
      <c r="D476">
        <v>2800</v>
      </c>
      <c r="E476">
        <v>3572.12</v>
      </c>
      <c r="F476" t="s">
        <v>8219</v>
      </c>
      <c r="G476" t="s">
        <v>8224</v>
      </c>
      <c r="H476" t="s">
        <v>8246</v>
      </c>
      <c r="I476">
        <v>1481737761</v>
      </c>
      <c r="J476" s="13">
        <v>42718.742604166669</v>
      </c>
      <c r="K476">
        <v>1479577761</v>
      </c>
      <c r="L476" s="13">
        <v>42693.742604166669</v>
      </c>
      <c r="M476" t="b">
        <v>0</v>
      </c>
      <c r="N476">
        <v>96</v>
      </c>
      <c r="O476" t="b">
        <v>1</v>
      </c>
      <c r="P476" t="s">
        <v>8271</v>
      </c>
      <c r="Q476">
        <v>1.2757571428571428</v>
      </c>
      <c r="R476">
        <v>37.209583333333335</v>
      </c>
      <c r="S476" t="s">
        <v>8318</v>
      </c>
      <c r="T476" t="s">
        <v>8319</v>
      </c>
    </row>
    <row r="477" spans="1:20" x14ac:dyDescent="0.45">
      <c r="A477">
        <v>2810</v>
      </c>
      <c r="B477" t="s">
        <v>2810</v>
      </c>
      <c r="C477" t="s">
        <v>6920</v>
      </c>
      <c r="D477">
        <v>2500</v>
      </c>
      <c r="E477">
        <v>2705</v>
      </c>
      <c r="F477" t="s">
        <v>8219</v>
      </c>
      <c r="G477" t="s">
        <v>8224</v>
      </c>
      <c r="H477" t="s">
        <v>8246</v>
      </c>
      <c r="I477">
        <v>1401595140</v>
      </c>
      <c r="J477" s="13">
        <v>41791.165972222225</v>
      </c>
      <c r="K477">
        <v>1398828064</v>
      </c>
      <c r="L477" s="13">
        <v>41759.13962962963</v>
      </c>
      <c r="M477" t="b">
        <v>0</v>
      </c>
      <c r="N477">
        <v>57</v>
      </c>
      <c r="O477" t="b">
        <v>1</v>
      </c>
      <c r="P477" t="s">
        <v>8271</v>
      </c>
      <c r="Q477">
        <v>1.0820000000000001</v>
      </c>
      <c r="R477">
        <v>47.456140350877192</v>
      </c>
      <c r="S477" t="s">
        <v>8318</v>
      </c>
      <c r="T477" t="s">
        <v>8319</v>
      </c>
    </row>
    <row r="478" spans="1:20" x14ac:dyDescent="0.45">
      <c r="A478">
        <v>2809</v>
      </c>
      <c r="B478" t="s">
        <v>2809</v>
      </c>
      <c r="C478" t="s">
        <v>6919</v>
      </c>
      <c r="D478">
        <v>2500</v>
      </c>
      <c r="E478">
        <v>2560</v>
      </c>
      <c r="F478" t="s">
        <v>8219</v>
      </c>
      <c r="G478" t="s">
        <v>8224</v>
      </c>
      <c r="H478" t="s">
        <v>8246</v>
      </c>
      <c r="I478">
        <v>1459348740</v>
      </c>
      <c r="J478" s="13">
        <v>42459.61041666667</v>
      </c>
      <c r="K478">
        <v>1458647725</v>
      </c>
      <c r="L478" s="13">
        <v>42451.496817129628</v>
      </c>
      <c r="M478" t="b">
        <v>0</v>
      </c>
      <c r="N478">
        <v>21</v>
      </c>
      <c r="O478" t="b">
        <v>1</v>
      </c>
      <c r="P478" t="s">
        <v>8271</v>
      </c>
      <c r="Q478">
        <v>1.024</v>
      </c>
      <c r="R478">
        <v>121.9047619047619</v>
      </c>
      <c r="S478" t="s">
        <v>8318</v>
      </c>
      <c r="T478" t="s">
        <v>8319</v>
      </c>
    </row>
    <row r="479" spans="1:20" x14ac:dyDescent="0.45">
      <c r="A479">
        <v>2808</v>
      </c>
      <c r="B479" t="s">
        <v>2808</v>
      </c>
      <c r="C479" t="s">
        <v>6918</v>
      </c>
      <c r="D479">
        <v>4500</v>
      </c>
      <c r="E479">
        <v>4511</v>
      </c>
      <c r="F479" t="s">
        <v>8219</v>
      </c>
      <c r="G479" t="s">
        <v>8224</v>
      </c>
      <c r="H479" t="s">
        <v>8246</v>
      </c>
      <c r="I479">
        <v>1440274735</v>
      </c>
      <c r="J479" s="13">
        <v>42238.84646990741</v>
      </c>
      <c r="K479">
        <v>1437682735</v>
      </c>
      <c r="L479" s="13">
        <v>42208.84646990741</v>
      </c>
      <c r="M479" t="b">
        <v>0</v>
      </c>
      <c r="N479">
        <v>69</v>
      </c>
      <c r="O479" t="b">
        <v>1</v>
      </c>
      <c r="P479" t="s">
        <v>8271</v>
      </c>
      <c r="Q479">
        <v>1.0024444444444445</v>
      </c>
      <c r="R479">
        <v>65.376811594202906</v>
      </c>
      <c r="S479" t="s">
        <v>8318</v>
      </c>
      <c r="T479" t="s">
        <v>8319</v>
      </c>
    </row>
    <row r="480" spans="1:20" x14ac:dyDescent="0.45">
      <c r="A480">
        <v>2807</v>
      </c>
      <c r="B480" t="s">
        <v>2807</v>
      </c>
      <c r="C480" t="s">
        <v>6917</v>
      </c>
      <c r="D480">
        <v>5000</v>
      </c>
      <c r="E480">
        <v>6300</v>
      </c>
      <c r="F480" t="s">
        <v>8219</v>
      </c>
      <c r="G480" t="s">
        <v>8224</v>
      </c>
      <c r="H480" t="s">
        <v>8246</v>
      </c>
      <c r="I480">
        <v>1435611438</v>
      </c>
      <c r="J480" s="13">
        <v>42184.873124999998</v>
      </c>
      <c r="K480">
        <v>1433019438</v>
      </c>
      <c r="L480" s="13">
        <v>42154.873124999998</v>
      </c>
      <c r="M480" t="b">
        <v>0</v>
      </c>
      <c r="N480">
        <v>93</v>
      </c>
      <c r="O480" t="b">
        <v>1</v>
      </c>
      <c r="P480" t="s">
        <v>8271</v>
      </c>
      <c r="Q480">
        <v>1.26</v>
      </c>
      <c r="R480">
        <v>67.741935483870961</v>
      </c>
      <c r="S480" t="s">
        <v>8318</v>
      </c>
      <c r="T480" t="s">
        <v>8319</v>
      </c>
    </row>
    <row r="481" spans="1:20" x14ac:dyDescent="0.45">
      <c r="A481">
        <v>2803</v>
      </c>
      <c r="B481" t="s">
        <v>2803</v>
      </c>
      <c r="C481" t="s">
        <v>6913</v>
      </c>
      <c r="D481">
        <v>10000</v>
      </c>
      <c r="E481">
        <v>12795</v>
      </c>
      <c r="F481" t="s">
        <v>8219</v>
      </c>
      <c r="G481" t="s">
        <v>8224</v>
      </c>
      <c r="H481" t="s">
        <v>8246</v>
      </c>
      <c r="I481">
        <v>1437004800</v>
      </c>
      <c r="J481" s="11">
        <v>42201</v>
      </c>
      <c r="K481">
        <v>1433295276</v>
      </c>
      <c r="L481" s="13">
        <v>42158.065694444442</v>
      </c>
      <c r="M481" t="b">
        <v>0</v>
      </c>
      <c r="N481">
        <v>141</v>
      </c>
      <c r="O481" t="b">
        <v>1</v>
      </c>
      <c r="P481" t="s">
        <v>8271</v>
      </c>
      <c r="Q481">
        <v>1.2795000000000001</v>
      </c>
      <c r="R481">
        <v>90.744680851063833</v>
      </c>
      <c r="S481" t="s">
        <v>8318</v>
      </c>
      <c r="T481" t="s">
        <v>8319</v>
      </c>
    </row>
    <row r="482" spans="1:20" x14ac:dyDescent="0.45">
      <c r="A482">
        <v>2795</v>
      </c>
      <c r="B482" t="s">
        <v>2795</v>
      </c>
      <c r="C482" t="s">
        <v>6905</v>
      </c>
      <c r="D482">
        <v>700</v>
      </c>
      <c r="E482">
        <v>730</v>
      </c>
      <c r="F482" t="s">
        <v>8219</v>
      </c>
      <c r="G482" t="s">
        <v>8224</v>
      </c>
      <c r="H482" t="s">
        <v>8246</v>
      </c>
      <c r="I482">
        <v>1402095600</v>
      </c>
      <c r="J482" s="13">
        <v>41796.958333333336</v>
      </c>
      <c r="K482">
        <v>1400675841</v>
      </c>
      <c r="L482" s="13">
        <v>41780.525937500002</v>
      </c>
      <c r="M482" t="b">
        <v>0</v>
      </c>
      <c r="N482">
        <v>20</v>
      </c>
      <c r="O482" t="b">
        <v>1</v>
      </c>
      <c r="P482" t="s">
        <v>8271</v>
      </c>
      <c r="Q482">
        <v>1.0428571428571429</v>
      </c>
      <c r="R482">
        <v>36.5</v>
      </c>
      <c r="S482" t="s">
        <v>8318</v>
      </c>
      <c r="T482" t="s">
        <v>8319</v>
      </c>
    </row>
    <row r="483" spans="1:20" x14ac:dyDescent="0.45">
      <c r="A483">
        <v>2792</v>
      </c>
      <c r="B483" t="s">
        <v>2792</v>
      </c>
      <c r="C483" t="s">
        <v>6902</v>
      </c>
      <c r="D483">
        <v>2000</v>
      </c>
      <c r="E483">
        <v>2152</v>
      </c>
      <c r="F483" t="s">
        <v>8219</v>
      </c>
      <c r="G483" t="s">
        <v>8224</v>
      </c>
      <c r="H483" t="s">
        <v>8246</v>
      </c>
      <c r="I483">
        <v>1439357559</v>
      </c>
      <c r="J483" s="13">
        <v>42228.231006944443</v>
      </c>
      <c r="K483">
        <v>1435469559</v>
      </c>
      <c r="L483" s="13">
        <v>42183.231006944443</v>
      </c>
      <c r="M483" t="b">
        <v>0</v>
      </c>
      <c r="N483">
        <v>24</v>
      </c>
      <c r="O483" t="b">
        <v>1</v>
      </c>
      <c r="P483" t="s">
        <v>8271</v>
      </c>
      <c r="Q483">
        <v>1.0760000000000001</v>
      </c>
      <c r="R483">
        <v>89.666666666666671</v>
      </c>
      <c r="S483" t="s">
        <v>8318</v>
      </c>
      <c r="T483" t="s">
        <v>8319</v>
      </c>
    </row>
    <row r="484" spans="1:20" x14ac:dyDescent="0.45">
      <c r="A484">
        <v>2791</v>
      </c>
      <c r="B484" t="s">
        <v>2791</v>
      </c>
      <c r="C484" t="s">
        <v>6901</v>
      </c>
      <c r="D484">
        <v>2000</v>
      </c>
      <c r="E484">
        <v>2050</v>
      </c>
      <c r="F484" t="s">
        <v>8219</v>
      </c>
      <c r="G484" t="s">
        <v>8224</v>
      </c>
      <c r="H484" t="s">
        <v>8246</v>
      </c>
      <c r="I484">
        <v>1473393600</v>
      </c>
      <c r="J484" s="13">
        <v>42622.166666666664</v>
      </c>
      <c r="K484">
        <v>1470778559</v>
      </c>
      <c r="L484" s="13">
        <v>42591.899988425925</v>
      </c>
      <c r="M484" t="b">
        <v>0</v>
      </c>
      <c r="N484">
        <v>28</v>
      </c>
      <c r="O484" t="b">
        <v>1</v>
      </c>
      <c r="P484" t="s">
        <v>8271</v>
      </c>
      <c r="Q484">
        <v>1.0249999999999999</v>
      </c>
      <c r="R484">
        <v>73.214285714285708</v>
      </c>
      <c r="S484" t="s">
        <v>8318</v>
      </c>
      <c r="T484" t="s">
        <v>8319</v>
      </c>
    </row>
    <row r="485" spans="1:20" x14ac:dyDescent="0.45">
      <c r="A485">
        <v>2790</v>
      </c>
      <c r="B485" t="s">
        <v>2790</v>
      </c>
      <c r="C485" t="s">
        <v>6900</v>
      </c>
      <c r="D485">
        <v>3000</v>
      </c>
      <c r="E485">
        <v>3160</v>
      </c>
      <c r="F485" t="s">
        <v>8219</v>
      </c>
      <c r="G485" t="s">
        <v>8224</v>
      </c>
      <c r="H485" t="s">
        <v>8246</v>
      </c>
      <c r="I485">
        <v>1423693903</v>
      </c>
      <c r="J485" s="13">
        <v>42046.938692129632</v>
      </c>
      <c r="K485">
        <v>1421101903</v>
      </c>
      <c r="L485" s="13">
        <v>42016.938692129632</v>
      </c>
      <c r="M485" t="b">
        <v>0</v>
      </c>
      <c r="N485">
        <v>66</v>
      </c>
      <c r="O485" t="b">
        <v>1</v>
      </c>
      <c r="P485" t="s">
        <v>8271</v>
      </c>
      <c r="Q485">
        <v>1.0533333333333332</v>
      </c>
      <c r="R485">
        <v>47.878787878787875</v>
      </c>
      <c r="S485" t="s">
        <v>8318</v>
      </c>
      <c r="T485" t="s">
        <v>8319</v>
      </c>
    </row>
    <row r="486" spans="1:20" x14ac:dyDescent="0.45">
      <c r="A486">
        <v>2789</v>
      </c>
      <c r="B486" t="s">
        <v>2789</v>
      </c>
      <c r="C486" t="s">
        <v>6899</v>
      </c>
      <c r="D486">
        <v>3000</v>
      </c>
      <c r="E486">
        <v>3035</v>
      </c>
      <c r="F486" t="s">
        <v>8219</v>
      </c>
      <c r="G486" t="s">
        <v>8224</v>
      </c>
      <c r="H486" t="s">
        <v>8246</v>
      </c>
      <c r="I486">
        <v>1426132800</v>
      </c>
      <c r="J486" s="13">
        <v>42075.166666666664</v>
      </c>
      <c r="K486">
        <v>1424477934</v>
      </c>
      <c r="L486" s="13">
        <v>42056.013124999998</v>
      </c>
      <c r="M486" t="b">
        <v>0</v>
      </c>
      <c r="N486">
        <v>24</v>
      </c>
      <c r="O486" t="b">
        <v>1</v>
      </c>
      <c r="P486" t="s">
        <v>8271</v>
      </c>
      <c r="Q486">
        <v>1.0116666666666667</v>
      </c>
      <c r="R486">
        <v>126.45833333333333</v>
      </c>
      <c r="S486" t="s">
        <v>8318</v>
      </c>
      <c r="T486" t="s">
        <v>8319</v>
      </c>
    </row>
    <row r="487" spans="1:20" x14ac:dyDescent="0.45">
      <c r="A487">
        <v>2788</v>
      </c>
      <c r="B487" t="s">
        <v>2788</v>
      </c>
      <c r="C487" t="s">
        <v>6898</v>
      </c>
      <c r="D487">
        <v>2000</v>
      </c>
      <c r="E487">
        <v>2050</v>
      </c>
      <c r="F487" t="s">
        <v>8219</v>
      </c>
      <c r="G487" t="s">
        <v>8224</v>
      </c>
      <c r="H487" t="s">
        <v>8246</v>
      </c>
      <c r="I487">
        <v>1469811043</v>
      </c>
      <c r="J487" s="13">
        <v>42580.701886574076</v>
      </c>
      <c r="K487">
        <v>1467219043</v>
      </c>
      <c r="L487" s="13">
        <v>42550.701886574076</v>
      </c>
      <c r="M487" t="b">
        <v>0</v>
      </c>
      <c r="N487">
        <v>20</v>
      </c>
      <c r="O487" t="b">
        <v>1</v>
      </c>
      <c r="P487" t="s">
        <v>8271</v>
      </c>
      <c r="Q487">
        <v>1.0249999999999999</v>
      </c>
      <c r="R487">
        <v>102.5</v>
      </c>
      <c r="S487" t="s">
        <v>8318</v>
      </c>
      <c r="T487" t="s">
        <v>8319</v>
      </c>
    </row>
    <row r="488" spans="1:20" x14ac:dyDescent="0.45">
      <c r="A488">
        <v>2787</v>
      </c>
      <c r="B488" t="s">
        <v>2787</v>
      </c>
      <c r="C488" t="s">
        <v>6897</v>
      </c>
      <c r="D488">
        <v>1000</v>
      </c>
      <c r="E488">
        <v>1197</v>
      </c>
      <c r="F488" t="s">
        <v>8219</v>
      </c>
      <c r="G488" t="s">
        <v>8224</v>
      </c>
      <c r="H488" t="s">
        <v>8246</v>
      </c>
      <c r="I488">
        <v>1405658752</v>
      </c>
      <c r="J488" s="13">
        <v>41838.198518518519</v>
      </c>
      <c r="K488">
        <v>1403066752</v>
      </c>
      <c r="L488" s="13">
        <v>41808.198518518519</v>
      </c>
      <c r="M488" t="b">
        <v>0</v>
      </c>
      <c r="N488">
        <v>38</v>
      </c>
      <c r="O488" t="b">
        <v>1</v>
      </c>
      <c r="P488" t="s">
        <v>8271</v>
      </c>
      <c r="Q488">
        <v>1.1970000000000001</v>
      </c>
      <c r="R488">
        <v>31.5</v>
      </c>
      <c r="S488" t="s">
        <v>8318</v>
      </c>
      <c r="T488" t="s">
        <v>8319</v>
      </c>
    </row>
    <row r="489" spans="1:20" x14ac:dyDescent="0.45">
      <c r="A489">
        <v>2785</v>
      </c>
      <c r="B489" t="s">
        <v>2785</v>
      </c>
      <c r="C489" t="s">
        <v>6895</v>
      </c>
      <c r="D489">
        <v>5000</v>
      </c>
      <c r="E489">
        <v>5234</v>
      </c>
      <c r="F489" t="s">
        <v>8219</v>
      </c>
      <c r="G489" t="s">
        <v>8224</v>
      </c>
      <c r="H489" t="s">
        <v>8246</v>
      </c>
      <c r="I489">
        <v>1470430800</v>
      </c>
      <c r="J489" s="13">
        <v>42587.875</v>
      </c>
      <c r="K489">
        <v>1467865967</v>
      </c>
      <c r="L489" s="13">
        <v>42558.189432870371</v>
      </c>
      <c r="M489" t="b">
        <v>0</v>
      </c>
      <c r="N489">
        <v>142</v>
      </c>
      <c r="O489" t="b">
        <v>1</v>
      </c>
      <c r="P489" t="s">
        <v>8271</v>
      </c>
      <c r="Q489">
        <v>1.0468</v>
      </c>
      <c r="R489">
        <v>36.859154929577464</v>
      </c>
      <c r="S489" t="s">
        <v>8318</v>
      </c>
      <c r="T489" t="s">
        <v>8319</v>
      </c>
    </row>
    <row r="490" spans="1:20" x14ac:dyDescent="0.45">
      <c r="A490">
        <v>2784</v>
      </c>
      <c r="B490" t="s">
        <v>2784</v>
      </c>
      <c r="C490" t="s">
        <v>6894</v>
      </c>
      <c r="D490">
        <v>6000</v>
      </c>
      <c r="E490">
        <v>7140</v>
      </c>
      <c r="F490" t="s">
        <v>8219</v>
      </c>
      <c r="G490" t="s">
        <v>8224</v>
      </c>
      <c r="H490" t="s">
        <v>8246</v>
      </c>
      <c r="I490">
        <v>1414608843</v>
      </c>
      <c r="J490" s="13">
        <v>41941.787534722222</v>
      </c>
      <c r="K490">
        <v>1412794443</v>
      </c>
      <c r="L490" s="13">
        <v>41920.787534722222</v>
      </c>
      <c r="M490" t="b">
        <v>0</v>
      </c>
      <c r="N490">
        <v>108</v>
      </c>
      <c r="O490" t="b">
        <v>1</v>
      </c>
      <c r="P490" t="s">
        <v>8271</v>
      </c>
      <c r="Q490">
        <v>1.19</v>
      </c>
      <c r="R490">
        <v>66.111111111111114</v>
      </c>
      <c r="S490" t="s">
        <v>8318</v>
      </c>
      <c r="T490" t="s">
        <v>8319</v>
      </c>
    </row>
    <row r="491" spans="1:20" x14ac:dyDescent="0.45">
      <c r="A491">
        <v>2782</v>
      </c>
      <c r="B491" t="s">
        <v>2782</v>
      </c>
      <c r="C491" t="s">
        <v>6892</v>
      </c>
      <c r="D491">
        <v>1000</v>
      </c>
      <c r="E491">
        <v>1200</v>
      </c>
      <c r="F491" t="s">
        <v>8219</v>
      </c>
      <c r="G491" t="s">
        <v>8224</v>
      </c>
      <c r="H491" t="s">
        <v>8246</v>
      </c>
      <c r="I491">
        <v>1424149140</v>
      </c>
      <c r="J491" s="13">
        <v>42052.207638888889</v>
      </c>
      <c r="K491">
        <v>1421964718</v>
      </c>
      <c r="L491" s="13">
        <v>42026.924976851849</v>
      </c>
      <c r="M491" t="b">
        <v>0</v>
      </c>
      <c r="N491">
        <v>18</v>
      </c>
      <c r="O491" t="b">
        <v>1</v>
      </c>
      <c r="P491" t="s">
        <v>8271</v>
      </c>
      <c r="Q491">
        <v>1.2</v>
      </c>
      <c r="R491">
        <v>66.666666666666671</v>
      </c>
      <c r="S491" t="s">
        <v>8318</v>
      </c>
      <c r="T491" t="s">
        <v>8319</v>
      </c>
    </row>
    <row r="492" spans="1:20" x14ac:dyDescent="0.45">
      <c r="A492">
        <v>2781</v>
      </c>
      <c r="B492" t="s">
        <v>2781</v>
      </c>
      <c r="C492" t="s">
        <v>6891</v>
      </c>
      <c r="D492">
        <v>1250</v>
      </c>
      <c r="E492">
        <v>1316</v>
      </c>
      <c r="F492" t="s">
        <v>8219</v>
      </c>
      <c r="G492" t="s">
        <v>8224</v>
      </c>
      <c r="H492" t="s">
        <v>8246</v>
      </c>
      <c r="I492">
        <v>1423724400</v>
      </c>
      <c r="J492" s="13">
        <v>42047.291666666664</v>
      </c>
      <c r="K492">
        <v>1421274954</v>
      </c>
      <c r="L492" s="13">
        <v>42018.94159722222</v>
      </c>
      <c r="M492" t="b">
        <v>0</v>
      </c>
      <c r="N492">
        <v>28</v>
      </c>
      <c r="O492" t="b">
        <v>1</v>
      </c>
      <c r="P492" t="s">
        <v>8271</v>
      </c>
      <c r="Q492">
        <v>1.0528</v>
      </c>
      <c r="R492">
        <v>47</v>
      </c>
      <c r="S492" t="s">
        <v>8318</v>
      </c>
      <c r="T492" t="s">
        <v>8319</v>
      </c>
    </row>
    <row r="493" spans="1:20" x14ac:dyDescent="0.45">
      <c r="A493">
        <v>2720</v>
      </c>
      <c r="B493" t="s">
        <v>2720</v>
      </c>
      <c r="C493" t="s">
        <v>6830</v>
      </c>
      <c r="D493">
        <v>25000</v>
      </c>
      <c r="E493">
        <v>29531</v>
      </c>
      <c r="F493" t="s">
        <v>8219</v>
      </c>
      <c r="G493" t="s">
        <v>8224</v>
      </c>
      <c r="H493" t="s">
        <v>8246</v>
      </c>
      <c r="I493">
        <v>1478866253</v>
      </c>
      <c r="J493" s="13">
        <v>42685.507557870369</v>
      </c>
      <c r="K493">
        <v>1476270653</v>
      </c>
      <c r="L493" s="13">
        <v>42655.465891203705</v>
      </c>
      <c r="M493" t="b">
        <v>0</v>
      </c>
      <c r="N493">
        <v>173</v>
      </c>
      <c r="O493" t="b">
        <v>1</v>
      </c>
      <c r="P493" t="s">
        <v>8303</v>
      </c>
      <c r="Q493">
        <v>1.1812400000000001</v>
      </c>
      <c r="R493">
        <v>170.69942196531792</v>
      </c>
      <c r="S493" t="s">
        <v>8318</v>
      </c>
      <c r="T493" t="s">
        <v>8358</v>
      </c>
    </row>
    <row r="494" spans="1:20" x14ac:dyDescent="0.45">
      <c r="A494">
        <v>2719</v>
      </c>
      <c r="B494" t="s">
        <v>2719</v>
      </c>
      <c r="C494" t="s">
        <v>6829</v>
      </c>
      <c r="D494">
        <v>6000</v>
      </c>
      <c r="E494">
        <v>6530</v>
      </c>
      <c r="F494" t="s">
        <v>8219</v>
      </c>
      <c r="G494" t="s">
        <v>8224</v>
      </c>
      <c r="H494" t="s">
        <v>8246</v>
      </c>
      <c r="I494">
        <v>1460936694</v>
      </c>
      <c r="J494" s="13">
        <v>42477.98951388889</v>
      </c>
      <c r="K494">
        <v>1455756294</v>
      </c>
      <c r="L494" s="13">
        <v>42418.031180555554</v>
      </c>
      <c r="M494" t="b">
        <v>0</v>
      </c>
      <c r="N494">
        <v>69</v>
      </c>
      <c r="O494" t="b">
        <v>1</v>
      </c>
      <c r="P494" t="s">
        <v>8303</v>
      </c>
      <c r="Q494">
        <v>1.0883333333333334</v>
      </c>
      <c r="R494">
        <v>94.637681159420296</v>
      </c>
      <c r="S494" t="s">
        <v>8318</v>
      </c>
      <c r="T494" t="s">
        <v>8358</v>
      </c>
    </row>
    <row r="495" spans="1:20" x14ac:dyDescent="0.45">
      <c r="A495">
        <v>2718</v>
      </c>
      <c r="B495" t="s">
        <v>2718</v>
      </c>
      <c r="C495" t="s">
        <v>6828</v>
      </c>
      <c r="D495">
        <v>18000</v>
      </c>
      <c r="E495">
        <v>18645</v>
      </c>
      <c r="F495" t="s">
        <v>8219</v>
      </c>
      <c r="G495" t="s">
        <v>8224</v>
      </c>
      <c r="H495" t="s">
        <v>8246</v>
      </c>
      <c r="I495">
        <v>1462316400</v>
      </c>
      <c r="J495" s="13">
        <v>42493.958333333336</v>
      </c>
      <c r="K495">
        <v>1459865945</v>
      </c>
      <c r="L495" s="13">
        <v>42465.596585648149</v>
      </c>
      <c r="M495" t="b">
        <v>1</v>
      </c>
      <c r="N495">
        <v>148</v>
      </c>
      <c r="O495" t="b">
        <v>1</v>
      </c>
      <c r="P495" t="s">
        <v>8303</v>
      </c>
      <c r="Q495">
        <v>1.0358333333333334</v>
      </c>
      <c r="R495">
        <v>125.97972972972973</v>
      </c>
      <c r="S495" t="s">
        <v>8318</v>
      </c>
      <c r="T495" t="s">
        <v>8358</v>
      </c>
    </row>
    <row r="496" spans="1:20" x14ac:dyDescent="0.45">
      <c r="A496">
        <v>2717</v>
      </c>
      <c r="B496" t="s">
        <v>2717</v>
      </c>
      <c r="C496" t="s">
        <v>6827</v>
      </c>
      <c r="D496">
        <v>25000</v>
      </c>
      <c r="E496">
        <v>30026</v>
      </c>
      <c r="F496" t="s">
        <v>8219</v>
      </c>
      <c r="G496" t="s">
        <v>8224</v>
      </c>
      <c r="H496" t="s">
        <v>8246</v>
      </c>
      <c r="I496">
        <v>1417906649</v>
      </c>
      <c r="J496" s="13">
        <v>41979.956585648149</v>
      </c>
      <c r="K496">
        <v>1414015049</v>
      </c>
      <c r="L496" s="13">
        <v>41934.914918981478</v>
      </c>
      <c r="M496" t="b">
        <v>1</v>
      </c>
      <c r="N496">
        <v>325</v>
      </c>
      <c r="O496" t="b">
        <v>1</v>
      </c>
      <c r="P496" t="s">
        <v>8303</v>
      </c>
      <c r="Q496">
        <v>1.2010400000000001</v>
      </c>
      <c r="R496">
        <v>92.387692307692305</v>
      </c>
      <c r="S496" t="s">
        <v>8318</v>
      </c>
      <c r="T496" t="s">
        <v>8358</v>
      </c>
    </row>
    <row r="497" spans="1:20" x14ac:dyDescent="0.45">
      <c r="A497">
        <v>2715</v>
      </c>
      <c r="B497" t="s">
        <v>2715</v>
      </c>
      <c r="C497" t="s">
        <v>6825</v>
      </c>
      <c r="D497">
        <v>12000</v>
      </c>
      <c r="E497">
        <v>31754.69</v>
      </c>
      <c r="F497" t="s">
        <v>8219</v>
      </c>
      <c r="G497" t="s">
        <v>8224</v>
      </c>
      <c r="H497" t="s">
        <v>8246</v>
      </c>
      <c r="I497">
        <v>1456047228</v>
      </c>
      <c r="J497" s="13">
        <v>42421.398472222223</v>
      </c>
      <c r="K497">
        <v>1453109628</v>
      </c>
      <c r="L497" s="13">
        <v>42387.398472222223</v>
      </c>
      <c r="M497" t="b">
        <v>1</v>
      </c>
      <c r="N497">
        <v>551</v>
      </c>
      <c r="O497" t="b">
        <v>1</v>
      </c>
      <c r="P497" t="s">
        <v>8303</v>
      </c>
      <c r="Q497">
        <v>2.6462241666666664</v>
      </c>
      <c r="R497">
        <v>57.631016333938291</v>
      </c>
      <c r="S497" t="s">
        <v>8318</v>
      </c>
      <c r="T497" t="s">
        <v>8358</v>
      </c>
    </row>
    <row r="498" spans="1:20" x14ac:dyDescent="0.45">
      <c r="A498">
        <v>2714</v>
      </c>
      <c r="B498" t="s">
        <v>2714</v>
      </c>
      <c r="C498" t="s">
        <v>6824</v>
      </c>
      <c r="D498">
        <v>25000</v>
      </c>
      <c r="E498">
        <v>29089</v>
      </c>
      <c r="F498" t="s">
        <v>8219</v>
      </c>
      <c r="G498" t="s">
        <v>8224</v>
      </c>
      <c r="H498" t="s">
        <v>8246</v>
      </c>
      <c r="I498">
        <v>1476486000</v>
      </c>
      <c r="J498" s="13">
        <v>42657.958333333336</v>
      </c>
      <c r="K498">
        <v>1474040596</v>
      </c>
      <c r="L498" s="13">
        <v>42629.655046296299</v>
      </c>
      <c r="M498" t="b">
        <v>1</v>
      </c>
      <c r="N498">
        <v>305</v>
      </c>
      <c r="O498" t="b">
        <v>1</v>
      </c>
      <c r="P498" t="s">
        <v>8303</v>
      </c>
      <c r="Q498">
        <v>1.1635599999999999</v>
      </c>
      <c r="R498">
        <v>95.373770491803285</v>
      </c>
      <c r="S498" t="s">
        <v>8318</v>
      </c>
      <c r="T498" t="s">
        <v>8358</v>
      </c>
    </row>
    <row r="499" spans="1:20" x14ac:dyDescent="0.45">
      <c r="A499">
        <v>2713</v>
      </c>
      <c r="B499" t="s">
        <v>2713</v>
      </c>
      <c r="C499" t="s">
        <v>6823</v>
      </c>
      <c r="D499">
        <v>150000</v>
      </c>
      <c r="E499">
        <v>153362</v>
      </c>
      <c r="F499" t="s">
        <v>8219</v>
      </c>
      <c r="G499" t="s">
        <v>8224</v>
      </c>
      <c r="H499" t="s">
        <v>8246</v>
      </c>
      <c r="I499">
        <v>1450971684</v>
      </c>
      <c r="J499" s="13">
        <v>42362.653749999998</v>
      </c>
      <c r="K499">
        <v>1447515684</v>
      </c>
      <c r="L499" s="13">
        <v>42322.653749999998</v>
      </c>
      <c r="M499" t="b">
        <v>1</v>
      </c>
      <c r="N499">
        <v>1420</v>
      </c>
      <c r="O499" t="b">
        <v>1</v>
      </c>
      <c r="P499" t="s">
        <v>8303</v>
      </c>
      <c r="Q499">
        <v>1.0224133333333334</v>
      </c>
      <c r="R499">
        <v>108.00140845070422</v>
      </c>
      <c r="S499" t="s">
        <v>8318</v>
      </c>
      <c r="T499" t="s">
        <v>8358</v>
      </c>
    </row>
    <row r="500" spans="1:20" x14ac:dyDescent="0.45">
      <c r="A500">
        <v>2712</v>
      </c>
      <c r="B500" t="s">
        <v>2712</v>
      </c>
      <c r="C500" t="s">
        <v>6822</v>
      </c>
      <c r="D500">
        <v>5500</v>
      </c>
      <c r="E500">
        <v>7226</v>
      </c>
      <c r="F500" t="s">
        <v>8219</v>
      </c>
      <c r="G500" t="s">
        <v>8224</v>
      </c>
      <c r="H500" t="s">
        <v>8246</v>
      </c>
      <c r="I500">
        <v>1373738400</v>
      </c>
      <c r="J500" s="13">
        <v>41468.75</v>
      </c>
      <c r="K500">
        <v>1370568560</v>
      </c>
      <c r="L500" s="13">
        <v>41432.062037037038</v>
      </c>
      <c r="M500" t="b">
        <v>1</v>
      </c>
      <c r="N500">
        <v>143</v>
      </c>
      <c r="O500" t="b">
        <v>1</v>
      </c>
      <c r="P500" t="s">
        <v>8303</v>
      </c>
      <c r="Q500">
        <v>1.3138181818181818</v>
      </c>
      <c r="R500">
        <v>50.531468531468533</v>
      </c>
      <c r="S500" t="s">
        <v>8318</v>
      </c>
      <c r="T500" t="s">
        <v>8358</v>
      </c>
    </row>
    <row r="501" spans="1:20" x14ac:dyDescent="0.45">
      <c r="A501">
        <v>2710</v>
      </c>
      <c r="B501" t="s">
        <v>2710</v>
      </c>
      <c r="C501" t="s">
        <v>6820</v>
      </c>
      <c r="D501">
        <v>60000</v>
      </c>
      <c r="E501">
        <v>92340.21</v>
      </c>
      <c r="F501" t="s">
        <v>8219</v>
      </c>
      <c r="G501" t="s">
        <v>8224</v>
      </c>
      <c r="H501" t="s">
        <v>8246</v>
      </c>
      <c r="I501">
        <v>1407549600</v>
      </c>
      <c r="J501" s="13">
        <v>41860.083333333336</v>
      </c>
      <c r="K501">
        <v>1404797428</v>
      </c>
      <c r="L501" s="13">
        <v>41828.229490740741</v>
      </c>
      <c r="M501" t="b">
        <v>1</v>
      </c>
      <c r="N501">
        <v>1088</v>
      </c>
      <c r="O501" t="b">
        <v>1</v>
      </c>
      <c r="P501" t="s">
        <v>8303</v>
      </c>
      <c r="Q501">
        <v>1.5390035000000002</v>
      </c>
      <c r="R501">
        <v>84.871516544117654</v>
      </c>
      <c r="S501" t="s">
        <v>8318</v>
      </c>
      <c r="T501" t="s">
        <v>8358</v>
      </c>
    </row>
    <row r="502" spans="1:20" x14ac:dyDescent="0.45">
      <c r="A502">
        <v>2709</v>
      </c>
      <c r="B502" t="s">
        <v>2709</v>
      </c>
      <c r="C502" t="s">
        <v>6819</v>
      </c>
      <c r="D502">
        <v>50000</v>
      </c>
      <c r="E502">
        <v>50803</v>
      </c>
      <c r="F502" t="s">
        <v>8219</v>
      </c>
      <c r="G502" t="s">
        <v>8224</v>
      </c>
      <c r="H502" t="s">
        <v>8246</v>
      </c>
      <c r="I502">
        <v>1475553540</v>
      </c>
      <c r="J502" s="13">
        <v>42647.165972222225</v>
      </c>
      <c r="K502">
        <v>1472528141</v>
      </c>
      <c r="L502" s="13">
        <v>42612.149780092594</v>
      </c>
      <c r="M502" t="b">
        <v>1</v>
      </c>
      <c r="N502">
        <v>308</v>
      </c>
      <c r="O502" t="b">
        <v>1</v>
      </c>
      <c r="P502" t="s">
        <v>8303</v>
      </c>
      <c r="Q502">
        <v>1.01606</v>
      </c>
      <c r="R502">
        <v>164.94480519480518</v>
      </c>
      <c r="S502" t="s">
        <v>8318</v>
      </c>
      <c r="T502" t="s">
        <v>8358</v>
      </c>
    </row>
    <row r="503" spans="1:20" x14ac:dyDescent="0.45">
      <c r="A503">
        <v>2707</v>
      </c>
      <c r="B503" t="s">
        <v>2707</v>
      </c>
      <c r="C503" t="s">
        <v>6817</v>
      </c>
      <c r="D503">
        <v>8000</v>
      </c>
      <c r="E503">
        <v>28067.57</v>
      </c>
      <c r="F503" t="s">
        <v>8219</v>
      </c>
      <c r="G503" t="s">
        <v>8224</v>
      </c>
      <c r="H503" t="s">
        <v>8246</v>
      </c>
      <c r="I503">
        <v>1369637940</v>
      </c>
      <c r="J503" s="13">
        <v>41421.290972222225</v>
      </c>
      <c r="K503">
        <v>1367088443</v>
      </c>
      <c r="L503" s="13">
        <v>41391.782905092594</v>
      </c>
      <c r="M503" t="b">
        <v>1</v>
      </c>
      <c r="N503">
        <v>394</v>
      </c>
      <c r="O503" t="b">
        <v>1</v>
      </c>
      <c r="P503" t="s">
        <v>8303</v>
      </c>
      <c r="Q503">
        <v>3.50844625</v>
      </c>
      <c r="R503">
        <v>71.237487309644663</v>
      </c>
      <c r="S503" t="s">
        <v>8318</v>
      </c>
      <c r="T503" t="s">
        <v>8358</v>
      </c>
    </row>
    <row r="504" spans="1:20" x14ac:dyDescent="0.45">
      <c r="A504">
        <v>2706</v>
      </c>
      <c r="B504" t="s">
        <v>2706</v>
      </c>
      <c r="C504" t="s">
        <v>6816</v>
      </c>
      <c r="D504">
        <v>35000</v>
      </c>
      <c r="E504">
        <v>39304</v>
      </c>
      <c r="F504" t="s">
        <v>8219</v>
      </c>
      <c r="G504" t="s">
        <v>8224</v>
      </c>
      <c r="H504" t="s">
        <v>8246</v>
      </c>
      <c r="I504">
        <v>1413442740</v>
      </c>
      <c r="J504" s="13">
        <v>41928.290972222225</v>
      </c>
      <c r="K504">
        <v>1410937483</v>
      </c>
      <c r="L504" s="13">
        <v>41899.294942129629</v>
      </c>
      <c r="M504" t="b">
        <v>1</v>
      </c>
      <c r="N504">
        <v>263</v>
      </c>
      <c r="O504" t="b">
        <v>1</v>
      </c>
      <c r="P504" t="s">
        <v>8303</v>
      </c>
      <c r="Q504">
        <v>1.1229714285714285</v>
      </c>
      <c r="R504">
        <v>149.44486692015209</v>
      </c>
      <c r="S504" t="s">
        <v>8318</v>
      </c>
      <c r="T504" t="s">
        <v>8358</v>
      </c>
    </row>
    <row r="505" spans="1:20" x14ac:dyDescent="0.45">
      <c r="A505">
        <v>1302</v>
      </c>
      <c r="B505" t="s">
        <v>1303</v>
      </c>
      <c r="C505" t="s">
        <v>5412</v>
      </c>
      <c r="D505">
        <v>2500</v>
      </c>
      <c r="E505">
        <v>2500</v>
      </c>
      <c r="F505" t="s">
        <v>8219</v>
      </c>
      <c r="G505" t="s">
        <v>8224</v>
      </c>
      <c r="H505" t="s">
        <v>8246</v>
      </c>
      <c r="I505">
        <v>1480559011</v>
      </c>
      <c r="J505" s="13">
        <v>42705.099664351852</v>
      </c>
      <c r="K505">
        <v>1477963411</v>
      </c>
      <c r="L505" s="13">
        <v>42675.057997685188</v>
      </c>
      <c r="M505" t="b">
        <v>0</v>
      </c>
      <c r="N505">
        <v>50</v>
      </c>
      <c r="O505" t="b">
        <v>1</v>
      </c>
      <c r="P505" t="s">
        <v>8271</v>
      </c>
      <c r="Q505">
        <v>1</v>
      </c>
      <c r="R505">
        <v>50</v>
      </c>
      <c r="S505" t="s">
        <v>8318</v>
      </c>
      <c r="T505" t="s">
        <v>8319</v>
      </c>
    </row>
    <row r="506" spans="1:20" x14ac:dyDescent="0.45">
      <c r="A506">
        <v>1301</v>
      </c>
      <c r="B506" t="s">
        <v>1302</v>
      </c>
      <c r="C506" t="s">
        <v>5411</v>
      </c>
      <c r="D506">
        <v>2000</v>
      </c>
      <c r="E506">
        <v>2055</v>
      </c>
      <c r="F506" t="s">
        <v>8219</v>
      </c>
      <c r="G506" t="s">
        <v>8224</v>
      </c>
      <c r="H506" t="s">
        <v>8246</v>
      </c>
      <c r="I506">
        <v>1437447600</v>
      </c>
      <c r="J506" s="13">
        <v>42206.125</v>
      </c>
      <c r="K506">
        <v>1436551178</v>
      </c>
      <c r="L506" s="13">
        <v>42195.749745370369</v>
      </c>
      <c r="M506" t="b">
        <v>0</v>
      </c>
      <c r="N506">
        <v>29</v>
      </c>
      <c r="O506" t="b">
        <v>1</v>
      </c>
      <c r="P506" t="s">
        <v>8271</v>
      </c>
      <c r="Q506">
        <v>1.0275000000000001</v>
      </c>
      <c r="R506">
        <v>70.862068965517238</v>
      </c>
      <c r="S506" t="s">
        <v>8318</v>
      </c>
      <c r="T506" t="s">
        <v>8319</v>
      </c>
    </row>
    <row r="507" spans="1:20" x14ac:dyDescent="0.45">
      <c r="A507">
        <v>1300</v>
      </c>
      <c r="B507" t="s">
        <v>1301</v>
      </c>
      <c r="C507" t="s">
        <v>5410</v>
      </c>
      <c r="D507">
        <v>3000</v>
      </c>
      <c r="E507">
        <v>4050</v>
      </c>
      <c r="F507" t="s">
        <v>8219</v>
      </c>
      <c r="G507" t="s">
        <v>8224</v>
      </c>
      <c r="H507" t="s">
        <v>8246</v>
      </c>
      <c r="I507">
        <v>1464807420</v>
      </c>
      <c r="J507" s="13">
        <v>42522.789583333331</v>
      </c>
      <c r="K507">
        <v>1461427938</v>
      </c>
      <c r="L507" s="13">
        <v>42483.675208333334</v>
      </c>
      <c r="M507" t="b">
        <v>0</v>
      </c>
      <c r="N507">
        <v>24</v>
      </c>
      <c r="O507" t="b">
        <v>1</v>
      </c>
      <c r="P507" t="s">
        <v>8271</v>
      </c>
      <c r="Q507">
        <v>1.35</v>
      </c>
      <c r="R507">
        <v>168.75</v>
      </c>
      <c r="S507" t="s">
        <v>8318</v>
      </c>
      <c r="T507" t="s">
        <v>8319</v>
      </c>
    </row>
    <row r="508" spans="1:20" x14ac:dyDescent="0.45">
      <c r="A508">
        <v>1299</v>
      </c>
      <c r="B508" t="s">
        <v>1300</v>
      </c>
      <c r="C508" t="s">
        <v>5409</v>
      </c>
      <c r="D508">
        <v>3500</v>
      </c>
      <c r="E508">
        <v>4340</v>
      </c>
      <c r="F508" t="s">
        <v>8219</v>
      </c>
      <c r="G508" t="s">
        <v>8224</v>
      </c>
      <c r="H508" t="s">
        <v>8246</v>
      </c>
      <c r="I508">
        <v>1436902359</v>
      </c>
      <c r="J508" s="13">
        <v>42199.814340277779</v>
      </c>
      <c r="K508">
        <v>1434310359</v>
      </c>
      <c r="L508" s="13">
        <v>42169.814340277779</v>
      </c>
      <c r="M508" t="b">
        <v>0</v>
      </c>
      <c r="N508">
        <v>32</v>
      </c>
      <c r="O508" t="b">
        <v>1</v>
      </c>
      <c r="P508" t="s">
        <v>8271</v>
      </c>
      <c r="Q508">
        <v>1.24</v>
      </c>
      <c r="R508">
        <v>135.625</v>
      </c>
      <c r="S508" t="s">
        <v>8318</v>
      </c>
      <c r="T508" t="s">
        <v>8319</v>
      </c>
    </row>
    <row r="509" spans="1:20" x14ac:dyDescent="0.45">
      <c r="A509">
        <v>1297</v>
      </c>
      <c r="B509" t="s">
        <v>1298</v>
      </c>
      <c r="C509" t="s">
        <v>5407</v>
      </c>
      <c r="D509">
        <v>20000</v>
      </c>
      <c r="E509">
        <v>21905</v>
      </c>
      <c r="F509" t="s">
        <v>8219</v>
      </c>
      <c r="G509" t="s">
        <v>8224</v>
      </c>
      <c r="H509" t="s">
        <v>8246</v>
      </c>
      <c r="I509">
        <v>1462125358</v>
      </c>
      <c r="J509" s="13">
        <v>42491.747199074074</v>
      </c>
      <c r="K509">
        <v>1459533358</v>
      </c>
      <c r="L509" s="13">
        <v>42461.747199074074</v>
      </c>
      <c r="M509" t="b">
        <v>0</v>
      </c>
      <c r="N509">
        <v>238</v>
      </c>
      <c r="O509" t="b">
        <v>1</v>
      </c>
      <c r="P509" t="s">
        <v>8271</v>
      </c>
      <c r="Q509">
        <v>1.0952500000000001</v>
      </c>
      <c r="R509">
        <v>92.037815126050418</v>
      </c>
      <c r="S509" t="s">
        <v>8318</v>
      </c>
      <c r="T509" t="s">
        <v>8319</v>
      </c>
    </row>
    <row r="510" spans="1:20" x14ac:dyDescent="0.45">
      <c r="A510">
        <v>1293</v>
      </c>
      <c r="B510" t="s">
        <v>1294</v>
      </c>
      <c r="C510" t="s">
        <v>5403</v>
      </c>
      <c r="D510">
        <v>15000</v>
      </c>
      <c r="E510">
        <v>15335</v>
      </c>
      <c r="F510" t="s">
        <v>8219</v>
      </c>
      <c r="G510" t="s">
        <v>8224</v>
      </c>
      <c r="H510" t="s">
        <v>8246</v>
      </c>
      <c r="I510">
        <v>1447523371</v>
      </c>
      <c r="J510" s="13">
        <v>42322.742719907408</v>
      </c>
      <c r="K510">
        <v>1444927771</v>
      </c>
      <c r="L510" s="13">
        <v>42292.701053240744</v>
      </c>
      <c r="M510" t="b">
        <v>0</v>
      </c>
      <c r="N510">
        <v>120</v>
      </c>
      <c r="O510" t="b">
        <v>1</v>
      </c>
      <c r="P510" t="s">
        <v>8271</v>
      </c>
      <c r="Q510">
        <v>1.0223333333333333</v>
      </c>
      <c r="R510">
        <v>127.79166666666667</v>
      </c>
      <c r="S510" t="s">
        <v>8318</v>
      </c>
      <c r="T510" t="s">
        <v>8319</v>
      </c>
    </row>
    <row r="511" spans="1:20" x14ac:dyDescent="0.45">
      <c r="A511">
        <v>1291</v>
      </c>
      <c r="B511" t="s">
        <v>1292</v>
      </c>
      <c r="C511" t="s">
        <v>5401</v>
      </c>
      <c r="D511">
        <v>3000</v>
      </c>
      <c r="E511">
        <v>4371</v>
      </c>
      <c r="F511" t="s">
        <v>8219</v>
      </c>
      <c r="G511" t="s">
        <v>8224</v>
      </c>
      <c r="H511" t="s">
        <v>8246</v>
      </c>
      <c r="I511">
        <v>1428390000</v>
      </c>
      <c r="J511" s="13">
        <v>42101.291666666664</v>
      </c>
      <c r="K511">
        <v>1425224391</v>
      </c>
      <c r="L511" s="13">
        <v>42064.652673611112</v>
      </c>
      <c r="M511" t="b">
        <v>0</v>
      </c>
      <c r="N511">
        <v>42</v>
      </c>
      <c r="O511" t="b">
        <v>1</v>
      </c>
      <c r="P511" t="s">
        <v>8271</v>
      </c>
      <c r="Q511">
        <v>1.4570000000000001</v>
      </c>
      <c r="R511">
        <v>104.07142857142857</v>
      </c>
      <c r="S511" t="s">
        <v>8318</v>
      </c>
      <c r="T511" t="s">
        <v>8319</v>
      </c>
    </row>
    <row r="512" spans="1:20" x14ac:dyDescent="0.45">
      <c r="A512">
        <v>1290</v>
      </c>
      <c r="B512" t="s">
        <v>1291</v>
      </c>
      <c r="C512" t="s">
        <v>5400</v>
      </c>
      <c r="D512">
        <v>3500</v>
      </c>
      <c r="E512">
        <v>3800</v>
      </c>
      <c r="F512" t="s">
        <v>8219</v>
      </c>
      <c r="G512" t="s">
        <v>8224</v>
      </c>
      <c r="H512" t="s">
        <v>8246</v>
      </c>
      <c r="I512">
        <v>1429772340</v>
      </c>
      <c r="J512" s="13">
        <v>42117.290972222225</v>
      </c>
      <c r="K512">
        <v>1427121931</v>
      </c>
      <c r="L512" s="13">
        <v>42086.614942129629</v>
      </c>
      <c r="M512" t="b">
        <v>0</v>
      </c>
      <c r="N512">
        <v>86</v>
      </c>
      <c r="O512" t="b">
        <v>1</v>
      </c>
      <c r="P512" t="s">
        <v>8271</v>
      </c>
      <c r="Q512">
        <v>1.0857142857142856</v>
      </c>
      <c r="R512">
        <v>44.186046511627907</v>
      </c>
      <c r="S512" t="s">
        <v>8318</v>
      </c>
      <c r="T512" t="s">
        <v>8319</v>
      </c>
    </row>
    <row r="513" spans="1:20" x14ac:dyDescent="0.45">
      <c r="A513">
        <v>1289</v>
      </c>
      <c r="B513" t="s">
        <v>1290</v>
      </c>
      <c r="C513" t="s">
        <v>5399</v>
      </c>
      <c r="D513">
        <v>1500</v>
      </c>
      <c r="E513">
        <v>1876</v>
      </c>
      <c r="F513" t="s">
        <v>8219</v>
      </c>
      <c r="G513" t="s">
        <v>8224</v>
      </c>
      <c r="H513" t="s">
        <v>8246</v>
      </c>
      <c r="I513">
        <v>1483499645</v>
      </c>
      <c r="J513" s="13">
        <v>42739.134780092594</v>
      </c>
      <c r="K513">
        <v>1480907645</v>
      </c>
      <c r="L513" s="13">
        <v>42709.134780092594</v>
      </c>
      <c r="M513" t="b">
        <v>0</v>
      </c>
      <c r="N513">
        <v>52</v>
      </c>
      <c r="O513" t="b">
        <v>1</v>
      </c>
      <c r="P513" t="s">
        <v>8271</v>
      </c>
      <c r="Q513">
        <v>1.2506666666666666</v>
      </c>
      <c r="R513">
        <v>36.07692307692308</v>
      </c>
      <c r="S513" t="s">
        <v>8318</v>
      </c>
      <c r="T513" t="s">
        <v>8319</v>
      </c>
    </row>
    <row r="514" spans="1:20" x14ac:dyDescent="0.45">
      <c r="A514">
        <v>1288</v>
      </c>
      <c r="B514" t="s">
        <v>1289</v>
      </c>
      <c r="C514" t="s">
        <v>5398</v>
      </c>
      <c r="D514">
        <v>4000</v>
      </c>
      <c r="E514">
        <v>4018</v>
      </c>
      <c r="F514" t="s">
        <v>8219</v>
      </c>
      <c r="G514" t="s">
        <v>8224</v>
      </c>
      <c r="H514" t="s">
        <v>8246</v>
      </c>
      <c r="I514">
        <v>1470801600</v>
      </c>
      <c r="J514" s="13">
        <v>42592.166666666664</v>
      </c>
      <c r="K514">
        <v>1468122163</v>
      </c>
      <c r="L514" s="13">
        <v>42561.154664351852</v>
      </c>
      <c r="M514" t="b">
        <v>0</v>
      </c>
      <c r="N514">
        <v>61</v>
      </c>
      <c r="O514" t="b">
        <v>1</v>
      </c>
      <c r="P514" t="s">
        <v>8271</v>
      </c>
      <c r="Q514">
        <v>1.0044999999999999</v>
      </c>
      <c r="R514">
        <v>65.868852459016395</v>
      </c>
      <c r="S514" t="s">
        <v>8318</v>
      </c>
      <c r="T514" t="s">
        <v>8319</v>
      </c>
    </row>
    <row r="515" spans="1:20" x14ac:dyDescent="0.45">
      <c r="A515">
        <v>1284</v>
      </c>
      <c r="B515" t="s">
        <v>1285</v>
      </c>
      <c r="C515" t="s">
        <v>5394</v>
      </c>
      <c r="D515">
        <v>2000</v>
      </c>
      <c r="E515">
        <v>2020</v>
      </c>
      <c r="F515" t="s">
        <v>8219</v>
      </c>
      <c r="G515" t="s">
        <v>8224</v>
      </c>
      <c r="H515" t="s">
        <v>8246</v>
      </c>
      <c r="I515">
        <v>1483203540</v>
      </c>
      <c r="J515" s="13">
        <v>42735.707638888889</v>
      </c>
      <c r="K515">
        <v>1481175482</v>
      </c>
      <c r="L515" s="13">
        <v>42712.23474537037</v>
      </c>
      <c r="M515" t="b">
        <v>0</v>
      </c>
      <c r="N515">
        <v>31</v>
      </c>
      <c r="O515" t="b">
        <v>1</v>
      </c>
      <c r="P515" t="s">
        <v>8271</v>
      </c>
      <c r="Q515">
        <v>1.01</v>
      </c>
      <c r="R515">
        <v>65.161290322580641</v>
      </c>
      <c r="S515" t="s">
        <v>8318</v>
      </c>
      <c r="T515" t="s">
        <v>8319</v>
      </c>
    </row>
    <row r="516" spans="1:20" x14ac:dyDescent="0.45">
      <c r="A516">
        <v>538</v>
      </c>
      <c r="B516" t="s">
        <v>539</v>
      </c>
      <c r="C516" t="s">
        <v>4648</v>
      </c>
      <c r="D516">
        <v>5000</v>
      </c>
      <c r="E516">
        <v>15121</v>
      </c>
      <c r="F516" t="s">
        <v>8219</v>
      </c>
      <c r="G516" t="s">
        <v>8224</v>
      </c>
      <c r="H516" t="s">
        <v>8246</v>
      </c>
      <c r="I516">
        <v>1463166263</v>
      </c>
      <c r="J516" s="13">
        <v>42503.794710648152</v>
      </c>
      <c r="K516">
        <v>1460574263</v>
      </c>
      <c r="L516" s="13">
        <v>42473.794710648152</v>
      </c>
      <c r="M516" t="b">
        <v>0</v>
      </c>
      <c r="N516">
        <v>60</v>
      </c>
      <c r="O516" t="b">
        <v>1</v>
      </c>
      <c r="P516" t="s">
        <v>8271</v>
      </c>
      <c r="Q516">
        <v>3.0242</v>
      </c>
      <c r="R516">
        <v>252.01666666666668</v>
      </c>
      <c r="S516" t="s">
        <v>8318</v>
      </c>
      <c r="T516" t="s">
        <v>8319</v>
      </c>
    </row>
    <row r="517" spans="1:20" x14ac:dyDescent="0.45">
      <c r="A517">
        <v>537</v>
      </c>
      <c r="B517" t="s">
        <v>538</v>
      </c>
      <c r="C517" t="s">
        <v>4647</v>
      </c>
      <c r="D517">
        <v>2000</v>
      </c>
      <c r="E517">
        <v>2410</v>
      </c>
      <c r="F517" t="s">
        <v>8219</v>
      </c>
      <c r="G517" t="s">
        <v>8224</v>
      </c>
      <c r="H517" t="s">
        <v>8246</v>
      </c>
      <c r="I517">
        <v>1446665191</v>
      </c>
      <c r="J517" s="13">
        <v>42312.810081018521</v>
      </c>
      <c r="K517">
        <v>1444069591</v>
      </c>
      <c r="L517" s="13">
        <v>42282.768414351849</v>
      </c>
      <c r="M517" t="b">
        <v>0</v>
      </c>
      <c r="N517">
        <v>59</v>
      </c>
      <c r="O517" t="b">
        <v>1</v>
      </c>
      <c r="P517" t="s">
        <v>8271</v>
      </c>
      <c r="Q517">
        <v>1.2050000000000001</v>
      </c>
      <c r="R517">
        <v>40.847457627118644</v>
      </c>
      <c r="S517" t="s">
        <v>8318</v>
      </c>
      <c r="T517" t="s">
        <v>8319</v>
      </c>
    </row>
    <row r="518" spans="1:20" x14ac:dyDescent="0.45">
      <c r="A518">
        <v>532</v>
      </c>
      <c r="B518" t="s">
        <v>533</v>
      </c>
      <c r="C518" t="s">
        <v>4642</v>
      </c>
      <c r="D518">
        <v>10000</v>
      </c>
      <c r="E518">
        <v>12325</v>
      </c>
      <c r="F518" t="s">
        <v>8219</v>
      </c>
      <c r="G518" t="s">
        <v>8224</v>
      </c>
      <c r="H518" t="s">
        <v>8246</v>
      </c>
      <c r="I518">
        <v>1463098208</v>
      </c>
      <c r="J518" s="13">
        <v>42503.007037037038</v>
      </c>
      <c r="K518">
        <v>1460506208</v>
      </c>
      <c r="L518" s="13">
        <v>42473.007037037038</v>
      </c>
      <c r="M518" t="b">
        <v>0</v>
      </c>
      <c r="N518">
        <v>173</v>
      </c>
      <c r="O518" t="b">
        <v>1</v>
      </c>
      <c r="P518" t="s">
        <v>8271</v>
      </c>
      <c r="Q518">
        <v>1.2324999999999999</v>
      </c>
      <c r="R518">
        <v>71.242774566473983</v>
      </c>
      <c r="S518" t="s">
        <v>8318</v>
      </c>
      <c r="T518" t="s">
        <v>8319</v>
      </c>
    </row>
    <row r="519" spans="1:20" x14ac:dyDescent="0.45">
      <c r="A519">
        <v>531</v>
      </c>
      <c r="B519" t="s">
        <v>532</v>
      </c>
      <c r="C519" t="s">
        <v>4641</v>
      </c>
      <c r="D519">
        <v>4000</v>
      </c>
      <c r="E519">
        <v>4000</v>
      </c>
      <c r="F519" t="s">
        <v>8219</v>
      </c>
      <c r="G519" t="s">
        <v>8224</v>
      </c>
      <c r="H519" t="s">
        <v>8246</v>
      </c>
      <c r="I519">
        <v>1481957940</v>
      </c>
      <c r="J519" s="13">
        <v>42721.290972222225</v>
      </c>
      <c r="K519">
        <v>1478050429</v>
      </c>
      <c r="L519" s="13">
        <v>42676.065150462964</v>
      </c>
      <c r="M519" t="b">
        <v>0</v>
      </c>
      <c r="N519">
        <v>31</v>
      </c>
      <c r="O519" t="b">
        <v>1</v>
      </c>
      <c r="P519" t="s">
        <v>8271</v>
      </c>
      <c r="Q519">
        <v>1</v>
      </c>
      <c r="R519">
        <v>129.03225806451613</v>
      </c>
      <c r="S519" t="s">
        <v>8318</v>
      </c>
      <c r="T519" t="s">
        <v>8319</v>
      </c>
    </row>
    <row r="520" spans="1:20" x14ac:dyDescent="0.45">
      <c r="A520">
        <v>530</v>
      </c>
      <c r="B520" t="s">
        <v>531</v>
      </c>
      <c r="C520" t="s">
        <v>4640</v>
      </c>
      <c r="D520">
        <v>3405</v>
      </c>
      <c r="E520">
        <v>3670</v>
      </c>
      <c r="F520" t="s">
        <v>8219</v>
      </c>
      <c r="G520" t="s">
        <v>8224</v>
      </c>
      <c r="H520" t="s">
        <v>8246</v>
      </c>
      <c r="I520">
        <v>1435111200</v>
      </c>
      <c r="J520" s="13">
        <v>42179.083333333336</v>
      </c>
      <c r="K520">
        <v>1433254268</v>
      </c>
      <c r="L520" s="13">
        <v>42157.591064814813</v>
      </c>
      <c r="M520" t="b">
        <v>0</v>
      </c>
      <c r="N520">
        <v>29</v>
      </c>
      <c r="O520" t="b">
        <v>1</v>
      </c>
      <c r="P520" t="s">
        <v>8271</v>
      </c>
      <c r="Q520">
        <v>1.0778267254038179</v>
      </c>
      <c r="R520">
        <v>126.55172413793103</v>
      </c>
      <c r="S520" t="s">
        <v>8318</v>
      </c>
      <c r="T520" t="s">
        <v>8319</v>
      </c>
    </row>
    <row r="521" spans="1:20" x14ac:dyDescent="0.45">
      <c r="A521">
        <v>528</v>
      </c>
      <c r="B521" t="s">
        <v>529</v>
      </c>
      <c r="C521" t="s">
        <v>4638</v>
      </c>
      <c r="D521">
        <v>1150</v>
      </c>
      <c r="E521">
        <v>1330</v>
      </c>
      <c r="F521" t="s">
        <v>8219</v>
      </c>
      <c r="G521" t="s">
        <v>8224</v>
      </c>
      <c r="H521" t="s">
        <v>8246</v>
      </c>
      <c r="I521">
        <v>1434921600</v>
      </c>
      <c r="J521" s="13">
        <v>42176.888888888891</v>
      </c>
      <c r="K521">
        <v>1433109907</v>
      </c>
      <c r="L521" s="13">
        <v>42155.920219907406</v>
      </c>
      <c r="M521" t="b">
        <v>0</v>
      </c>
      <c r="N521">
        <v>30</v>
      </c>
      <c r="O521" t="b">
        <v>1</v>
      </c>
      <c r="P521" t="s">
        <v>8271</v>
      </c>
      <c r="Q521">
        <v>1.1565217391304348</v>
      </c>
      <c r="R521">
        <v>44.333333333333336</v>
      </c>
      <c r="S521" t="s">
        <v>8318</v>
      </c>
      <c r="T521" t="s">
        <v>8319</v>
      </c>
    </row>
    <row r="522" spans="1:20" x14ac:dyDescent="0.45">
      <c r="A522">
        <v>527</v>
      </c>
      <c r="B522" t="s">
        <v>528</v>
      </c>
      <c r="C522" t="s">
        <v>4637</v>
      </c>
      <c r="D522">
        <v>10000</v>
      </c>
      <c r="E522">
        <v>10085</v>
      </c>
      <c r="F522" t="s">
        <v>8219</v>
      </c>
      <c r="G522" t="s">
        <v>8224</v>
      </c>
      <c r="H522" t="s">
        <v>8246</v>
      </c>
      <c r="I522">
        <v>1487347500</v>
      </c>
      <c r="J522" s="13">
        <v>42783.670138888891</v>
      </c>
      <c r="K522">
        <v>1484715366</v>
      </c>
      <c r="L522" s="13">
        <v>42753.205625000002</v>
      </c>
      <c r="M522" t="b">
        <v>0</v>
      </c>
      <c r="N522">
        <v>158</v>
      </c>
      <c r="O522" t="b">
        <v>1</v>
      </c>
      <c r="P522" t="s">
        <v>8271</v>
      </c>
      <c r="Q522">
        <v>1.0085</v>
      </c>
      <c r="R522">
        <v>63.829113924050631</v>
      </c>
      <c r="S522" t="s">
        <v>8318</v>
      </c>
      <c r="T522" t="s">
        <v>8319</v>
      </c>
    </row>
    <row r="523" spans="1:20" x14ac:dyDescent="0.4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v>42675.207638888889</v>
      </c>
      <c r="K523">
        <v>1475460819</v>
      </c>
      <c r="L523" s="13"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v>1.0464</v>
      </c>
      <c r="R523">
        <v>93.428571428571431</v>
      </c>
      <c r="S523" t="s">
        <v>8318</v>
      </c>
      <c r="T523" t="s">
        <v>8319</v>
      </c>
    </row>
    <row r="524" spans="1:20" x14ac:dyDescent="0.4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v>42449.999131944445</v>
      </c>
      <c r="K524">
        <v>1456793925</v>
      </c>
      <c r="L524" s="13"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v>1.1466666666666667</v>
      </c>
      <c r="R524">
        <v>110.96774193548387</v>
      </c>
      <c r="S524" t="s">
        <v>8318</v>
      </c>
      <c r="T524" t="s">
        <v>8319</v>
      </c>
    </row>
    <row r="525" spans="1:20" x14ac:dyDescent="0.4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v>42268.132824074077</v>
      </c>
      <c r="K525">
        <v>1440213076</v>
      </c>
      <c r="L525" s="13">
        <v>42238.132824074077</v>
      </c>
      <c r="M525" t="b">
        <v>0</v>
      </c>
      <c r="N525">
        <v>84</v>
      </c>
      <c r="O525" t="b">
        <v>1</v>
      </c>
      <c r="P525" t="s">
        <v>8271</v>
      </c>
      <c r="Q525">
        <v>1.206</v>
      </c>
      <c r="R525">
        <v>71.785714285714292</v>
      </c>
      <c r="S525" t="s">
        <v>8318</v>
      </c>
      <c r="T525" t="s">
        <v>8319</v>
      </c>
    </row>
    <row r="526" spans="1:20" x14ac:dyDescent="0.45">
      <c r="A526">
        <v>525</v>
      </c>
      <c r="B526" t="s">
        <v>526</v>
      </c>
      <c r="C526" t="s">
        <v>4635</v>
      </c>
      <c r="D526">
        <v>12000</v>
      </c>
      <c r="E526">
        <v>12000</v>
      </c>
      <c r="F526" t="s">
        <v>8219</v>
      </c>
      <c r="G526" t="s">
        <v>8224</v>
      </c>
      <c r="H526" t="s">
        <v>8246</v>
      </c>
      <c r="I526">
        <v>1410601041</v>
      </c>
      <c r="J526" s="13">
        <v>41895.400937500002</v>
      </c>
      <c r="K526">
        <v>1406713041</v>
      </c>
      <c r="L526" s="13">
        <v>41850.400937500002</v>
      </c>
      <c r="M526" t="b">
        <v>0</v>
      </c>
      <c r="N526">
        <v>12</v>
      </c>
      <c r="O526" t="b">
        <v>1</v>
      </c>
      <c r="P526" t="s">
        <v>8271</v>
      </c>
      <c r="Q526">
        <v>1</v>
      </c>
      <c r="R526">
        <v>1000</v>
      </c>
      <c r="S526" t="s">
        <v>8318</v>
      </c>
      <c r="T526" t="s">
        <v>8319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18" sqref="B18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5" t="s">
        <v>8223</v>
      </c>
      <c r="B1" t="s">
        <v>8309</v>
      </c>
    </row>
    <row r="3" spans="1:5" x14ac:dyDescent="0.45">
      <c r="A3" s="5" t="s">
        <v>8365</v>
      </c>
      <c r="B3" s="5" t="s">
        <v>8308</v>
      </c>
    </row>
    <row r="4" spans="1:5" x14ac:dyDescent="0.45">
      <c r="A4" s="5" t="s">
        <v>8306</v>
      </c>
      <c r="B4" t="s">
        <v>8219</v>
      </c>
      <c r="C4" t="s">
        <v>8221</v>
      </c>
      <c r="D4" t="s">
        <v>8220</v>
      </c>
      <c r="E4" t="s">
        <v>8307</v>
      </c>
    </row>
    <row r="5" spans="1:5" x14ac:dyDescent="0.45">
      <c r="A5" s="6" t="s">
        <v>8318</v>
      </c>
      <c r="B5" s="7">
        <v>839</v>
      </c>
      <c r="C5" s="7">
        <v>493</v>
      </c>
      <c r="D5" s="7">
        <v>37</v>
      </c>
      <c r="E5" s="7">
        <v>1369</v>
      </c>
    </row>
    <row r="6" spans="1:5" x14ac:dyDescent="0.45">
      <c r="A6" s="6" t="s">
        <v>8326</v>
      </c>
      <c r="B6" s="7">
        <v>540</v>
      </c>
      <c r="C6" s="7">
        <v>120</v>
      </c>
      <c r="D6" s="7">
        <v>20</v>
      </c>
      <c r="E6" s="7">
        <v>680</v>
      </c>
    </row>
    <row r="7" spans="1:5" x14ac:dyDescent="0.45">
      <c r="A7" s="6" t="s">
        <v>8311</v>
      </c>
      <c r="B7" s="7">
        <v>300</v>
      </c>
      <c r="C7" s="7">
        <v>180</v>
      </c>
      <c r="D7" s="7">
        <v>40</v>
      </c>
      <c r="E7" s="7">
        <v>520</v>
      </c>
    </row>
    <row r="8" spans="1:5" x14ac:dyDescent="0.45">
      <c r="A8" s="6" t="s">
        <v>8320</v>
      </c>
      <c r="B8" s="7">
        <v>209</v>
      </c>
      <c r="C8" s="7">
        <v>213</v>
      </c>
      <c r="D8" s="7">
        <v>178</v>
      </c>
      <c r="E8" s="7">
        <v>600</v>
      </c>
    </row>
    <row r="9" spans="1:5" x14ac:dyDescent="0.45">
      <c r="A9" s="6" t="s">
        <v>8339</v>
      </c>
      <c r="B9" s="7">
        <v>103</v>
      </c>
      <c r="C9" s="7">
        <v>117</v>
      </c>
      <c r="D9" s="7"/>
      <c r="E9" s="7">
        <v>220</v>
      </c>
    </row>
    <row r="10" spans="1:5" x14ac:dyDescent="0.45">
      <c r="A10" s="6" t="s">
        <v>8334</v>
      </c>
      <c r="B10" s="7">
        <v>80</v>
      </c>
      <c r="C10" s="7">
        <v>140</v>
      </c>
      <c r="D10" s="7"/>
      <c r="E10" s="7">
        <v>220</v>
      </c>
    </row>
    <row r="11" spans="1:5" x14ac:dyDescent="0.45">
      <c r="A11" s="6" t="s">
        <v>8323</v>
      </c>
      <c r="B11" s="7">
        <v>80</v>
      </c>
      <c r="C11" s="7">
        <v>127</v>
      </c>
      <c r="D11" s="7">
        <v>30</v>
      </c>
      <c r="E11" s="7">
        <v>237</v>
      </c>
    </row>
    <row r="12" spans="1:5" x14ac:dyDescent="0.45">
      <c r="A12" s="6" t="s">
        <v>8337</v>
      </c>
      <c r="B12" s="7">
        <v>34</v>
      </c>
      <c r="C12" s="7">
        <v>140</v>
      </c>
      <c r="D12" s="7">
        <v>20</v>
      </c>
      <c r="E12" s="7">
        <v>194</v>
      </c>
    </row>
    <row r="13" spans="1:5" x14ac:dyDescent="0.45">
      <c r="A13" s="6" t="s">
        <v>8332</v>
      </c>
      <c r="B13" s="7"/>
      <c r="C13" s="7"/>
      <c r="D13" s="7">
        <v>24</v>
      </c>
      <c r="E13" s="7">
        <v>24</v>
      </c>
    </row>
    <row r="14" spans="1:5" x14ac:dyDescent="0.45">
      <c r="A14" s="6" t="s">
        <v>8307</v>
      </c>
      <c r="B14" s="7">
        <v>2185</v>
      </c>
      <c r="C14" s="7">
        <v>1530</v>
      </c>
      <c r="D14" s="7">
        <v>349</v>
      </c>
      <c r="E14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>
      <selection sqref="A1:T2"/>
    </sheetView>
  </sheetViews>
  <sheetFormatPr defaultRowHeight="14.25" x14ac:dyDescent="0.45"/>
  <cols>
    <col min="5" max="5" width="9.19921875" customWidth="1"/>
    <col min="8" max="8" width="9.59765625" customWidth="1"/>
    <col min="9" max="9" width="9.6640625" customWidth="1"/>
    <col min="10" max="10" width="21.59765625" customWidth="1"/>
    <col min="11" max="11" width="12.59765625" customWidth="1"/>
    <col min="12" max="12" width="22.796875" customWidth="1"/>
    <col min="13" max="13" width="10.3984375" customWidth="1"/>
    <col min="14" max="14" width="14.3984375" customWidth="1"/>
    <col min="15" max="15" width="9.796875" customWidth="1"/>
    <col min="16" max="16" width="24.6640625" customWidth="1"/>
    <col min="17" max="17" width="15.3984375" customWidth="1"/>
    <col min="18" max="18" width="15" customWidth="1"/>
    <col min="19" max="19" width="9.796875" customWidth="1"/>
    <col min="20" max="20" width="13.46484375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8366</v>
      </c>
      <c r="K1" t="s">
        <v>8260</v>
      </c>
      <c r="L1" t="s">
        <v>8367</v>
      </c>
      <c r="M1" t="s">
        <v>8261</v>
      </c>
      <c r="N1" t="s">
        <v>8262</v>
      </c>
      <c r="O1" t="s">
        <v>8263</v>
      </c>
      <c r="P1" t="s">
        <v>8264</v>
      </c>
      <c r="Q1" t="s">
        <v>8363</v>
      </c>
      <c r="R1" t="s">
        <v>8364</v>
      </c>
      <c r="S1" t="s">
        <v>8361</v>
      </c>
      <c r="T1" t="s">
        <v>8362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selection activeCell="D8" sqref="D8"/>
    </sheetView>
  </sheetViews>
  <sheetFormatPr defaultRowHeight="14.25" x14ac:dyDescent="0.45"/>
  <cols>
    <col min="5" max="5" width="9.19921875" customWidth="1"/>
    <col min="8" max="8" width="9.59765625" customWidth="1"/>
    <col min="9" max="9" width="9.6640625" customWidth="1"/>
    <col min="10" max="10" width="21.59765625" customWidth="1"/>
    <col min="11" max="11" width="12.59765625" customWidth="1"/>
    <col min="12" max="12" width="22.796875" customWidth="1"/>
    <col min="13" max="13" width="10.3984375" customWidth="1"/>
    <col min="14" max="14" width="14.3984375" customWidth="1"/>
    <col min="15" max="15" width="9.796875" customWidth="1"/>
    <col min="16" max="16" width="24.6640625" customWidth="1"/>
    <col min="17" max="17" width="15.3984375" customWidth="1"/>
    <col min="18" max="18" width="15" customWidth="1"/>
    <col min="19" max="19" width="9.796875" customWidth="1"/>
    <col min="20" max="20" width="13.46484375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8366</v>
      </c>
      <c r="K1" t="s">
        <v>8260</v>
      </c>
      <c r="L1" t="s">
        <v>8367</v>
      </c>
      <c r="M1" t="s">
        <v>8261</v>
      </c>
      <c r="N1" t="s">
        <v>8262</v>
      </c>
      <c r="O1" t="s">
        <v>8263</v>
      </c>
      <c r="P1" t="s">
        <v>8264</v>
      </c>
      <c r="Q1" t="s">
        <v>8363</v>
      </c>
      <c r="R1" t="s">
        <v>8364</v>
      </c>
      <c r="S1" t="s">
        <v>8361</v>
      </c>
      <c r="T1" t="s">
        <v>8362</v>
      </c>
    </row>
    <row r="2" spans="1:20" x14ac:dyDescent="0.45">
      <c r="A2">
        <v>519</v>
      </c>
      <c r="B2" t="s">
        <v>520</v>
      </c>
      <c r="C2" t="s">
        <v>4629</v>
      </c>
      <c r="D2">
        <v>12001</v>
      </c>
      <c r="E2">
        <v>2746</v>
      </c>
      <c r="F2" t="s">
        <v>8221</v>
      </c>
      <c r="G2" t="s">
        <v>8224</v>
      </c>
      <c r="H2" t="s">
        <v>8246</v>
      </c>
      <c r="I2">
        <v>1354699421</v>
      </c>
      <c r="J2" s="13">
        <v>41248.391446759262</v>
      </c>
      <c r="K2">
        <v>1352107421</v>
      </c>
      <c r="L2" s="13">
        <v>41218.391446759262</v>
      </c>
      <c r="M2" t="b">
        <v>0</v>
      </c>
      <c r="N2">
        <v>70</v>
      </c>
      <c r="O2" t="b">
        <v>0</v>
      </c>
      <c r="P2" t="s">
        <v>8270</v>
      </c>
      <c r="Q2">
        <v>0.22881426547787684</v>
      </c>
      <c r="R2">
        <v>39.228571428571428</v>
      </c>
      <c r="S2" t="s">
        <v>8311</v>
      </c>
      <c r="T2" t="s">
        <v>8317</v>
      </c>
    </row>
    <row r="3" spans="1:20" x14ac:dyDescent="0.45">
      <c r="A3">
        <v>518</v>
      </c>
      <c r="B3" t="s">
        <v>519</v>
      </c>
      <c r="C3" t="s">
        <v>4628</v>
      </c>
      <c r="D3">
        <v>7175</v>
      </c>
      <c r="E3">
        <v>0</v>
      </c>
      <c r="F3" t="s">
        <v>8221</v>
      </c>
      <c r="G3" t="s">
        <v>8224</v>
      </c>
      <c r="H3" t="s">
        <v>8246</v>
      </c>
      <c r="I3">
        <v>1441550760</v>
      </c>
      <c r="J3" s="13">
        <v>42253.615277777775</v>
      </c>
      <c r="K3">
        <v>1438958824</v>
      </c>
      <c r="L3" s="13">
        <v>42223.616018518522</v>
      </c>
      <c r="M3" t="b">
        <v>0</v>
      </c>
      <c r="N3">
        <v>0</v>
      </c>
      <c r="O3" t="b">
        <v>0</v>
      </c>
      <c r="P3" t="s">
        <v>8270</v>
      </c>
      <c r="Q3">
        <v>0</v>
      </c>
      <c r="R3">
        <v>0</v>
      </c>
      <c r="S3" t="s">
        <v>8311</v>
      </c>
      <c r="T3" t="s">
        <v>8317</v>
      </c>
    </row>
    <row r="4" spans="1:20" x14ac:dyDescent="0.45">
      <c r="A4">
        <v>517</v>
      </c>
      <c r="B4" t="s">
        <v>518</v>
      </c>
      <c r="C4" t="s">
        <v>4627</v>
      </c>
      <c r="D4">
        <v>15000</v>
      </c>
      <c r="E4">
        <v>205</v>
      </c>
      <c r="F4" t="s">
        <v>8221</v>
      </c>
      <c r="G4" t="s">
        <v>8224</v>
      </c>
      <c r="H4" t="s">
        <v>8246</v>
      </c>
      <c r="I4">
        <v>1486046761</v>
      </c>
      <c r="J4" s="13">
        <v>42768.615289351852</v>
      </c>
      <c r="K4">
        <v>1483454761</v>
      </c>
      <c r="L4" s="13">
        <v>42738.615289351852</v>
      </c>
      <c r="M4" t="b">
        <v>0</v>
      </c>
      <c r="N4">
        <v>3</v>
      </c>
      <c r="O4" t="b">
        <v>0</v>
      </c>
      <c r="P4" t="s">
        <v>8270</v>
      </c>
      <c r="Q4">
        <v>1.3666666666666667E-2</v>
      </c>
      <c r="R4">
        <v>68.333333333333329</v>
      </c>
      <c r="S4" t="s">
        <v>8311</v>
      </c>
      <c r="T4" t="s">
        <v>8317</v>
      </c>
    </row>
    <row r="5" spans="1:20" x14ac:dyDescent="0.45">
      <c r="A5">
        <v>516</v>
      </c>
      <c r="B5" t="s">
        <v>517</v>
      </c>
      <c r="C5" t="s">
        <v>4626</v>
      </c>
      <c r="D5">
        <v>5000</v>
      </c>
      <c r="E5">
        <v>0</v>
      </c>
      <c r="F5" t="s">
        <v>8221</v>
      </c>
      <c r="G5" t="s">
        <v>8225</v>
      </c>
      <c r="H5" t="s">
        <v>8247</v>
      </c>
      <c r="I5">
        <v>1432752080</v>
      </c>
      <c r="J5" s="13">
        <v>42151.778703703705</v>
      </c>
      <c r="K5">
        <v>1427568080</v>
      </c>
      <c r="L5" s="13">
        <v>42091.778703703705</v>
      </c>
      <c r="M5" t="b">
        <v>0</v>
      </c>
      <c r="N5">
        <v>0</v>
      </c>
      <c r="O5" t="b">
        <v>0</v>
      </c>
      <c r="P5" t="s">
        <v>8270</v>
      </c>
      <c r="Q5">
        <v>0</v>
      </c>
      <c r="R5">
        <v>0</v>
      </c>
      <c r="S5" t="s">
        <v>8311</v>
      </c>
      <c r="T5" t="s">
        <v>8317</v>
      </c>
    </row>
    <row r="6" spans="1:20" x14ac:dyDescent="0.45">
      <c r="A6">
        <v>515</v>
      </c>
      <c r="B6" t="s">
        <v>516</v>
      </c>
      <c r="C6" t="s">
        <v>4625</v>
      </c>
      <c r="D6">
        <v>97000</v>
      </c>
      <c r="E6">
        <v>24651</v>
      </c>
      <c r="F6" t="s">
        <v>8221</v>
      </c>
      <c r="G6" t="s">
        <v>8224</v>
      </c>
      <c r="H6" t="s">
        <v>8246</v>
      </c>
      <c r="I6">
        <v>1451389601</v>
      </c>
      <c r="J6" s="13">
        <v>42367.490752314814</v>
      </c>
      <c r="K6">
        <v>1447933601</v>
      </c>
      <c r="L6" s="13">
        <v>42327.490752314814</v>
      </c>
      <c r="M6" t="b">
        <v>0</v>
      </c>
      <c r="N6">
        <v>34</v>
      </c>
      <c r="O6" t="b">
        <v>0</v>
      </c>
      <c r="P6" t="s">
        <v>8270</v>
      </c>
      <c r="Q6">
        <v>0.25413402061855672</v>
      </c>
      <c r="R6">
        <v>725.02941176470586</v>
      </c>
      <c r="S6" t="s">
        <v>8311</v>
      </c>
      <c r="T6" t="s">
        <v>8317</v>
      </c>
    </row>
    <row r="7" spans="1:20" x14ac:dyDescent="0.45">
      <c r="A7">
        <v>514</v>
      </c>
      <c r="B7" t="s">
        <v>515</v>
      </c>
      <c r="C7" t="s">
        <v>4624</v>
      </c>
      <c r="D7">
        <v>1500</v>
      </c>
      <c r="E7">
        <v>50</v>
      </c>
      <c r="F7" t="s">
        <v>8221</v>
      </c>
      <c r="G7" t="s">
        <v>8229</v>
      </c>
      <c r="H7" t="s">
        <v>8251</v>
      </c>
      <c r="I7">
        <v>1407595447</v>
      </c>
      <c r="J7" s="13">
        <v>41860.613969907405</v>
      </c>
      <c r="K7">
        <v>1405003447</v>
      </c>
      <c r="L7" s="13">
        <v>41830.613969907405</v>
      </c>
      <c r="M7" t="b">
        <v>0</v>
      </c>
      <c r="N7">
        <v>3</v>
      </c>
      <c r="O7" t="b">
        <v>0</v>
      </c>
      <c r="P7" t="s">
        <v>8270</v>
      </c>
      <c r="Q7">
        <v>3.3333333333333333E-2</v>
      </c>
      <c r="R7">
        <v>16.666666666666668</v>
      </c>
      <c r="S7" t="s">
        <v>8311</v>
      </c>
      <c r="T7" t="s">
        <v>8317</v>
      </c>
    </row>
    <row r="8" spans="1:20" x14ac:dyDescent="0.45">
      <c r="A8">
        <v>513</v>
      </c>
      <c r="B8" t="s">
        <v>514</v>
      </c>
      <c r="C8" t="s">
        <v>4623</v>
      </c>
      <c r="D8">
        <v>50000</v>
      </c>
      <c r="E8">
        <v>6962</v>
      </c>
      <c r="F8" t="s">
        <v>8221</v>
      </c>
      <c r="G8" t="s">
        <v>8224</v>
      </c>
      <c r="H8" t="s">
        <v>8246</v>
      </c>
      <c r="I8">
        <v>1471244400</v>
      </c>
      <c r="J8" s="13">
        <v>42597.291666666664</v>
      </c>
      <c r="K8">
        <v>1467387705</v>
      </c>
      <c r="L8" s="13">
        <v>42552.653993055559</v>
      </c>
      <c r="M8" t="b">
        <v>0</v>
      </c>
      <c r="N8">
        <v>68</v>
      </c>
      <c r="O8" t="b">
        <v>0</v>
      </c>
      <c r="P8" t="s">
        <v>8270</v>
      </c>
      <c r="Q8">
        <v>0.13924</v>
      </c>
      <c r="R8">
        <v>102.38235294117646</v>
      </c>
      <c r="S8" t="s">
        <v>8311</v>
      </c>
      <c r="T8" t="s">
        <v>8317</v>
      </c>
    </row>
    <row r="9" spans="1:20" x14ac:dyDescent="0.45">
      <c r="A9">
        <v>512</v>
      </c>
      <c r="B9" t="s">
        <v>513</v>
      </c>
      <c r="C9" t="s">
        <v>4622</v>
      </c>
      <c r="D9">
        <v>8000</v>
      </c>
      <c r="E9">
        <v>11</v>
      </c>
      <c r="F9" t="s">
        <v>8221</v>
      </c>
      <c r="G9" t="s">
        <v>8224</v>
      </c>
      <c r="H9" t="s">
        <v>8246</v>
      </c>
      <c r="I9">
        <v>1479667727</v>
      </c>
      <c r="J9" s="13">
        <v>42694.783877314818</v>
      </c>
      <c r="K9">
        <v>1475776127</v>
      </c>
      <c r="L9" s="13">
        <v>42649.742210648146</v>
      </c>
      <c r="M9" t="b">
        <v>0</v>
      </c>
      <c r="N9">
        <v>2</v>
      </c>
      <c r="O9" t="b">
        <v>0</v>
      </c>
      <c r="P9" t="s">
        <v>8270</v>
      </c>
      <c r="Q9">
        <v>1.3749999999999999E-3</v>
      </c>
      <c r="R9">
        <v>5.5</v>
      </c>
      <c r="S9" t="s">
        <v>8311</v>
      </c>
      <c r="T9" t="s">
        <v>8317</v>
      </c>
    </row>
    <row r="10" spans="1:20" x14ac:dyDescent="0.45">
      <c r="A10">
        <v>511</v>
      </c>
      <c r="B10" t="s">
        <v>512</v>
      </c>
      <c r="C10" t="s">
        <v>4621</v>
      </c>
      <c r="D10">
        <v>5000</v>
      </c>
      <c r="E10">
        <v>150</v>
      </c>
      <c r="F10" t="s">
        <v>8221</v>
      </c>
      <c r="G10" t="s">
        <v>8224</v>
      </c>
      <c r="H10" t="s">
        <v>8246</v>
      </c>
      <c r="I10">
        <v>1365228982</v>
      </c>
      <c r="J10" s="13">
        <v>41370.261365740742</v>
      </c>
      <c r="K10">
        <v>1362640582</v>
      </c>
      <c r="L10" s="13">
        <v>41340.303032407406</v>
      </c>
      <c r="M10" t="b">
        <v>0</v>
      </c>
      <c r="N10">
        <v>5</v>
      </c>
      <c r="O10" t="b">
        <v>0</v>
      </c>
      <c r="P10" t="s">
        <v>8270</v>
      </c>
      <c r="Q10">
        <v>0.03</v>
      </c>
      <c r="R10">
        <v>30</v>
      </c>
      <c r="S10" t="s">
        <v>8311</v>
      </c>
      <c r="T10" t="s">
        <v>8317</v>
      </c>
    </row>
    <row r="11" spans="1:20" x14ac:dyDescent="0.45">
      <c r="A11">
        <v>510</v>
      </c>
      <c r="B11" t="s">
        <v>511</v>
      </c>
      <c r="C11" t="s">
        <v>4620</v>
      </c>
      <c r="D11">
        <v>14000</v>
      </c>
      <c r="E11">
        <v>0</v>
      </c>
      <c r="F11" t="s">
        <v>8221</v>
      </c>
      <c r="G11" t="s">
        <v>8224</v>
      </c>
      <c r="H11" t="s">
        <v>8246</v>
      </c>
      <c r="I11">
        <v>1456805639</v>
      </c>
      <c r="J11" s="13">
        <v>42430.176377314812</v>
      </c>
      <c r="K11">
        <v>1454213639</v>
      </c>
      <c r="L11" s="13">
        <v>42400.176377314812</v>
      </c>
      <c r="M11" t="b">
        <v>0</v>
      </c>
      <c r="N11">
        <v>0</v>
      </c>
      <c r="O11" t="b">
        <v>0</v>
      </c>
      <c r="P11" t="s">
        <v>8270</v>
      </c>
      <c r="Q11">
        <v>0</v>
      </c>
      <c r="R11">
        <v>0</v>
      </c>
      <c r="S11" t="s">
        <v>8311</v>
      </c>
      <c r="T11" t="s">
        <v>8317</v>
      </c>
    </row>
    <row r="12" spans="1:20" x14ac:dyDescent="0.45">
      <c r="A12">
        <v>509</v>
      </c>
      <c r="B12" t="s">
        <v>510</v>
      </c>
      <c r="C12" t="s">
        <v>4619</v>
      </c>
      <c r="D12">
        <v>5000</v>
      </c>
      <c r="E12">
        <v>10</v>
      </c>
      <c r="F12" t="s">
        <v>8221</v>
      </c>
      <c r="G12" t="s">
        <v>8225</v>
      </c>
      <c r="H12" t="s">
        <v>8247</v>
      </c>
      <c r="I12">
        <v>1435504170</v>
      </c>
      <c r="J12" s="13">
        <v>42183.631597222222</v>
      </c>
      <c r="K12">
        <v>1432912170</v>
      </c>
      <c r="L12" s="13">
        <v>42153.631597222222</v>
      </c>
      <c r="M12" t="b">
        <v>0</v>
      </c>
      <c r="N12">
        <v>1</v>
      </c>
      <c r="O12" t="b">
        <v>0</v>
      </c>
      <c r="P12" t="s">
        <v>8270</v>
      </c>
      <c r="Q12">
        <v>2E-3</v>
      </c>
      <c r="R12">
        <v>10</v>
      </c>
      <c r="S12" t="s">
        <v>8311</v>
      </c>
      <c r="T12" t="s">
        <v>8317</v>
      </c>
    </row>
    <row r="13" spans="1:20" x14ac:dyDescent="0.45">
      <c r="A13">
        <v>508</v>
      </c>
      <c r="B13" t="s">
        <v>509</v>
      </c>
      <c r="C13" t="s">
        <v>4618</v>
      </c>
      <c r="D13">
        <v>50000</v>
      </c>
      <c r="E13">
        <v>400</v>
      </c>
      <c r="F13" t="s">
        <v>8221</v>
      </c>
      <c r="G13" t="s">
        <v>8224</v>
      </c>
      <c r="H13" t="s">
        <v>8246</v>
      </c>
      <c r="I13">
        <v>1337955240</v>
      </c>
      <c r="J13" s="13">
        <v>41054.593055555553</v>
      </c>
      <c r="K13">
        <v>1332808501</v>
      </c>
      <c r="L13" s="13">
        <v>40995.024317129632</v>
      </c>
      <c r="M13" t="b">
        <v>0</v>
      </c>
      <c r="N13">
        <v>3</v>
      </c>
      <c r="O13" t="b">
        <v>0</v>
      </c>
      <c r="P13" t="s">
        <v>8270</v>
      </c>
      <c r="Q13">
        <v>8.0000000000000002E-3</v>
      </c>
      <c r="R13">
        <v>133.33333333333334</v>
      </c>
      <c r="S13" t="s">
        <v>8311</v>
      </c>
      <c r="T13" t="s">
        <v>8317</v>
      </c>
    </row>
    <row r="14" spans="1:20" x14ac:dyDescent="0.45">
      <c r="A14">
        <v>507</v>
      </c>
      <c r="B14" t="s">
        <v>508</v>
      </c>
      <c r="C14" t="s">
        <v>4617</v>
      </c>
      <c r="D14">
        <v>20000</v>
      </c>
      <c r="E14">
        <v>640</v>
      </c>
      <c r="F14" t="s">
        <v>8221</v>
      </c>
      <c r="G14" t="s">
        <v>8224</v>
      </c>
      <c r="H14" t="s">
        <v>8246</v>
      </c>
      <c r="I14">
        <v>1350687657</v>
      </c>
      <c r="J14" s="13">
        <v>41201.958993055552</v>
      </c>
      <c r="K14">
        <v>1346799657</v>
      </c>
      <c r="L14" s="13">
        <v>41156.958993055552</v>
      </c>
      <c r="M14" t="b">
        <v>0</v>
      </c>
      <c r="N14">
        <v>10</v>
      </c>
      <c r="O14" t="b">
        <v>0</v>
      </c>
      <c r="P14" t="s">
        <v>8270</v>
      </c>
      <c r="Q14">
        <v>3.2000000000000001E-2</v>
      </c>
      <c r="R14">
        <v>64</v>
      </c>
      <c r="S14" t="s">
        <v>8311</v>
      </c>
      <c r="T14" t="s">
        <v>8317</v>
      </c>
    </row>
    <row r="15" spans="1:20" x14ac:dyDescent="0.45">
      <c r="A15">
        <v>506</v>
      </c>
      <c r="B15" t="s">
        <v>507</v>
      </c>
      <c r="C15" t="s">
        <v>4616</v>
      </c>
      <c r="D15">
        <v>200000</v>
      </c>
      <c r="E15">
        <v>250</v>
      </c>
      <c r="F15" t="s">
        <v>8221</v>
      </c>
      <c r="G15" t="s">
        <v>8224</v>
      </c>
      <c r="H15" t="s">
        <v>8246</v>
      </c>
      <c r="I15">
        <v>1376140520</v>
      </c>
      <c r="J15" s="13">
        <v>41496.552314814813</v>
      </c>
      <c r="K15">
        <v>1373548520</v>
      </c>
      <c r="L15" s="13">
        <v>41466.552314814813</v>
      </c>
      <c r="M15" t="b">
        <v>0</v>
      </c>
      <c r="N15">
        <v>1</v>
      </c>
      <c r="O15" t="b">
        <v>0</v>
      </c>
      <c r="P15" t="s">
        <v>8270</v>
      </c>
      <c r="Q15">
        <v>1.25E-3</v>
      </c>
      <c r="R15">
        <v>250</v>
      </c>
      <c r="S15" t="s">
        <v>8311</v>
      </c>
      <c r="T15" t="s">
        <v>8317</v>
      </c>
    </row>
    <row r="16" spans="1:20" x14ac:dyDescent="0.45">
      <c r="A16">
        <v>505</v>
      </c>
      <c r="B16" t="s">
        <v>506</v>
      </c>
      <c r="C16" t="s">
        <v>4615</v>
      </c>
      <c r="D16">
        <v>12000</v>
      </c>
      <c r="E16">
        <v>52</v>
      </c>
      <c r="F16" t="s">
        <v>8221</v>
      </c>
      <c r="G16" t="s">
        <v>8224</v>
      </c>
      <c r="H16" t="s">
        <v>8246</v>
      </c>
      <c r="I16">
        <v>1451010086</v>
      </c>
      <c r="J16" s="13">
        <v>42363.098217592589</v>
      </c>
      <c r="K16">
        <v>1447122086</v>
      </c>
      <c r="L16" s="13">
        <v>42318.098217592589</v>
      </c>
      <c r="M16" t="b">
        <v>0</v>
      </c>
      <c r="N16">
        <v>14</v>
      </c>
      <c r="O16" t="b">
        <v>0</v>
      </c>
      <c r="P16" t="s">
        <v>8270</v>
      </c>
      <c r="Q16">
        <v>4.3333333333333331E-3</v>
      </c>
      <c r="R16">
        <v>3.7142857142857144</v>
      </c>
      <c r="S16" t="s">
        <v>8311</v>
      </c>
      <c r="T16" t="s">
        <v>8317</v>
      </c>
    </row>
    <row r="17" spans="1:20" x14ac:dyDescent="0.45">
      <c r="A17">
        <v>504</v>
      </c>
      <c r="B17" t="s">
        <v>505</v>
      </c>
      <c r="C17" t="s">
        <v>4614</v>
      </c>
      <c r="D17">
        <v>24500</v>
      </c>
      <c r="E17">
        <v>335</v>
      </c>
      <c r="F17" t="s">
        <v>8221</v>
      </c>
      <c r="G17" t="s">
        <v>8224</v>
      </c>
      <c r="H17" t="s">
        <v>8246</v>
      </c>
      <c r="I17">
        <v>1334097387</v>
      </c>
      <c r="J17" s="13">
        <v>41009.941979166666</v>
      </c>
      <c r="K17">
        <v>1328916987</v>
      </c>
      <c r="L17" s="13">
        <v>40949.98364583333</v>
      </c>
      <c r="M17" t="b">
        <v>0</v>
      </c>
      <c r="N17">
        <v>5</v>
      </c>
      <c r="O17" t="b">
        <v>0</v>
      </c>
      <c r="P17" t="s">
        <v>8270</v>
      </c>
      <c r="Q17">
        <v>1.3673469387755101E-2</v>
      </c>
      <c r="R17">
        <v>67</v>
      </c>
      <c r="S17" t="s">
        <v>8311</v>
      </c>
      <c r="T17" t="s">
        <v>8317</v>
      </c>
    </row>
    <row r="18" spans="1:20" x14ac:dyDescent="0.45">
      <c r="A18">
        <v>503</v>
      </c>
      <c r="B18" t="s">
        <v>504</v>
      </c>
      <c r="C18" t="s">
        <v>4613</v>
      </c>
      <c r="D18">
        <v>6500</v>
      </c>
      <c r="E18">
        <v>114</v>
      </c>
      <c r="F18" t="s">
        <v>8221</v>
      </c>
      <c r="G18" t="s">
        <v>8225</v>
      </c>
      <c r="H18" t="s">
        <v>8247</v>
      </c>
      <c r="I18">
        <v>1421498303</v>
      </c>
      <c r="J18" s="13">
        <v>42021.526655092595</v>
      </c>
      <c r="K18">
        <v>1418906303</v>
      </c>
      <c r="L18" s="13">
        <v>41991.526655092595</v>
      </c>
      <c r="M18" t="b">
        <v>0</v>
      </c>
      <c r="N18">
        <v>9</v>
      </c>
      <c r="O18" t="b">
        <v>0</v>
      </c>
      <c r="P18" t="s">
        <v>8270</v>
      </c>
      <c r="Q18">
        <v>1.7538461538461537E-2</v>
      </c>
      <c r="R18">
        <v>12.666666666666666</v>
      </c>
      <c r="S18" t="s">
        <v>8311</v>
      </c>
      <c r="T18" t="s">
        <v>8317</v>
      </c>
    </row>
    <row r="19" spans="1:20" x14ac:dyDescent="0.45">
      <c r="A19">
        <v>502</v>
      </c>
      <c r="B19" t="s">
        <v>503</v>
      </c>
      <c r="C19" t="s">
        <v>4612</v>
      </c>
      <c r="D19">
        <v>20000</v>
      </c>
      <c r="E19">
        <v>230</v>
      </c>
      <c r="F19" t="s">
        <v>8221</v>
      </c>
      <c r="G19" t="s">
        <v>8224</v>
      </c>
      <c r="H19" t="s">
        <v>8246</v>
      </c>
      <c r="I19">
        <v>1332073025</v>
      </c>
      <c r="J19" s="13">
        <v>40986.511863425927</v>
      </c>
      <c r="K19">
        <v>1329484625</v>
      </c>
      <c r="L19" s="13">
        <v>40956.553530092591</v>
      </c>
      <c r="M19" t="b">
        <v>0</v>
      </c>
      <c r="N19">
        <v>4</v>
      </c>
      <c r="O19" t="b">
        <v>0</v>
      </c>
      <c r="P19" t="s">
        <v>8270</v>
      </c>
      <c r="Q19">
        <v>1.15E-2</v>
      </c>
      <c r="R19">
        <v>57.5</v>
      </c>
      <c r="S19" t="s">
        <v>8311</v>
      </c>
      <c r="T19" t="s">
        <v>8317</v>
      </c>
    </row>
    <row r="20" spans="1:20" x14ac:dyDescent="0.45">
      <c r="A20">
        <v>501</v>
      </c>
      <c r="B20" t="s">
        <v>502</v>
      </c>
      <c r="C20" t="s">
        <v>4611</v>
      </c>
      <c r="D20">
        <v>10000</v>
      </c>
      <c r="E20">
        <v>0</v>
      </c>
      <c r="F20" t="s">
        <v>8221</v>
      </c>
      <c r="G20" t="s">
        <v>8224</v>
      </c>
      <c r="H20" t="s">
        <v>8246</v>
      </c>
      <c r="I20">
        <v>1310189851</v>
      </c>
      <c r="J20" s="13">
        <v>40733.234386574077</v>
      </c>
      <c r="K20">
        <v>1307597851</v>
      </c>
      <c r="L20" s="13">
        <v>40703.234386574077</v>
      </c>
      <c r="M20" t="b">
        <v>0</v>
      </c>
      <c r="N20">
        <v>0</v>
      </c>
      <c r="O20" t="b">
        <v>0</v>
      </c>
      <c r="P20" t="s">
        <v>8270</v>
      </c>
      <c r="Q20">
        <v>0</v>
      </c>
      <c r="R20">
        <v>0</v>
      </c>
      <c r="S20" t="s">
        <v>8311</v>
      </c>
      <c r="T20" t="s">
        <v>8317</v>
      </c>
    </row>
    <row r="21" spans="1:20" x14ac:dyDescent="0.45">
      <c r="A21">
        <v>500</v>
      </c>
      <c r="B21" t="s">
        <v>501</v>
      </c>
      <c r="C21" t="s">
        <v>4610</v>
      </c>
      <c r="D21">
        <v>6500</v>
      </c>
      <c r="E21">
        <v>215</v>
      </c>
      <c r="F21" t="s">
        <v>8221</v>
      </c>
      <c r="G21" t="s">
        <v>8224</v>
      </c>
      <c r="H21" t="s">
        <v>8246</v>
      </c>
      <c r="I21">
        <v>1273356960</v>
      </c>
      <c r="J21" s="13">
        <v>40306.927777777775</v>
      </c>
      <c r="K21">
        <v>1268255751</v>
      </c>
      <c r="L21" s="13">
        <v>40247.886006944442</v>
      </c>
      <c r="M21" t="b">
        <v>0</v>
      </c>
      <c r="N21">
        <v>4</v>
      </c>
      <c r="O21" t="b">
        <v>0</v>
      </c>
      <c r="P21" t="s">
        <v>8270</v>
      </c>
      <c r="Q21">
        <v>3.307692307692308E-2</v>
      </c>
      <c r="R21">
        <v>53.75</v>
      </c>
      <c r="S21" t="s">
        <v>8311</v>
      </c>
      <c r="T21" t="s">
        <v>8317</v>
      </c>
    </row>
    <row r="22" spans="1:20" x14ac:dyDescent="0.45">
      <c r="A22">
        <v>499</v>
      </c>
      <c r="B22" t="s">
        <v>500</v>
      </c>
      <c r="C22" s="3" t="s">
        <v>4609</v>
      </c>
      <c r="D22">
        <v>20000</v>
      </c>
      <c r="E22">
        <v>1910</v>
      </c>
      <c r="F22" t="s">
        <v>8221</v>
      </c>
      <c r="G22" t="s">
        <v>8224</v>
      </c>
      <c r="H22" t="s">
        <v>8246</v>
      </c>
      <c r="I22">
        <v>1255381140</v>
      </c>
      <c r="J22" s="13">
        <v>40098.874305555553</v>
      </c>
      <c r="K22">
        <v>1250630968</v>
      </c>
      <c r="L22" s="13">
        <v>40043.895462962966</v>
      </c>
      <c r="M22" t="b">
        <v>0</v>
      </c>
      <c r="N22">
        <v>26</v>
      </c>
      <c r="O22" t="b">
        <v>0</v>
      </c>
      <c r="P22" t="s">
        <v>8270</v>
      </c>
      <c r="Q22">
        <v>9.5500000000000002E-2</v>
      </c>
      <c r="R22">
        <v>73.461538461538467</v>
      </c>
      <c r="S22" t="s">
        <v>8311</v>
      </c>
      <c r="T22" t="s">
        <v>8317</v>
      </c>
    </row>
    <row r="23" spans="1:20" x14ac:dyDescent="0.45">
      <c r="A23">
        <v>498</v>
      </c>
      <c r="B23" t="s">
        <v>499</v>
      </c>
      <c r="C23" t="s">
        <v>4608</v>
      </c>
      <c r="D23">
        <v>65108</v>
      </c>
      <c r="E23">
        <v>2994</v>
      </c>
      <c r="F23" t="s">
        <v>8221</v>
      </c>
      <c r="G23" t="s">
        <v>8224</v>
      </c>
      <c r="H23" t="s">
        <v>8246</v>
      </c>
      <c r="I23">
        <v>1324664249</v>
      </c>
      <c r="J23" s="13">
        <v>40900.762141203704</v>
      </c>
      <c r="K23">
        <v>1321035449</v>
      </c>
      <c r="L23" s="13">
        <v>40858.762141203704</v>
      </c>
      <c r="M23" t="b">
        <v>0</v>
      </c>
      <c r="N23">
        <v>22</v>
      </c>
      <c r="O23" t="b">
        <v>0</v>
      </c>
      <c r="P23" t="s">
        <v>8270</v>
      </c>
      <c r="Q23">
        <v>4.5985132395404561E-2</v>
      </c>
      <c r="R23">
        <v>136.09090909090909</v>
      </c>
      <c r="S23" t="s">
        <v>8311</v>
      </c>
      <c r="T23" t="s">
        <v>8317</v>
      </c>
    </row>
    <row r="24" spans="1:20" x14ac:dyDescent="0.45">
      <c r="A24">
        <v>497</v>
      </c>
      <c r="B24" t="s">
        <v>498</v>
      </c>
      <c r="C24" t="s">
        <v>4607</v>
      </c>
      <c r="D24">
        <v>4480</v>
      </c>
      <c r="E24">
        <v>30</v>
      </c>
      <c r="F24" t="s">
        <v>8221</v>
      </c>
      <c r="G24" t="s">
        <v>8224</v>
      </c>
      <c r="H24" t="s">
        <v>8246</v>
      </c>
      <c r="I24">
        <v>1419483600</v>
      </c>
      <c r="J24" s="13">
        <v>41998.208333333336</v>
      </c>
      <c r="K24">
        <v>1414889665</v>
      </c>
      <c r="L24" s="13">
        <v>41945.037789351853</v>
      </c>
      <c r="M24" t="b">
        <v>0</v>
      </c>
      <c r="N24">
        <v>3</v>
      </c>
      <c r="O24" t="b">
        <v>0</v>
      </c>
      <c r="P24" t="s">
        <v>8270</v>
      </c>
      <c r="Q24">
        <v>6.6964285714285711E-3</v>
      </c>
      <c r="R24">
        <v>10</v>
      </c>
      <c r="S24" t="s">
        <v>8311</v>
      </c>
      <c r="T24" t="s">
        <v>8317</v>
      </c>
    </row>
    <row r="25" spans="1:20" x14ac:dyDescent="0.45">
      <c r="A25">
        <v>496</v>
      </c>
      <c r="B25" t="s">
        <v>497</v>
      </c>
      <c r="C25" t="s">
        <v>4606</v>
      </c>
      <c r="D25">
        <v>60000</v>
      </c>
      <c r="E25">
        <v>1</v>
      </c>
      <c r="F25" t="s">
        <v>8221</v>
      </c>
      <c r="G25" t="s">
        <v>8224</v>
      </c>
      <c r="H25" t="s">
        <v>8246</v>
      </c>
      <c r="I25">
        <v>1392070874</v>
      </c>
      <c r="J25" s="13">
        <v>41680.93141203704</v>
      </c>
      <c r="K25">
        <v>1386886874</v>
      </c>
      <c r="L25" s="13">
        <v>41620.93141203704</v>
      </c>
      <c r="M25" t="b">
        <v>0</v>
      </c>
      <c r="N25">
        <v>1</v>
      </c>
      <c r="O25" t="b">
        <v>0</v>
      </c>
      <c r="P25" t="s">
        <v>8270</v>
      </c>
      <c r="Q25">
        <v>1.6666666666666667E-5</v>
      </c>
      <c r="R25">
        <v>1</v>
      </c>
      <c r="S25" t="s">
        <v>8311</v>
      </c>
      <c r="T25" t="s">
        <v>8317</v>
      </c>
    </row>
    <row r="26" spans="1:20" x14ac:dyDescent="0.45">
      <c r="A26">
        <v>495</v>
      </c>
      <c r="B26" t="s">
        <v>496</v>
      </c>
      <c r="C26" t="s">
        <v>4605</v>
      </c>
      <c r="D26">
        <v>7000</v>
      </c>
      <c r="E26">
        <v>0</v>
      </c>
      <c r="F26" t="s">
        <v>8221</v>
      </c>
      <c r="G26" t="s">
        <v>8224</v>
      </c>
      <c r="H26" t="s">
        <v>8246</v>
      </c>
      <c r="I26">
        <v>1437076305</v>
      </c>
      <c r="J26" s="13">
        <v>42201.827604166669</v>
      </c>
      <c r="K26">
        <v>1434484305</v>
      </c>
      <c r="L26" s="13">
        <v>42171.827604166669</v>
      </c>
      <c r="M26" t="b">
        <v>0</v>
      </c>
      <c r="N26">
        <v>0</v>
      </c>
      <c r="O26" t="b">
        <v>0</v>
      </c>
      <c r="P26" t="s">
        <v>8270</v>
      </c>
      <c r="Q26">
        <v>0</v>
      </c>
      <c r="R26">
        <v>0</v>
      </c>
      <c r="S26" t="s">
        <v>8311</v>
      </c>
      <c r="T26" t="s">
        <v>8317</v>
      </c>
    </row>
    <row r="27" spans="1:20" x14ac:dyDescent="0.45">
      <c r="A27">
        <v>494</v>
      </c>
      <c r="B27" t="s">
        <v>495</v>
      </c>
      <c r="C27" t="s">
        <v>4604</v>
      </c>
      <c r="D27">
        <v>20000</v>
      </c>
      <c r="E27">
        <v>31</v>
      </c>
      <c r="F27" t="s">
        <v>8221</v>
      </c>
      <c r="G27" t="s">
        <v>8224</v>
      </c>
      <c r="H27" t="s">
        <v>8246</v>
      </c>
      <c r="I27">
        <v>1404356400</v>
      </c>
      <c r="J27" s="13">
        <v>41823.125</v>
      </c>
      <c r="K27">
        <v>1402343765</v>
      </c>
      <c r="L27" s="13">
        <v>41799.830613425926</v>
      </c>
      <c r="M27" t="b">
        <v>0</v>
      </c>
      <c r="N27">
        <v>3</v>
      </c>
      <c r="O27" t="b">
        <v>0</v>
      </c>
      <c r="P27" t="s">
        <v>8270</v>
      </c>
      <c r="Q27">
        <v>1.5499999999999999E-3</v>
      </c>
      <c r="R27">
        <v>10.333333333333334</v>
      </c>
      <c r="S27" t="s">
        <v>8311</v>
      </c>
      <c r="T27" t="s">
        <v>8317</v>
      </c>
    </row>
    <row r="28" spans="1:20" x14ac:dyDescent="0.45">
      <c r="A28">
        <v>493</v>
      </c>
      <c r="B28" t="s">
        <v>494</v>
      </c>
      <c r="C28" t="s">
        <v>4603</v>
      </c>
      <c r="D28">
        <v>30000</v>
      </c>
      <c r="E28">
        <v>0</v>
      </c>
      <c r="F28" t="s">
        <v>8221</v>
      </c>
      <c r="G28" t="s">
        <v>8225</v>
      </c>
      <c r="H28" t="s">
        <v>8247</v>
      </c>
      <c r="I28">
        <v>1432142738</v>
      </c>
      <c r="J28" s="13">
        <v>42144.726134259261</v>
      </c>
      <c r="K28">
        <v>1429550738</v>
      </c>
      <c r="L28" s="13">
        <v>42114.726134259261</v>
      </c>
      <c r="M28" t="b">
        <v>0</v>
      </c>
      <c r="N28">
        <v>0</v>
      </c>
      <c r="O28" t="b">
        <v>0</v>
      </c>
      <c r="P28" t="s">
        <v>8270</v>
      </c>
      <c r="Q28">
        <v>0</v>
      </c>
      <c r="R28">
        <v>0</v>
      </c>
      <c r="S28" t="s">
        <v>8311</v>
      </c>
      <c r="T28" t="s">
        <v>8317</v>
      </c>
    </row>
    <row r="29" spans="1:20" x14ac:dyDescent="0.45">
      <c r="A29">
        <v>492</v>
      </c>
      <c r="B29" t="s">
        <v>493</v>
      </c>
      <c r="C29" t="s">
        <v>4602</v>
      </c>
      <c r="D29">
        <v>10000000</v>
      </c>
      <c r="E29">
        <v>0</v>
      </c>
      <c r="F29" t="s">
        <v>8221</v>
      </c>
      <c r="G29" t="s">
        <v>8235</v>
      </c>
      <c r="H29" t="s">
        <v>8255</v>
      </c>
      <c r="I29">
        <v>1476319830</v>
      </c>
      <c r="J29" s="13">
        <v>42656.035069444442</v>
      </c>
      <c r="K29">
        <v>1471135830</v>
      </c>
      <c r="L29" s="13">
        <v>42596.035069444442</v>
      </c>
      <c r="M29" t="b">
        <v>0</v>
      </c>
      <c r="N29">
        <v>0</v>
      </c>
      <c r="O29" t="b">
        <v>0</v>
      </c>
      <c r="P29" t="s">
        <v>8270</v>
      </c>
      <c r="Q29">
        <v>0</v>
      </c>
      <c r="R29">
        <v>0</v>
      </c>
      <c r="S29" t="s">
        <v>8311</v>
      </c>
      <c r="T29" t="s">
        <v>8317</v>
      </c>
    </row>
    <row r="30" spans="1:20" x14ac:dyDescent="0.45">
      <c r="A30">
        <v>491</v>
      </c>
      <c r="B30" t="s">
        <v>492</v>
      </c>
      <c r="C30" t="s">
        <v>4601</v>
      </c>
      <c r="D30">
        <v>10000</v>
      </c>
      <c r="E30">
        <v>0</v>
      </c>
      <c r="F30" t="s">
        <v>8221</v>
      </c>
      <c r="G30" t="s">
        <v>8224</v>
      </c>
      <c r="H30" t="s">
        <v>8246</v>
      </c>
      <c r="I30">
        <v>1453937699</v>
      </c>
      <c r="J30" s="13">
        <v>42396.982627314814</v>
      </c>
      <c r="K30">
        <v>1451345699</v>
      </c>
      <c r="L30" s="13">
        <v>42366.982627314814</v>
      </c>
      <c r="M30" t="b">
        <v>0</v>
      </c>
      <c r="N30">
        <v>0</v>
      </c>
      <c r="O30" t="b">
        <v>0</v>
      </c>
      <c r="P30" t="s">
        <v>8270</v>
      </c>
      <c r="Q30">
        <v>0</v>
      </c>
      <c r="R30">
        <v>0</v>
      </c>
      <c r="S30" t="s">
        <v>8311</v>
      </c>
      <c r="T30" t="s">
        <v>8317</v>
      </c>
    </row>
    <row r="31" spans="1:20" x14ac:dyDescent="0.45">
      <c r="A31">
        <v>490</v>
      </c>
      <c r="B31" t="s">
        <v>491</v>
      </c>
      <c r="C31" t="s">
        <v>4600</v>
      </c>
      <c r="D31">
        <v>1000</v>
      </c>
      <c r="E31">
        <v>0</v>
      </c>
      <c r="F31" t="s">
        <v>8221</v>
      </c>
      <c r="G31" t="s">
        <v>8224</v>
      </c>
      <c r="H31" t="s">
        <v>8246</v>
      </c>
      <c r="I31">
        <v>1345677285</v>
      </c>
      <c r="J31" s="13">
        <v>41143.968576388892</v>
      </c>
      <c r="K31">
        <v>1343085285</v>
      </c>
      <c r="L31" s="13">
        <v>41113.968576388892</v>
      </c>
      <c r="M31" t="b">
        <v>0</v>
      </c>
      <c r="N31">
        <v>0</v>
      </c>
      <c r="O31" t="b">
        <v>0</v>
      </c>
      <c r="P31" t="s">
        <v>8270</v>
      </c>
      <c r="Q31">
        <v>0</v>
      </c>
      <c r="R31">
        <v>0</v>
      </c>
      <c r="S31" t="s">
        <v>8311</v>
      </c>
      <c r="T31" t="s">
        <v>8317</v>
      </c>
    </row>
    <row r="32" spans="1:20" x14ac:dyDescent="0.45">
      <c r="A32">
        <v>489</v>
      </c>
      <c r="B32" t="s">
        <v>490</v>
      </c>
      <c r="C32" t="s">
        <v>4599</v>
      </c>
      <c r="D32">
        <v>74997</v>
      </c>
      <c r="E32">
        <v>215</v>
      </c>
      <c r="F32" t="s">
        <v>8221</v>
      </c>
      <c r="G32" t="s">
        <v>8224</v>
      </c>
      <c r="H32" t="s">
        <v>8246</v>
      </c>
      <c r="I32">
        <v>1325763180</v>
      </c>
      <c r="J32" s="13">
        <v>40913.481249999997</v>
      </c>
      <c r="K32">
        <v>1323084816</v>
      </c>
      <c r="L32" s="13">
        <v>40882.481666666667</v>
      </c>
      <c r="M32" t="b">
        <v>0</v>
      </c>
      <c r="N32">
        <v>3</v>
      </c>
      <c r="O32" t="b">
        <v>0</v>
      </c>
      <c r="P32" t="s">
        <v>8270</v>
      </c>
      <c r="Q32">
        <v>2.8667813379201833E-3</v>
      </c>
      <c r="R32">
        <v>71.666666666666671</v>
      </c>
      <c r="S32" t="s">
        <v>8311</v>
      </c>
      <c r="T32" t="s">
        <v>8317</v>
      </c>
    </row>
    <row r="33" spans="1:20" x14ac:dyDescent="0.45">
      <c r="A33">
        <v>488</v>
      </c>
      <c r="B33" t="s">
        <v>489</v>
      </c>
      <c r="C33" t="s">
        <v>4598</v>
      </c>
      <c r="D33">
        <v>12000</v>
      </c>
      <c r="E33">
        <v>0</v>
      </c>
      <c r="F33" t="s">
        <v>8221</v>
      </c>
      <c r="G33" t="s">
        <v>8224</v>
      </c>
      <c r="H33" t="s">
        <v>8246</v>
      </c>
      <c r="I33">
        <v>1483924700</v>
      </c>
      <c r="J33" s="13">
        <v>42744.054398148146</v>
      </c>
      <c r="K33">
        <v>1481332700</v>
      </c>
      <c r="L33" s="13">
        <v>42714.054398148146</v>
      </c>
      <c r="M33" t="b">
        <v>0</v>
      </c>
      <c r="N33">
        <v>0</v>
      </c>
      <c r="O33" t="b">
        <v>0</v>
      </c>
      <c r="P33" t="s">
        <v>8270</v>
      </c>
      <c r="Q33">
        <v>0</v>
      </c>
      <c r="R33">
        <v>0</v>
      </c>
      <c r="S33" t="s">
        <v>8311</v>
      </c>
      <c r="T33" t="s">
        <v>8317</v>
      </c>
    </row>
    <row r="34" spans="1:20" x14ac:dyDescent="0.45">
      <c r="A34">
        <v>487</v>
      </c>
      <c r="B34" t="s">
        <v>488</v>
      </c>
      <c r="C34" t="s">
        <v>4597</v>
      </c>
      <c r="D34">
        <v>50000</v>
      </c>
      <c r="E34">
        <v>0</v>
      </c>
      <c r="F34" t="s">
        <v>8221</v>
      </c>
      <c r="G34" t="s">
        <v>8229</v>
      </c>
      <c r="H34" t="s">
        <v>8251</v>
      </c>
      <c r="I34">
        <v>1482678994</v>
      </c>
      <c r="J34" s="13">
        <v>42729.636504629627</v>
      </c>
      <c r="K34">
        <v>1477491394</v>
      </c>
      <c r="L34" s="13">
        <v>42669.594837962963</v>
      </c>
      <c r="M34" t="b">
        <v>0</v>
      </c>
      <c r="N34">
        <v>0</v>
      </c>
      <c r="O34" t="b">
        <v>0</v>
      </c>
      <c r="P34" t="s">
        <v>8270</v>
      </c>
      <c r="Q34">
        <v>0</v>
      </c>
      <c r="R34">
        <v>0</v>
      </c>
      <c r="S34" t="s">
        <v>8311</v>
      </c>
      <c r="T34" t="s">
        <v>8317</v>
      </c>
    </row>
    <row r="35" spans="1:20" x14ac:dyDescent="0.45">
      <c r="A35">
        <v>486</v>
      </c>
      <c r="B35" t="s">
        <v>487</v>
      </c>
      <c r="C35" t="s">
        <v>4596</v>
      </c>
      <c r="D35">
        <v>550000</v>
      </c>
      <c r="E35">
        <v>50</v>
      </c>
      <c r="F35" t="s">
        <v>8221</v>
      </c>
      <c r="G35" t="s">
        <v>8226</v>
      </c>
      <c r="H35" t="s">
        <v>8248</v>
      </c>
      <c r="I35">
        <v>1401662239</v>
      </c>
      <c r="J35" s="13">
        <v>41791.94258101852</v>
      </c>
      <c r="K35">
        <v>1399070239</v>
      </c>
      <c r="L35" s="13">
        <v>41761.94258101852</v>
      </c>
      <c r="M35" t="b">
        <v>0</v>
      </c>
      <c r="N35">
        <v>1</v>
      </c>
      <c r="O35" t="b">
        <v>0</v>
      </c>
      <c r="P35" t="s">
        <v>8270</v>
      </c>
      <c r="Q35">
        <v>9.0909090909090904E-5</v>
      </c>
      <c r="R35">
        <v>50</v>
      </c>
      <c r="S35" t="s">
        <v>8311</v>
      </c>
      <c r="T35" t="s">
        <v>8317</v>
      </c>
    </row>
    <row r="36" spans="1:20" x14ac:dyDescent="0.45">
      <c r="A36">
        <v>485</v>
      </c>
      <c r="B36" t="s">
        <v>486</v>
      </c>
      <c r="C36" t="s">
        <v>4595</v>
      </c>
      <c r="D36">
        <v>37956</v>
      </c>
      <c r="E36">
        <v>8315.01</v>
      </c>
      <c r="F36" t="s">
        <v>8221</v>
      </c>
      <c r="G36" t="s">
        <v>8225</v>
      </c>
      <c r="H36" t="s">
        <v>8247</v>
      </c>
      <c r="I36">
        <v>1368792499</v>
      </c>
      <c r="J36" s="13">
        <v>41411.50577546296</v>
      </c>
      <c r="K36">
        <v>1366200499</v>
      </c>
      <c r="L36" s="13">
        <v>41381.50577546296</v>
      </c>
      <c r="M36" t="b">
        <v>0</v>
      </c>
      <c r="N36">
        <v>125</v>
      </c>
      <c r="O36" t="b">
        <v>0</v>
      </c>
      <c r="P36" t="s">
        <v>8270</v>
      </c>
      <c r="Q36">
        <v>0.21906971229845085</v>
      </c>
      <c r="R36">
        <v>66.520080000000007</v>
      </c>
      <c r="S36" t="s">
        <v>8311</v>
      </c>
      <c r="T36" t="s">
        <v>8317</v>
      </c>
    </row>
    <row r="37" spans="1:20" x14ac:dyDescent="0.45">
      <c r="A37">
        <v>484</v>
      </c>
      <c r="B37" t="s">
        <v>485</v>
      </c>
      <c r="C37" t="s">
        <v>4594</v>
      </c>
      <c r="D37">
        <v>80000</v>
      </c>
      <c r="E37">
        <v>149</v>
      </c>
      <c r="F37" t="s">
        <v>8221</v>
      </c>
      <c r="G37" t="s">
        <v>8225</v>
      </c>
      <c r="H37" t="s">
        <v>8247</v>
      </c>
      <c r="I37">
        <v>1446766372</v>
      </c>
      <c r="J37" s="13">
        <v>42313.981157407405</v>
      </c>
      <c r="K37">
        <v>1443220372</v>
      </c>
      <c r="L37" s="13">
        <v>42272.93949074074</v>
      </c>
      <c r="M37" t="b">
        <v>0</v>
      </c>
      <c r="N37">
        <v>11</v>
      </c>
      <c r="O37" t="b">
        <v>0</v>
      </c>
      <c r="P37" t="s">
        <v>8270</v>
      </c>
      <c r="Q37">
        <v>1.8625E-3</v>
      </c>
      <c r="R37">
        <v>13.545454545454545</v>
      </c>
      <c r="S37" t="s">
        <v>8311</v>
      </c>
      <c r="T37" t="s">
        <v>8317</v>
      </c>
    </row>
    <row r="38" spans="1:20" x14ac:dyDescent="0.45">
      <c r="A38">
        <v>483</v>
      </c>
      <c r="B38" t="s">
        <v>484</v>
      </c>
      <c r="C38" t="s">
        <v>4593</v>
      </c>
      <c r="D38">
        <v>15000</v>
      </c>
      <c r="E38">
        <v>7530</v>
      </c>
      <c r="F38" t="s">
        <v>8221</v>
      </c>
      <c r="G38" t="s">
        <v>8225</v>
      </c>
      <c r="H38" t="s">
        <v>8247</v>
      </c>
      <c r="I38">
        <v>1359434672</v>
      </c>
      <c r="J38" s="13">
        <v>41303.197592592594</v>
      </c>
      <c r="K38">
        <v>1354250672</v>
      </c>
      <c r="L38" s="13">
        <v>41243.197592592594</v>
      </c>
      <c r="M38" t="b">
        <v>0</v>
      </c>
      <c r="N38">
        <v>147</v>
      </c>
      <c r="O38" t="b">
        <v>0</v>
      </c>
      <c r="P38" t="s">
        <v>8270</v>
      </c>
      <c r="Q38">
        <v>0.502</v>
      </c>
      <c r="R38">
        <v>51.224489795918366</v>
      </c>
      <c r="S38" t="s">
        <v>8311</v>
      </c>
      <c r="T38" t="s">
        <v>8317</v>
      </c>
    </row>
    <row r="39" spans="1:20" x14ac:dyDescent="0.45">
      <c r="A39">
        <v>482</v>
      </c>
      <c r="B39" t="s">
        <v>483</v>
      </c>
      <c r="C39" t="s">
        <v>4592</v>
      </c>
      <c r="D39">
        <v>10000</v>
      </c>
      <c r="E39">
        <v>10</v>
      </c>
      <c r="F39" t="s">
        <v>8221</v>
      </c>
      <c r="G39" t="s">
        <v>8224</v>
      </c>
      <c r="H39" t="s">
        <v>8246</v>
      </c>
      <c r="I39">
        <v>1460644440</v>
      </c>
      <c r="J39" s="13">
        <v>42474.606944444444</v>
      </c>
      <c r="K39">
        <v>1458336690</v>
      </c>
      <c r="L39" s="13">
        <v>42447.896874999999</v>
      </c>
      <c r="M39" t="b">
        <v>0</v>
      </c>
      <c r="N39">
        <v>1</v>
      </c>
      <c r="O39" t="b">
        <v>0</v>
      </c>
      <c r="P39" t="s">
        <v>8270</v>
      </c>
      <c r="Q39">
        <v>1E-3</v>
      </c>
      <c r="R39">
        <v>10</v>
      </c>
      <c r="S39" t="s">
        <v>8311</v>
      </c>
      <c r="T39" t="s">
        <v>8317</v>
      </c>
    </row>
    <row r="40" spans="1:20" x14ac:dyDescent="0.45">
      <c r="A40">
        <v>481</v>
      </c>
      <c r="B40" t="s">
        <v>482</v>
      </c>
      <c r="C40" t="s">
        <v>4591</v>
      </c>
      <c r="D40">
        <v>30000</v>
      </c>
      <c r="E40">
        <v>1830</v>
      </c>
      <c r="F40" t="s">
        <v>8221</v>
      </c>
      <c r="G40" t="s">
        <v>8224</v>
      </c>
      <c r="H40" t="s">
        <v>8246</v>
      </c>
      <c r="I40">
        <v>1349885289</v>
      </c>
      <c r="J40" s="13">
        <v>41192.672326388885</v>
      </c>
      <c r="K40">
        <v>1347293289</v>
      </c>
      <c r="L40" s="13">
        <v>41162.672326388885</v>
      </c>
      <c r="M40" t="b">
        <v>0</v>
      </c>
      <c r="N40">
        <v>21</v>
      </c>
      <c r="O40" t="b">
        <v>0</v>
      </c>
      <c r="P40" t="s">
        <v>8270</v>
      </c>
      <c r="Q40">
        <v>6.0999999999999999E-2</v>
      </c>
      <c r="R40">
        <v>87.142857142857139</v>
      </c>
      <c r="S40" t="s">
        <v>8311</v>
      </c>
      <c r="T40" t="s">
        <v>8317</v>
      </c>
    </row>
    <row r="41" spans="1:20" x14ac:dyDescent="0.45">
      <c r="A41">
        <v>480</v>
      </c>
      <c r="B41" t="s">
        <v>481</v>
      </c>
      <c r="C41" t="s">
        <v>4590</v>
      </c>
      <c r="D41">
        <v>40000</v>
      </c>
      <c r="E41">
        <v>7764</v>
      </c>
      <c r="F41" t="s">
        <v>8221</v>
      </c>
      <c r="G41" t="s">
        <v>8224</v>
      </c>
      <c r="H41" t="s">
        <v>8246</v>
      </c>
      <c r="I41">
        <v>1376049615</v>
      </c>
      <c r="J41" s="13">
        <v>41495.500173611108</v>
      </c>
      <c r="K41">
        <v>1373457615</v>
      </c>
      <c r="L41" s="13">
        <v>41465.500173611108</v>
      </c>
      <c r="M41" t="b">
        <v>0</v>
      </c>
      <c r="N41">
        <v>140</v>
      </c>
      <c r="O41" t="b">
        <v>0</v>
      </c>
      <c r="P41" t="s">
        <v>8270</v>
      </c>
      <c r="Q41">
        <v>0.19409999999999999</v>
      </c>
      <c r="R41">
        <v>55.457142857142856</v>
      </c>
      <c r="S41" t="s">
        <v>8311</v>
      </c>
      <c r="T41" t="s">
        <v>8317</v>
      </c>
    </row>
    <row r="42" spans="1:20" x14ac:dyDescent="0.45">
      <c r="A42">
        <v>479</v>
      </c>
      <c r="B42" t="s">
        <v>480</v>
      </c>
      <c r="C42" t="s">
        <v>4589</v>
      </c>
      <c r="D42">
        <v>15000</v>
      </c>
      <c r="E42">
        <v>4884</v>
      </c>
      <c r="F42" t="s">
        <v>8221</v>
      </c>
      <c r="G42" t="s">
        <v>8224</v>
      </c>
      <c r="H42" t="s">
        <v>8246</v>
      </c>
      <c r="I42">
        <v>1416566835</v>
      </c>
      <c r="J42" s="13">
        <v>41964.449479166666</v>
      </c>
      <c r="K42">
        <v>1411379235</v>
      </c>
      <c r="L42" s="13">
        <v>41904.407812500001</v>
      </c>
      <c r="M42" t="b">
        <v>0</v>
      </c>
      <c r="N42">
        <v>55</v>
      </c>
      <c r="O42" t="b">
        <v>0</v>
      </c>
      <c r="P42" t="s">
        <v>8270</v>
      </c>
      <c r="Q42">
        <v>0.3256</v>
      </c>
      <c r="R42">
        <v>88.8</v>
      </c>
      <c r="S42" t="s">
        <v>8311</v>
      </c>
      <c r="T42" t="s">
        <v>8317</v>
      </c>
    </row>
    <row r="43" spans="1:20" x14ac:dyDescent="0.45">
      <c r="A43">
        <v>478</v>
      </c>
      <c r="B43" t="s">
        <v>479</v>
      </c>
      <c r="C43" t="s">
        <v>4588</v>
      </c>
      <c r="D43">
        <v>10000</v>
      </c>
      <c r="E43">
        <v>0</v>
      </c>
      <c r="F43" t="s">
        <v>8221</v>
      </c>
      <c r="G43" t="s">
        <v>8224</v>
      </c>
      <c r="H43" t="s">
        <v>8246</v>
      </c>
      <c r="I43">
        <v>1427921509</v>
      </c>
      <c r="J43" s="13">
        <v>42095.869317129633</v>
      </c>
      <c r="K43">
        <v>1425333109</v>
      </c>
      <c r="L43" s="13">
        <v>42065.910983796297</v>
      </c>
      <c r="M43" t="b">
        <v>0</v>
      </c>
      <c r="N43">
        <v>0</v>
      </c>
      <c r="O43" t="b">
        <v>0</v>
      </c>
      <c r="P43" t="s">
        <v>8270</v>
      </c>
      <c r="Q43">
        <v>0</v>
      </c>
      <c r="R43">
        <v>0</v>
      </c>
      <c r="S43" t="s">
        <v>8311</v>
      </c>
      <c r="T43" t="s">
        <v>8317</v>
      </c>
    </row>
    <row r="44" spans="1:20" x14ac:dyDescent="0.45">
      <c r="A44">
        <v>477</v>
      </c>
      <c r="B44" t="s">
        <v>478</v>
      </c>
      <c r="C44" t="s">
        <v>4587</v>
      </c>
      <c r="D44">
        <v>1500</v>
      </c>
      <c r="E44">
        <v>0</v>
      </c>
      <c r="F44" t="s">
        <v>8221</v>
      </c>
      <c r="G44" t="s">
        <v>8224</v>
      </c>
      <c r="H44" t="s">
        <v>8246</v>
      </c>
      <c r="I44">
        <v>1337371334</v>
      </c>
      <c r="J44" s="13">
        <v>41047.83488425926</v>
      </c>
      <c r="K44">
        <v>1332187334</v>
      </c>
      <c r="L44" s="13">
        <v>40987.83488425926</v>
      </c>
      <c r="M44" t="b">
        <v>0</v>
      </c>
      <c r="N44">
        <v>0</v>
      </c>
      <c r="O44" t="b">
        <v>0</v>
      </c>
      <c r="P44" t="s">
        <v>8270</v>
      </c>
      <c r="Q44">
        <v>0</v>
      </c>
      <c r="R44">
        <v>0</v>
      </c>
      <c r="S44" t="s">
        <v>8311</v>
      </c>
      <c r="T44" t="s">
        <v>8317</v>
      </c>
    </row>
    <row r="45" spans="1:20" x14ac:dyDescent="0.45">
      <c r="A45">
        <v>476</v>
      </c>
      <c r="B45" t="s">
        <v>477</v>
      </c>
      <c r="C45" t="s">
        <v>4586</v>
      </c>
      <c r="D45">
        <v>220000</v>
      </c>
      <c r="E45">
        <v>4906.59</v>
      </c>
      <c r="F45" t="s">
        <v>8221</v>
      </c>
      <c r="G45" t="s">
        <v>8224</v>
      </c>
      <c r="H45" t="s">
        <v>8246</v>
      </c>
      <c r="I45">
        <v>1401767940</v>
      </c>
      <c r="J45" s="13">
        <v>41793.165972222225</v>
      </c>
      <c r="K45">
        <v>1398727441</v>
      </c>
      <c r="L45" s="13">
        <v>41757.975011574075</v>
      </c>
      <c r="M45" t="b">
        <v>0</v>
      </c>
      <c r="N45">
        <v>124</v>
      </c>
      <c r="O45" t="b">
        <v>0</v>
      </c>
      <c r="P45" t="s">
        <v>8270</v>
      </c>
      <c r="Q45">
        <v>2.2302681818181819E-2</v>
      </c>
      <c r="R45">
        <v>39.569274193548388</v>
      </c>
      <c r="S45" t="s">
        <v>8311</v>
      </c>
      <c r="T45" t="s">
        <v>8317</v>
      </c>
    </row>
    <row r="46" spans="1:20" x14ac:dyDescent="0.45">
      <c r="A46">
        <v>475</v>
      </c>
      <c r="B46" t="s">
        <v>476</v>
      </c>
      <c r="C46" t="s">
        <v>4585</v>
      </c>
      <c r="D46">
        <v>2000</v>
      </c>
      <c r="E46">
        <v>0</v>
      </c>
      <c r="F46" t="s">
        <v>8221</v>
      </c>
      <c r="G46" t="s">
        <v>8224</v>
      </c>
      <c r="H46" t="s">
        <v>8246</v>
      </c>
      <c r="I46">
        <v>1430877843</v>
      </c>
      <c r="J46" s="13">
        <v>42130.086145833331</v>
      </c>
      <c r="K46">
        <v>1428285843</v>
      </c>
      <c r="L46" s="13">
        <v>42100.086145833331</v>
      </c>
      <c r="M46" t="b">
        <v>0</v>
      </c>
      <c r="N46">
        <v>0</v>
      </c>
      <c r="O46" t="b">
        <v>0</v>
      </c>
      <c r="P46" t="s">
        <v>8270</v>
      </c>
      <c r="Q46">
        <v>0</v>
      </c>
      <c r="R46">
        <v>0</v>
      </c>
      <c r="S46" t="s">
        <v>8311</v>
      </c>
      <c r="T46" t="s">
        <v>8317</v>
      </c>
    </row>
    <row r="47" spans="1:20" x14ac:dyDescent="0.45">
      <c r="A47">
        <v>474</v>
      </c>
      <c r="B47" t="s">
        <v>475</v>
      </c>
      <c r="C47" t="s">
        <v>4584</v>
      </c>
      <c r="D47">
        <v>3300</v>
      </c>
      <c r="E47">
        <v>1</v>
      </c>
      <c r="F47" t="s">
        <v>8221</v>
      </c>
      <c r="G47" t="s">
        <v>8224</v>
      </c>
      <c r="H47" t="s">
        <v>8246</v>
      </c>
      <c r="I47">
        <v>1487318029</v>
      </c>
      <c r="J47" s="13">
        <v>42783.329039351855</v>
      </c>
      <c r="K47">
        <v>1484726029</v>
      </c>
      <c r="L47" s="13">
        <v>42753.329039351855</v>
      </c>
      <c r="M47" t="b">
        <v>0</v>
      </c>
      <c r="N47">
        <v>1</v>
      </c>
      <c r="O47" t="b">
        <v>0</v>
      </c>
      <c r="P47" t="s">
        <v>8270</v>
      </c>
      <c r="Q47">
        <v>3.0303030303030303E-4</v>
      </c>
      <c r="R47">
        <v>1</v>
      </c>
      <c r="S47" t="s">
        <v>8311</v>
      </c>
      <c r="T47" t="s">
        <v>8317</v>
      </c>
    </row>
    <row r="48" spans="1:20" x14ac:dyDescent="0.45">
      <c r="A48">
        <v>473</v>
      </c>
      <c r="B48" t="s">
        <v>474</v>
      </c>
      <c r="C48" t="s">
        <v>4583</v>
      </c>
      <c r="D48">
        <v>30000</v>
      </c>
      <c r="E48">
        <v>861</v>
      </c>
      <c r="F48" t="s">
        <v>8221</v>
      </c>
      <c r="G48" t="s">
        <v>8224</v>
      </c>
      <c r="H48" t="s">
        <v>8246</v>
      </c>
      <c r="I48">
        <v>1410972319</v>
      </c>
      <c r="J48" s="13">
        <v>41899.698136574072</v>
      </c>
      <c r="K48">
        <v>1408380319</v>
      </c>
      <c r="L48" s="13">
        <v>41869.698136574072</v>
      </c>
      <c r="M48" t="b">
        <v>0</v>
      </c>
      <c r="N48">
        <v>14</v>
      </c>
      <c r="O48" t="b">
        <v>0</v>
      </c>
      <c r="P48" t="s">
        <v>8270</v>
      </c>
      <c r="Q48">
        <v>2.87E-2</v>
      </c>
      <c r="R48">
        <v>61.5</v>
      </c>
      <c r="S48" t="s">
        <v>8311</v>
      </c>
      <c r="T48" t="s">
        <v>8317</v>
      </c>
    </row>
    <row r="49" spans="1:20" x14ac:dyDescent="0.45">
      <c r="A49">
        <v>472</v>
      </c>
      <c r="B49" t="s">
        <v>473</v>
      </c>
      <c r="C49" t="s">
        <v>4582</v>
      </c>
      <c r="D49">
        <v>800</v>
      </c>
      <c r="E49">
        <v>141</v>
      </c>
      <c r="F49" t="s">
        <v>8221</v>
      </c>
      <c r="G49" t="s">
        <v>8224</v>
      </c>
      <c r="H49" t="s">
        <v>8246</v>
      </c>
      <c r="I49">
        <v>1408831718</v>
      </c>
      <c r="J49" s="13">
        <v>41874.922662037039</v>
      </c>
      <c r="K49">
        <v>1406239718</v>
      </c>
      <c r="L49" s="13">
        <v>41844.922662037039</v>
      </c>
      <c r="M49" t="b">
        <v>0</v>
      </c>
      <c r="N49">
        <v>5</v>
      </c>
      <c r="O49" t="b">
        <v>0</v>
      </c>
      <c r="P49" t="s">
        <v>8270</v>
      </c>
      <c r="Q49">
        <v>0.17624999999999999</v>
      </c>
      <c r="R49">
        <v>28.2</v>
      </c>
      <c r="S49" t="s">
        <v>8311</v>
      </c>
      <c r="T49" t="s">
        <v>8317</v>
      </c>
    </row>
    <row r="50" spans="1:20" x14ac:dyDescent="0.45">
      <c r="A50">
        <v>471</v>
      </c>
      <c r="B50" t="s">
        <v>472</v>
      </c>
      <c r="C50" s="3" t="s">
        <v>4581</v>
      </c>
      <c r="D50">
        <v>55000</v>
      </c>
      <c r="E50">
        <v>6541</v>
      </c>
      <c r="F50" t="s">
        <v>8221</v>
      </c>
      <c r="G50" t="s">
        <v>8224</v>
      </c>
      <c r="H50" t="s">
        <v>8246</v>
      </c>
      <c r="I50">
        <v>1397924379</v>
      </c>
      <c r="J50" s="13">
        <v>41748.680312500001</v>
      </c>
      <c r="K50">
        <v>1394039979</v>
      </c>
      <c r="L50" s="13">
        <v>41703.721979166665</v>
      </c>
      <c r="M50" t="b">
        <v>0</v>
      </c>
      <c r="N50">
        <v>170</v>
      </c>
      <c r="O50" t="b">
        <v>0</v>
      </c>
      <c r="P50" t="s">
        <v>8270</v>
      </c>
      <c r="Q50">
        <v>0.11892727272727273</v>
      </c>
      <c r="R50">
        <v>38.476470588235294</v>
      </c>
      <c r="S50" t="s">
        <v>8311</v>
      </c>
      <c r="T50" t="s">
        <v>8317</v>
      </c>
    </row>
    <row r="51" spans="1:20" x14ac:dyDescent="0.45">
      <c r="A51">
        <v>470</v>
      </c>
      <c r="B51" t="s">
        <v>471</v>
      </c>
      <c r="C51" t="s">
        <v>4580</v>
      </c>
      <c r="D51">
        <v>5000</v>
      </c>
      <c r="E51">
        <v>51</v>
      </c>
      <c r="F51" t="s">
        <v>8221</v>
      </c>
      <c r="G51" t="s">
        <v>8224</v>
      </c>
      <c r="H51" t="s">
        <v>8246</v>
      </c>
      <c r="I51">
        <v>1389844800</v>
      </c>
      <c r="J51" s="13">
        <v>41655.166666666664</v>
      </c>
      <c r="K51">
        <v>1385524889</v>
      </c>
      <c r="L51" s="13">
        <v>41605.167696759258</v>
      </c>
      <c r="M51" t="b">
        <v>0</v>
      </c>
      <c r="N51">
        <v>2</v>
      </c>
      <c r="O51" t="b">
        <v>0</v>
      </c>
      <c r="P51" t="s">
        <v>8270</v>
      </c>
      <c r="Q51">
        <v>1.0200000000000001E-2</v>
      </c>
      <c r="R51">
        <v>25.5</v>
      </c>
      <c r="S51" t="s">
        <v>8311</v>
      </c>
      <c r="T51" t="s">
        <v>8317</v>
      </c>
    </row>
    <row r="52" spans="1:20" x14ac:dyDescent="0.45">
      <c r="A52">
        <v>469</v>
      </c>
      <c r="B52" t="s">
        <v>470</v>
      </c>
      <c r="C52" t="s">
        <v>4579</v>
      </c>
      <c r="D52">
        <v>6000</v>
      </c>
      <c r="E52">
        <v>0</v>
      </c>
      <c r="F52" t="s">
        <v>8221</v>
      </c>
      <c r="G52" t="s">
        <v>8225</v>
      </c>
      <c r="H52" t="s">
        <v>8247</v>
      </c>
      <c r="I52">
        <v>1409960724</v>
      </c>
      <c r="J52" s="13">
        <v>41887.989861111113</v>
      </c>
      <c r="K52">
        <v>1404776724</v>
      </c>
      <c r="L52" s="13">
        <v>41827.989861111113</v>
      </c>
      <c r="M52" t="b">
        <v>0</v>
      </c>
      <c r="N52">
        <v>0</v>
      </c>
      <c r="O52" t="b">
        <v>0</v>
      </c>
      <c r="P52" t="s">
        <v>8270</v>
      </c>
      <c r="Q52">
        <v>0</v>
      </c>
      <c r="R52">
        <v>0</v>
      </c>
      <c r="S52" t="s">
        <v>8311</v>
      </c>
      <c r="T52" t="s">
        <v>8317</v>
      </c>
    </row>
    <row r="53" spans="1:20" x14ac:dyDescent="0.45">
      <c r="A53">
        <v>468</v>
      </c>
      <c r="B53" t="s">
        <v>469</v>
      </c>
      <c r="C53" t="s">
        <v>4578</v>
      </c>
      <c r="D53">
        <v>7500</v>
      </c>
      <c r="E53">
        <v>0</v>
      </c>
      <c r="F53" t="s">
        <v>8221</v>
      </c>
      <c r="G53" t="s">
        <v>8224</v>
      </c>
      <c r="H53" t="s">
        <v>8246</v>
      </c>
      <c r="I53">
        <v>1341978665</v>
      </c>
      <c r="J53" s="13">
        <v>41101.160474537035</v>
      </c>
      <c r="K53">
        <v>1336795283</v>
      </c>
      <c r="L53" s="13">
        <v>41041.167627314811</v>
      </c>
      <c r="M53" t="b">
        <v>0</v>
      </c>
      <c r="N53">
        <v>0</v>
      </c>
      <c r="O53" t="b">
        <v>0</v>
      </c>
      <c r="P53" t="s">
        <v>8270</v>
      </c>
      <c r="Q53">
        <v>0</v>
      </c>
      <c r="R53">
        <v>0</v>
      </c>
      <c r="S53" t="s">
        <v>8311</v>
      </c>
      <c r="T53" t="s">
        <v>8317</v>
      </c>
    </row>
    <row r="54" spans="1:20" x14ac:dyDescent="0.45">
      <c r="A54">
        <v>467</v>
      </c>
      <c r="B54" t="s">
        <v>468</v>
      </c>
      <c r="C54" t="s">
        <v>4577</v>
      </c>
      <c r="D54">
        <v>20000</v>
      </c>
      <c r="E54">
        <v>4315</v>
      </c>
      <c r="F54" t="s">
        <v>8221</v>
      </c>
      <c r="G54" t="s">
        <v>8224</v>
      </c>
      <c r="H54" t="s">
        <v>8246</v>
      </c>
      <c r="I54">
        <v>1348849134</v>
      </c>
      <c r="J54" s="13">
        <v>41180.679791666669</v>
      </c>
      <c r="K54">
        <v>1344961134</v>
      </c>
      <c r="L54" s="13">
        <v>41135.679791666669</v>
      </c>
      <c r="M54" t="b">
        <v>0</v>
      </c>
      <c r="N54">
        <v>39</v>
      </c>
      <c r="O54" t="b">
        <v>0</v>
      </c>
      <c r="P54" t="s">
        <v>8270</v>
      </c>
      <c r="Q54">
        <v>0.21575</v>
      </c>
      <c r="R54">
        <v>110.64102564102564</v>
      </c>
      <c r="S54" t="s">
        <v>8311</v>
      </c>
      <c r="T54" t="s">
        <v>8317</v>
      </c>
    </row>
    <row r="55" spans="1:20" x14ac:dyDescent="0.45">
      <c r="A55">
        <v>466</v>
      </c>
      <c r="B55" t="s">
        <v>467</v>
      </c>
      <c r="C55" t="s">
        <v>4576</v>
      </c>
      <c r="D55">
        <v>10000</v>
      </c>
      <c r="E55">
        <v>76</v>
      </c>
      <c r="F55" t="s">
        <v>8221</v>
      </c>
      <c r="G55" t="s">
        <v>8224</v>
      </c>
      <c r="H55" t="s">
        <v>8246</v>
      </c>
      <c r="I55">
        <v>1347057464</v>
      </c>
      <c r="J55" s="13">
        <v>41159.942870370367</v>
      </c>
      <c r="K55">
        <v>1344465464</v>
      </c>
      <c r="L55" s="13">
        <v>41129.942870370367</v>
      </c>
      <c r="M55" t="b">
        <v>0</v>
      </c>
      <c r="N55">
        <v>5</v>
      </c>
      <c r="O55" t="b">
        <v>0</v>
      </c>
      <c r="P55" t="s">
        <v>8270</v>
      </c>
      <c r="Q55">
        <v>7.6E-3</v>
      </c>
      <c r="R55">
        <v>15.2</v>
      </c>
      <c r="S55" t="s">
        <v>8311</v>
      </c>
      <c r="T55" t="s">
        <v>8317</v>
      </c>
    </row>
    <row r="56" spans="1:20" x14ac:dyDescent="0.45">
      <c r="A56">
        <v>465</v>
      </c>
      <c r="B56" t="s">
        <v>466</v>
      </c>
      <c r="C56" t="s">
        <v>4575</v>
      </c>
      <c r="D56">
        <v>512</v>
      </c>
      <c r="E56">
        <v>138</v>
      </c>
      <c r="F56" t="s">
        <v>8221</v>
      </c>
      <c r="G56" t="s">
        <v>8224</v>
      </c>
      <c r="H56" t="s">
        <v>8246</v>
      </c>
      <c r="I56">
        <v>1403837574</v>
      </c>
      <c r="J56" s="13">
        <v>41817.120069444441</v>
      </c>
      <c r="K56">
        <v>1402455174</v>
      </c>
      <c r="L56" s="13">
        <v>41801.120069444441</v>
      </c>
      <c r="M56" t="b">
        <v>0</v>
      </c>
      <c r="N56">
        <v>8</v>
      </c>
      <c r="O56" t="b">
        <v>0</v>
      </c>
      <c r="P56" t="s">
        <v>8270</v>
      </c>
      <c r="Q56">
        <v>0.26953125</v>
      </c>
      <c r="R56">
        <v>17.25</v>
      </c>
      <c r="S56" t="s">
        <v>8311</v>
      </c>
      <c r="T56" t="s">
        <v>8317</v>
      </c>
    </row>
    <row r="57" spans="1:20" x14ac:dyDescent="0.45">
      <c r="A57">
        <v>464</v>
      </c>
      <c r="B57" t="s">
        <v>465</v>
      </c>
      <c r="C57" t="s">
        <v>4574</v>
      </c>
      <c r="D57">
        <v>1010</v>
      </c>
      <c r="E57">
        <v>1</v>
      </c>
      <c r="F57" t="s">
        <v>8221</v>
      </c>
      <c r="G57" t="s">
        <v>8236</v>
      </c>
      <c r="H57" t="s">
        <v>8249</v>
      </c>
      <c r="I57">
        <v>1463602935</v>
      </c>
      <c r="J57" s="13">
        <v>42508.84878472222</v>
      </c>
      <c r="K57">
        <v>1461874935</v>
      </c>
      <c r="L57" s="13">
        <v>42488.84878472222</v>
      </c>
      <c r="M57" t="b">
        <v>0</v>
      </c>
      <c r="N57">
        <v>1</v>
      </c>
      <c r="O57" t="b">
        <v>0</v>
      </c>
      <c r="P57" t="s">
        <v>8270</v>
      </c>
      <c r="Q57">
        <v>9.9009900990099011E-4</v>
      </c>
      <c r="R57">
        <v>1</v>
      </c>
      <c r="S57" t="s">
        <v>8311</v>
      </c>
      <c r="T57" t="s">
        <v>8317</v>
      </c>
    </row>
    <row r="58" spans="1:20" x14ac:dyDescent="0.45">
      <c r="A58">
        <v>463</v>
      </c>
      <c r="B58" t="s">
        <v>464</v>
      </c>
      <c r="C58" t="s">
        <v>4573</v>
      </c>
      <c r="D58">
        <v>55000</v>
      </c>
      <c r="E58">
        <v>1250</v>
      </c>
      <c r="F58" t="s">
        <v>8221</v>
      </c>
      <c r="G58" t="s">
        <v>8224</v>
      </c>
      <c r="H58" t="s">
        <v>8246</v>
      </c>
      <c r="I58">
        <v>1316883753</v>
      </c>
      <c r="J58" s="13">
        <v>40810.710104166668</v>
      </c>
      <c r="K58">
        <v>1311699753</v>
      </c>
      <c r="L58" s="13">
        <v>40750.710104166668</v>
      </c>
      <c r="M58" t="b">
        <v>0</v>
      </c>
      <c r="N58">
        <v>11</v>
      </c>
      <c r="O58" t="b">
        <v>0</v>
      </c>
      <c r="P58" t="s">
        <v>8270</v>
      </c>
      <c r="Q58">
        <v>2.2727272727272728E-2</v>
      </c>
      <c r="R58">
        <v>113.63636363636364</v>
      </c>
      <c r="S58" t="s">
        <v>8311</v>
      </c>
      <c r="T58" t="s">
        <v>8317</v>
      </c>
    </row>
    <row r="59" spans="1:20" x14ac:dyDescent="0.45">
      <c r="A59">
        <v>462</v>
      </c>
      <c r="B59" t="s">
        <v>463</v>
      </c>
      <c r="C59" t="s">
        <v>4572</v>
      </c>
      <c r="D59">
        <v>100000</v>
      </c>
      <c r="E59">
        <v>0</v>
      </c>
      <c r="F59" t="s">
        <v>8221</v>
      </c>
      <c r="G59" t="s">
        <v>8224</v>
      </c>
      <c r="H59" t="s">
        <v>8246</v>
      </c>
      <c r="I59">
        <v>1312945341</v>
      </c>
      <c r="J59" s="13">
        <v>40765.126631944448</v>
      </c>
      <c r="K59">
        <v>1307761341</v>
      </c>
      <c r="L59" s="13">
        <v>40705.126631944448</v>
      </c>
      <c r="M59" t="b">
        <v>0</v>
      </c>
      <c r="N59">
        <v>0</v>
      </c>
      <c r="O59" t="b">
        <v>0</v>
      </c>
      <c r="P59" t="s">
        <v>8270</v>
      </c>
      <c r="Q59">
        <v>0</v>
      </c>
      <c r="R59">
        <v>0</v>
      </c>
      <c r="S59" t="s">
        <v>8311</v>
      </c>
      <c r="T59" t="s">
        <v>8317</v>
      </c>
    </row>
    <row r="60" spans="1:20" x14ac:dyDescent="0.45">
      <c r="A60">
        <v>461</v>
      </c>
      <c r="B60" t="s">
        <v>462</v>
      </c>
      <c r="C60" t="s">
        <v>4571</v>
      </c>
      <c r="D60">
        <v>550</v>
      </c>
      <c r="E60">
        <v>0</v>
      </c>
      <c r="F60" t="s">
        <v>8221</v>
      </c>
      <c r="G60" t="s">
        <v>8225</v>
      </c>
      <c r="H60" t="s">
        <v>8247</v>
      </c>
      <c r="I60">
        <v>1370204367</v>
      </c>
      <c r="J60" s="13">
        <v>41427.84684027778</v>
      </c>
      <c r="K60">
        <v>1368476367</v>
      </c>
      <c r="L60" s="13">
        <v>41407.84684027778</v>
      </c>
      <c r="M60" t="b">
        <v>0</v>
      </c>
      <c r="N60">
        <v>0</v>
      </c>
      <c r="O60" t="b">
        <v>0</v>
      </c>
      <c r="P60" t="s">
        <v>8270</v>
      </c>
      <c r="Q60">
        <v>0</v>
      </c>
      <c r="R60">
        <v>0</v>
      </c>
      <c r="S60" t="s">
        <v>8311</v>
      </c>
      <c r="T60" t="s">
        <v>8317</v>
      </c>
    </row>
    <row r="61" spans="1:20" x14ac:dyDescent="0.45">
      <c r="A61">
        <v>460</v>
      </c>
      <c r="B61" t="s">
        <v>461</v>
      </c>
      <c r="C61" t="s">
        <v>4570</v>
      </c>
      <c r="D61">
        <v>8500</v>
      </c>
      <c r="E61">
        <v>25</v>
      </c>
      <c r="F61" t="s">
        <v>8221</v>
      </c>
      <c r="G61" t="s">
        <v>8224</v>
      </c>
      <c r="H61" t="s">
        <v>8246</v>
      </c>
      <c r="I61">
        <v>1401595200</v>
      </c>
      <c r="J61" s="13">
        <v>41791.166666666664</v>
      </c>
      <c r="K61">
        <v>1398862875</v>
      </c>
      <c r="L61" s="13">
        <v>41759.542534722219</v>
      </c>
      <c r="M61" t="b">
        <v>0</v>
      </c>
      <c r="N61">
        <v>2</v>
      </c>
      <c r="O61" t="b">
        <v>0</v>
      </c>
      <c r="P61" t="s">
        <v>8270</v>
      </c>
      <c r="Q61">
        <v>2.9411764705882353E-3</v>
      </c>
      <c r="R61">
        <v>12.5</v>
      </c>
      <c r="S61" t="s">
        <v>8311</v>
      </c>
      <c r="T61" t="s">
        <v>8317</v>
      </c>
    </row>
    <row r="62" spans="1:20" x14ac:dyDescent="0.45">
      <c r="A62">
        <v>459</v>
      </c>
      <c r="B62" t="s">
        <v>460</v>
      </c>
      <c r="C62" t="s">
        <v>4569</v>
      </c>
      <c r="D62">
        <v>39000</v>
      </c>
      <c r="E62">
        <v>25</v>
      </c>
      <c r="F62" t="s">
        <v>8221</v>
      </c>
      <c r="G62" t="s">
        <v>8224</v>
      </c>
      <c r="H62" t="s">
        <v>8246</v>
      </c>
      <c r="I62">
        <v>1321201327</v>
      </c>
      <c r="J62" s="13">
        <v>40860.682025462964</v>
      </c>
      <c r="K62">
        <v>1316013727</v>
      </c>
      <c r="L62" s="13">
        <v>40800.6403587963</v>
      </c>
      <c r="M62" t="b">
        <v>0</v>
      </c>
      <c r="N62">
        <v>1</v>
      </c>
      <c r="O62" t="b">
        <v>0</v>
      </c>
      <c r="P62" t="s">
        <v>8270</v>
      </c>
      <c r="Q62">
        <v>6.4102564102564103E-4</v>
      </c>
      <c r="R62">
        <v>25</v>
      </c>
      <c r="S62" t="s">
        <v>8311</v>
      </c>
      <c r="T62" t="s">
        <v>8317</v>
      </c>
    </row>
    <row r="63" spans="1:20" x14ac:dyDescent="0.45">
      <c r="A63">
        <v>458</v>
      </c>
      <c r="B63" t="s">
        <v>459</v>
      </c>
      <c r="C63" t="s">
        <v>4568</v>
      </c>
      <c r="D63">
        <v>10000</v>
      </c>
      <c r="E63">
        <v>821</v>
      </c>
      <c r="F63" t="s">
        <v>8221</v>
      </c>
      <c r="G63" t="s">
        <v>8225</v>
      </c>
      <c r="H63" t="s">
        <v>8247</v>
      </c>
      <c r="I63">
        <v>1368550060</v>
      </c>
      <c r="J63" s="13">
        <v>41408.69976851852</v>
      </c>
      <c r="K63">
        <v>1365958060</v>
      </c>
      <c r="L63" s="13">
        <v>41378.69976851852</v>
      </c>
      <c r="M63" t="b">
        <v>0</v>
      </c>
      <c r="N63">
        <v>49</v>
      </c>
      <c r="O63" t="b">
        <v>0</v>
      </c>
      <c r="P63" t="s">
        <v>8270</v>
      </c>
      <c r="Q63">
        <v>8.2100000000000006E-2</v>
      </c>
      <c r="R63">
        <v>16.755102040816325</v>
      </c>
      <c r="S63" t="s">
        <v>8311</v>
      </c>
      <c r="T63" t="s">
        <v>8317</v>
      </c>
    </row>
    <row r="64" spans="1:20" x14ac:dyDescent="0.45">
      <c r="A64">
        <v>457</v>
      </c>
      <c r="B64" t="s">
        <v>458</v>
      </c>
      <c r="C64" t="s">
        <v>4567</v>
      </c>
      <c r="D64">
        <v>20000</v>
      </c>
      <c r="E64">
        <v>0</v>
      </c>
      <c r="F64" t="s">
        <v>8221</v>
      </c>
      <c r="G64" t="s">
        <v>8229</v>
      </c>
      <c r="H64" t="s">
        <v>8251</v>
      </c>
      <c r="I64">
        <v>1408213512</v>
      </c>
      <c r="J64" s="13">
        <v>41867.767500000002</v>
      </c>
      <c r="K64">
        <v>1405621512</v>
      </c>
      <c r="L64" s="13">
        <v>41837.767500000002</v>
      </c>
      <c r="M64" t="b">
        <v>0</v>
      </c>
      <c r="N64">
        <v>0</v>
      </c>
      <c r="O64" t="b">
        <v>0</v>
      </c>
      <c r="P64" t="s">
        <v>8270</v>
      </c>
      <c r="Q64">
        <v>0</v>
      </c>
      <c r="R64">
        <v>0</v>
      </c>
      <c r="S64" t="s">
        <v>8311</v>
      </c>
      <c r="T64" t="s">
        <v>8317</v>
      </c>
    </row>
    <row r="65" spans="1:20" x14ac:dyDescent="0.45">
      <c r="A65">
        <v>456</v>
      </c>
      <c r="B65" t="s">
        <v>457</v>
      </c>
      <c r="C65" t="s">
        <v>4566</v>
      </c>
      <c r="D65">
        <v>8888</v>
      </c>
      <c r="E65">
        <v>61</v>
      </c>
      <c r="F65" t="s">
        <v>8221</v>
      </c>
      <c r="G65" t="s">
        <v>8224</v>
      </c>
      <c r="H65" t="s">
        <v>8246</v>
      </c>
      <c r="I65">
        <v>1382414340</v>
      </c>
      <c r="J65" s="13">
        <v>41569.165972222225</v>
      </c>
      <c r="K65">
        <v>1380559201</v>
      </c>
      <c r="L65" s="13">
        <v>41547.694456018522</v>
      </c>
      <c r="M65" t="b">
        <v>0</v>
      </c>
      <c r="N65">
        <v>3</v>
      </c>
      <c r="O65" t="b">
        <v>0</v>
      </c>
      <c r="P65" t="s">
        <v>8270</v>
      </c>
      <c r="Q65">
        <v>6.8631863186318634E-3</v>
      </c>
      <c r="R65">
        <v>20.333333333333332</v>
      </c>
      <c r="S65" t="s">
        <v>8311</v>
      </c>
      <c r="T65" t="s">
        <v>8317</v>
      </c>
    </row>
    <row r="66" spans="1:20" x14ac:dyDescent="0.45">
      <c r="A66">
        <v>455</v>
      </c>
      <c r="B66" t="s">
        <v>456</v>
      </c>
      <c r="C66" t="s">
        <v>4565</v>
      </c>
      <c r="D66">
        <v>65000</v>
      </c>
      <c r="E66">
        <v>45</v>
      </c>
      <c r="F66" t="s">
        <v>8221</v>
      </c>
      <c r="G66" t="s">
        <v>8224</v>
      </c>
      <c r="H66" t="s">
        <v>8246</v>
      </c>
      <c r="I66">
        <v>1334622660</v>
      </c>
      <c r="J66" s="13">
        <v>41016.021527777775</v>
      </c>
      <c r="K66">
        <v>1330733022</v>
      </c>
      <c r="L66" s="13">
        <v>40971.002569444441</v>
      </c>
      <c r="M66" t="b">
        <v>0</v>
      </c>
      <c r="N66">
        <v>2</v>
      </c>
      <c r="O66" t="b">
        <v>0</v>
      </c>
      <c r="P66" t="s">
        <v>8270</v>
      </c>
      <c r="Q66">
        <v>6.9230769230769226E-4</v>
      </c>
      <c r="R66">
        <v>22.5</v>
      </c>
      <c r="S66" t="s">
        <v>8311</v>
      </c>
      <c r="T66" t="s">
        <v>8317</v>
      </c>
    </row>
    <row r="67" spans="1:20" x14ac:dyDescent="0.45">
      <c r="A67">
        <v>454</v>
      </c>
      <c r="B67" t="s">
        <v>455</v>
      </c>
      <c r="C67" t="s">
        <v>4564</v>
      </c>
      <c r="D67">
        <v>10000</v>
      </c>
      <c r="E67">
        <v>82</v>
      </c>
      <c r="F67" t="s">
        <v>8221</v>
      </c>
      <c r="G67" t="s">
        <v>8224</v>
      </c>
      <c r="H67" t="s">
        <v>8246</v>
      </c>
      <c r="I67">
        <v>1417007640</v>
      </c>
      <c r="J67" s="13">
        <v>41969.551388888889</v>
      </c>
      <c r="K67">
        <v>1414343571</v>
      </c>
      <c r="L67" s="13">
        <v>41938.717256944445</v>
      </c>
      <c r="M67" t="b">
        <v>0</v>
      </c>
      <c r="N67">
        <v>5</v>
      </c>
      <c r="O67" t="b">
        <v>0</v>
      </c>
      <c r="P67" t="s">
        <v>8270</v>
      </c>
      <c r="Q67">
        <v>8.2000000000000007E-3</v>
      </c>
      <c r="R67">
        <v>16.399999999999999</v>
      </c>
      <c r="S67" t="s">
        <v>8311</v>
      </c>
      <c r="T67" t="s">
        <v>8317</v>
      </c>
    </row>
    <row r="68" spans="1:20" x14ac:dyDescent="0.45">
      <c r="A68">
        <v>453</v>
      </c>
      <c r="B68" t="s">
        <v>454</v>
      </c>
      <c r="C68" t="s">
        <v>4563</v>
      </c>
      <c r="D68">
        <v>94875</v>
      </c>
      <c r="E68">
        <v>26</v>
      </c>
      <c r="F68" t="s">
        <v>8221</v>
      </c>
      <c r="G68" t="s">
        <v>8224</v>
      </c>
      <c r="H68" t="s">
        <v>8246</v>
      </c>
      <c r="I68">
        <v>1424375279</v>
      </c>
      <c r="J68" s="13">
        <v>42054.824988425928</v>
      </c>
      <c r="K68">
        <v>1422992879</v>
      </c>
      <c r="L68" s="13">
        <v>42038.824988425928</v>
      </c>
      <c r="M68" t="b">
        <v>0</v>
      </c>
      <c r="N68">
        <v>2</v>
      </c>
      <c r="O68" t="b">
        <v>0</v>
      </c>
      <c r="P68" t="s">
        <v>8270</v>
      </c>
      <c r="Q68">
        <v>2.740447957839262E-4</v>
      </c>
      <c r="R68">
        <v>13</v>
      </c>
      <c r="S68" t="s">
        <v>8311</v>
      </c>
      <c r="T68" t="s">
        <v>8317</v>
      </c>
    </row>
    <row r="69" spans="1:20" x14ac:dyDescent="0.45">
      <c r="A69">
        <v>452</v>
      </c>
      <c r="B69" t="s">
        <v>453</v>
      </c>
      <c r="C69" t="s">
        <v>4562</v>
      </c>
      <c r="D69">
        <v>750</v>
      </c>
      <c r="E69">
        <v>480</v>
      </c>
      <c r="F69" t="s">
        <v>8221</v>
      </c>
      <c r="G69" t="s">
        <v>8224</v>
      </c>
      <c r="H69" t="s">
        <v>8246</v>
      </c>
      <c r="I69">
        <v>1431536015</v>
      </c>
      <c r="J69" s="13">
        <v>42137.703877314816</v>
      </c>
      <c r="K69">
        <v>1428944015</v>
      </c>
      <c r="L69" s="13">
        <v>42107.703877314816</v>
      </c>
      <c r="M69" t="b">
        <v>0</v>
      </c>
      <c r="N69">
        <v>12</v>
      </c>
      <c r="O69" t="b">
        <v>0</v>
      </c>
      <c r="P69" t="s">
        <v>8270</v>
      </c>
      <c r="Q69">
        <v>0.64</v>
      </c>
      <c r="R69">
        <v>40</v>
      </c>
      <c r="S69" t="s">
        <v>8311</v>
      </c>
      <c r="T69" t="s">
        <v>8317</v>
      </c>
    </row>
    <row r="70" spans="1:20" x14ac:dyDescent="0.45">
      <c r="A70">
        <v>451</v>
      </c>
      <c r="B70" t="s">
        <v>452</v>
      </c>
      <c r="C70" t="s">
        <v>4561</v>
      </c>
      <c r="D70">
        <v>20000</v>
      </c>
      <c r="E70">
        <v>0</v>
      </c>
      <c r="F70" t="s">
        <v>8221</v>
      </c>
      <c r="G70" t="s">
        <v>8224</v>
      </c>
      <c r="H70" t="s">
        <v>8246</v>
      </c>
      <c r="I70">
        <v>1390669791</v>
      </c>
      <c r="J70" s="13">
        <v>41664.715173611112</v>
      </c>
      <c r="K70">
        <v>1388077791</v>
      </c>
      <c r="L70" s="13">
        <v>41634.715173611112</v>
      </c>
      <c r="M70" t="b">
        <v>0</v>
      </c>
      <c r="N70">
        <v>0</v>
      </c>
      <c r="O70" t="b">
        <v>0</v>
      </c>
      <c r="P70" t="s">
        <v>8270</v>
      </c>
      <c r="Q70">
        <v>0</v>
      </c>
      <c r="R70">
        <v>0</v>
      </c>
      <c r="S70" t="s">
        <v>8311</v>
      </c>
      <c r="T70" t="s">
        <v>8317</v>
      </c>
    </row>
    <row r="71" spans="1:20" x14ac:dyDescent="0.45">
      <c r="A71">
        <v>450</v>
      </c>
      <c r="B71" t="s">
        <v>451</v>
      </c>
      <c r="C71" t="s">
        <v>4560</v>
      </c>
      <c r="D71">
        <v>50000</v>
      </c>
      <c r="E71">
        <v>396</v>
      </c>
      <c r="F71" t="s">
        <v>8221</v>
      </c>
      <c r="G71" t="s">
        <v>8224</v>
      </c>
      <c r="H71" t="s">
        <v>8246</v>
      </c>
      <c r="I71">
        <v>1392417800</v>
      </c>
      <c r="J71" s="13">
        <v>41684.946759259263</v>
      </c>
      <c r="K71">
        <v>1389825800</v>
      </c>
      <c r="L71" s="13">
        <v>41654.946759259263</v>
      </c>
      <c r="M71" t="b">
        <v>0</v>
      </c>
      <c r="N71">
        <v>7</v>
      </c>
      <c r="O71" t="b">
        <v>0</v>
      </c>
      <c r="P71" t="s">
        <v>8270</v>
      </c>
      <c r="Q71">
        <v>7.92E-3</v>
      </c>
      <c r="R71">
        <v>56.571428571428569</v>
      </c>
      <c r="S71" t="s">
        <v>8311</v>
      </c>
      <c r="T71" t="s">
        <v>8317</v>
      </c>
    </row>
    <row r="72" spans="1:20" x14ac:dyDescent="0.45">
      <c r="A72">
        <v>449</v>
      </c>
      <c r="B72" t="s">
        <v>450</v>
      </c>
      <c r="C72" t="s">
        <v>4559</v>
      </c>
      <c r="D72">
        <v>2000</v>
      </c>
      <c r="E72">
        <v>45</v>
      </c>
      <c r="F72" t="s">
        <v>8221</v>
      </c>
      <c r="G72" t="s">
        <v>8225</v>
      </c>
      <c r="H72" t="s">
        <v>8247</v>
      </c>
      <c r="I72">
        <v>1382017085</v>
      </c>
      <c r="J72" s="13">
        <v>41564.568113425928</v>
      </c>
      <c r="K72">
        <v>1379425085</v>
      </c>
      <c r="L72" s="13">
        <v>41534.568113425928</v>
      </c>
      <c r="M72" t="b">
        <v>0</v>
      </c>
      <c r="N72">
        <v>5</v>
      </c>
      <c r="O72" t="b">
        <v>0</v>
      </c>
      <c r="P72" t="s">
        <v>8270</v>
      </c>
      <c r="Q72">
        <v>2.2499999999999999E-2</v>
      </c>
      <c r="R72">
        <v>9</v>
      </c>
      <c r="S72" t="s">
        <v>8311</v>
      </c>
      <c r="T72" t="s">
        <v>8317</v>
      </c>
    </row>
    <row r="73" spans="1:20" x14ac:dyDescent="0.45">
      <c r="A73">
        <v>448</v>
      </c>
      <c r="B73" t="s">
        <v>449</v>
      </c>
      <c r="C73" t="s">
        <v>4558</v>
      </c>
      <c r="D73">
        <v>2500</v>
      </c>
      <c r="E73">
        <v>82.01</v>
      </c>
      <c r="F73" t="s">
        <v>8221</v>
      </c>
      <c r="G73" t="s">
        <v>8224</v>
      </c>
      <c r="H73" t="s">
        <v>8246</v>
      </c>
      <c r="I73">
        <v>1400091095</v>
      </c>
      <c r="J73" s="13">
        <v>41773.758043981485</v>
      </c>
      <c r="K73">
        <v>1398363095</v>
      </c>
      <c r="L73" s="13">
        <v>41753.758043981485</v>
      </c>
      <c r="M73" t="b">
        <v>0</v>
      </c>
      <c r="N73">
        <v>4</v>
      </c>
      <c r="O73" t="b">
        <v>0</v>
      </c>
      <c r="P73" t="s">
        <v>8270</v>
      </c>
      <c r="Q73">
        <v>3.2804E-2</v>
      </c>
      <c r="R73">
        <v>20.502500000000001</v>
      </c>
      <c r="S73" t="s">
        <v>8311</v>
      </c>
      <c r="T73" t="s">
        <v>8317</v>
      </c>
    </row>
    <row r="74" spans="1:20" x14ac:dyDescent="0.45">
      <c r="A74">
        <v>447</v>
      </c>
      <c r="B74" t="s">
        <v>448</v>
      </c>
      <c r="C74" t="s">
        <v>4557</v>
      </c>
      <c r="D74">
        <v>30000</v>
      </c>
      <c r="E74">
        <v>5</v>
      </c>
      <c r="F74" t="s">
        <v>8221</v>
      </c>
      <c r="G74" t="s">
        <v>8225</v>
      </c>
      <c r="H74" t="s">
        <v>8247</v>
      </c>
      <c r="I74">
        <v>1364041163</v>
      </c>
      <c r="J74" s="13">
        <v>41356.513460648152</v>
      </c>
      <c r="K74">
        <v>1361884763</v>
      </c>
      <c r="L74" s="13">
        <v>41331.555127314816</v>
      </c>
      <c r="M74" t="b">
        <v>0</v>
      </c>
      <c r="N74">
        <v>1</v>
      </c>
      <c r="O74" t="b">
        <v>0</v>
      </c>
      <c r="P74" t="s">
        <v>8270</v>
      </c>
      <c r="Q74">
        <v>1.6666666666666666E-4</v>
      </c>
      <c r="R74">
        <v>5</v>
      </c>
      <c r="S74" t="s">
        <v>8311</v>
      </c>
      <c r="T74" t="s">
        <v>8317</v>
      </c>
    </row>
    <row r="75" spans="1:20" x14ac:dyDescent="0.45">
      <c r="A75">
        <v>446</v>
      </c>
      <c r="B75" t="s">
        <v>447</v>
      </c>
      <c r="C75" t="s">
        <v>4556</v>
      </c>
      <c r="D75">
        <v>10500</v>
      </c>
      <c r="E75">
        <v>766</v>
      </c>
      <c r="F75" t="s">
        <v>8221</v>
      </c>
      <c r="G75" t="s">
        <v>8224</v>
      </c>
      <c r="H75" t="s">
        <v>8246</v>
      </c>
      <c r="I75">
        <v>1425434420</v>
      </c>
      <c r="J75" s="13">
        <v>42067.083564814813</v>
      </c>
      <c r="K75">
        <v>1422842420</v>
      </c>
      <c r="L75" s="13">
        <v>42037.083564814813</v>
      </c>
      <c r="M75" t="b">
        <v>0</v>
      </c>
      <c r="N75">
        <v>16</v>
      </c>
      <c r="O75" t="b">
        <v>0</v>
      </c>
      <c r="P75" t="s">
        <v>8270</v>
      </c>
      <c r="Q75">
        <v>7.2952380952380949E-2</v>
      </c>
      <c r="R75">
        <v>47.875</v>
      </c>
      <c r="S75" t="s">
        <v>8311</v>
      </c>
      <c r="T75" t="s">
        <v>8317</v>
      </c>
    </row>
    <row r="76" spans="1:20" x14ac:dyDescent="0.45">
      <c r="A76">
        <v>445</v>
      </c>
      <c r="B76" t="s">
        <v>446</v>
      </c>
      <c r="C76" t="s">
        <v>4555</v>
      </c>
      <c r="D76">
        <v>60000</v>
      </c>
      <c r="E76">
        <v>2</v>
      </c>
      <c r="F76" t="s">
        <v>8221</v>
      </c>
      <c r="G76" t="s">
        <v>8224</v>
      </c>
      <c r="H76" t="s">
        <v>8246</v>
      </c>
      <c r="I76">
        <v>1432195375</v>
      </c>
      <c r="J76" s="13">
        <v>42145.335358796299</v>
      </c>
      <c r="K76">
        <v>1430899375</v>
      </c>
      <c r="L76" s="13">
        <v>42130.335358796299</v>
      </c>
      <c r="M76" t="b">
        <v>0</v>
      </c>
      <c r="N76">
        <v>2</v>
      </c>
      <c r="O76" t="b">
        <v>0</v>
      </c>
      <c r="P76" t="s">
        <v>8270</v>
      </c>
      <c r="Q76">
        <v>3.3333333333333335E-5</v>
      </c>
      <c r="R76">
        <v>1</v>
      </c>
      <c r="S76" t="s">
        <v>8311</v>
      </c>
      <c r="T76" t="s">
        <v>8317</v>
      </c>
    </row>
    <row r="77" spans="1:20" x14ac:dyDescent="0.45">
      <c r="A77">
        <v>444</v>
      </c>
      <c r="B77" t="s">
        <v>445</v>
      </c>
      <c r="C77" t="s">
        <v>4554</v>
      </c>
      <c r="D77">
        <v>1000</v>
      </c>
      <c r="E77">
        <v>50</v>
      </c>
      <c r="F77" t="s">
        <v>8221</v>
      </c>
      <c r="G77" t="s">
        <v>8224</v>
      </c>
      <c r="H77" t="s">
        <v>8246</v>
      </c>
      <c r="I77">
        <v>1329342361</v>
      </c>
      <c r="J77" s="13">
        <v>40954.906956018516</v>
      </c>
      <c r="K77">
        <v>1324158361</v>
      </c>
      <c r="L77" s="13">
        <v>40894.906956018516</v>
      </c>
      <c r="M77" t="b">
        <v>0</v>
      </c>
      <c r="N77">
        <v>1</v>
      </c>
      <c r="O77" t="b">
        <v>0</v>
      </c>
      <c r="P77" t="s">
        <v>8270</v>
      </c>
      <c r="Q77">
        <v>0.05</v>
      </c>
      <c r="R77">
        <v>50</v>
      </c>
      <c r="S77" t="s">
        <v>8311</v>
      </c>
      <c r="T77" t="s">
        <v>8317</v>
      </c>
    </row>
    <row r="78" spans="1:20" x14ac:dyDescent="0.45">
      <c r="A78">
        <v>443</v>
      </c>
      <c r="B78" t="s">
        <v>444</v>
      </c>
      <c r="C78" t="s">
        <v>4553</v>
      </c>
      <c r="D78">
        <v>10000</v>
      </c>
      <c r="E78">
        <v>10</v>
      </c>
      <c r="F78" t="s">
        <v>8221</v>
      </c>
      <c r="G78" t="s">
        <v>8229</v>
      </c>
      <c r="H78" t="s">
        <v>8251</v>
      </c>
      <c r="I78">
        <v>1391991701</v>
      </c>
      <c r="J78" s="13">
        <v>41680.015057870369</v>
      </c>
      <c r="K78">
        <v>1389399701</v>
      </c>
      <c r="L78" s="13">
        <v>41650.015057870369</v>
      </c>
      <c r="M78" t="b">
        <v>0</v>
      </c>
      <c r="N78">
        <v>2</v>
      </c>
      <c r="O78" t="b">
        <v>0</v>
      </c>
      <c r="P78" t="s">
        <v>8270</v>
      </c>
      <c r="Q78">
        <v>1E-3</v>
      </c>
      <c r="R78">
        <v>5</v>
      </c>
      <c r="S78" t="s">
        <v>8311</v>
      </c>
      <c r="T78" t="s">
        <v>8317</v>
      </c>
    </row>
    <row r="79" spans="1:20" x14ac:dyDescent="0.45">
      <c r="A79">
        <v>442</v>
      </c>
      <c r="B79" t="s">
        <v>443</v>
      </c>
      <c r="C79" t="s">
        <v>4552</v>
      </c>
      <c r="D79">
        <v>17000</v>
      </c>
      <c r="E79">
        <v>6691</v>
      </c>
      <c r="F79" t="s">
        <v>8221</v>
      </c>
      <c r="G79" t="s">
        <v>8224</v>
      </c>
      <c r="H79" t="s">
        <v>8246</v>
      </c>
      <c r="I79">
        <v>1424380783</v>
      </c>
      <c r="J79" s="13">
        <v>42054.888692129629</v>
      </c>
      <c r="K79">
        <v>1421788783</v>
      </c>
      <c r="L79" s="13">
        <v>42024.888692129629</v>
      </c>
      <c r="M79" t="b">
        <v>0</v>
      </c>
      <c r="N79">
        <v>17</v>
      </c>
      <c r="O79" t="b">
        <v>0</v>
      </c>
      <c r="P79" t="s">
        <v>8270</v>
      </c>
      <c r="Q79">
        <v>0.39358823529411763</v>
      </c>
      <c r="R79">
        <v>393.58823529411762</v>
      </c>
      <c r="S79" t="s">
        <v>8311</v>
      </c>
      <c r="T79" t="s">
        <v>8317</v>
      </c>
    </row>
    <row r="80" spans="1:20" x14ac:dyDescent="0.45">
      <c r="A80">
        <v>441</v>
      </c>
      <c r="B80" t="s">
        <v>442</v>
      </c>
      <c r="C80" t="s">
        <v>4551</v>
      </c>
      <c r="D80">
        <v>400</v>
      </c>
      <c r="E80">
        <v>0</v>
      </c>
      <c r="F80" t="s">
        <v>8221</v>
      </c>
      <c r="G80" t="s">
        <v>8225</v>
      </c>
      <c r="H80" t="s">
        <v>8247</v>
      </c>
      <c r="I80">
        <v>1383418996</v>
      </c>
      <c r="J80" s="13">
        <v>41580.793935185182</v>
      </c>
      <c r="K80">
        <v>1380826996</v>
      </c>
      <c r="L80" s="13">
        <v>41550.793935185182</v>
      </c>
      <c r="M80" t="b">
        <v>0</v>
      </c>
      <c r="N80">
        <v>0</v>
      </c>
      <c r="O80" t="b">
        <v>0</v>
      </c>
      <c r="P80" t="s">
        <v>8270</v>
      </c>
      <c r="Q80">
        <v>0</v>
      </c>
      <c r="R80">
        <v>0</v>
      </c>
      <c r="S80" t="s">
        <v>8311</v>
      </c>
      <c r="T80" t="s">
        <v>8317</v>
      </c>
    </row>
    <row r="81" spans="1:20" x14ac:dyDescent="0.45">
      <c r="A81">
        <v>440</v>
      </c>
      <c r="B81" t="s">
        <v>441</v>
      </c>
      <c r="C81" t="s">
        <v>4550</v>
      </c>
      <c r="D81">
        <v>5000</v>
      </c>
      <c r="E81">
        <v>5</v>
      </c>
      <c r="F81" t="s">
        <v>8221</v>
      </c>
      <c r="G81" t="s">
        <v>8224</v>
      </c>
      <c r="H81" t="s">
        <v>8246</v>
      </c>
      <c r="I81">
        <v>1458859153</v>
      </c>
      <c r="J81" s="13">
        <v>42453.94390046296</v>
      </c>
      <c r="K81">
        <v>1456270753</v>
      </c>
      <c r="L81" s="13">
        <v>42423.985567129632</v>
      </c>
      <c r="M81" t="b">
        <v>0</v>
      </c>
      <c r="N81">
        <v>1</v>
      </c>
      <c r="O81" t="b">
        <v>0</v>
      </c>
      <c r="P81" t="s">
        <v>8270</v>
      </c>
      <c r="Q81">
        <v>1E-3</v>
      </c>
      <c r="R81">
        <v>5</v>
      </c>
      <c r="S81" t="s">
        <v>8311</v>
      </c>
      <c r="T81" t="s">
        <v>8317</v>
      </c>
    </row>
    <row r="82" spans="1:20" x14ac:dyDescent="0.45">
      <c r="A82">
        <v>439</v>
      </c>
      <c r="B82" t="s">
        <v>440</v>
      </c>
      <c r="C82" t="s">
        <v>4549</v>
      </c>
      <c r="D82">
        <v>450</v>
      </c>
      <c r="E82">
        <v>0</v>
      </c>
      <c r="F82" t="s">
        <v>8221</v>
      </c>
      <c r="G82" t="s">
        <v>8224</v>
      </c>
      <c r="H82" t="s">
        <v>8246</v>
      </c>
      <c r="I82">
        <v>1413569818</v>
      </c>
      <c r="J82" s="13">
        <v>41929.761782407404</v>
      </c>
      <c r="K82">
        <v>1412705818</v>
      </c>
      <c r="L82" s="13">
        <v>41919.761782407404</v>
      </c>
      <c r="M82" t="b">
        <v>0</v>
      </c>
      <c r="N82">
        <v>0</v>
      </c>
      <c r="O82" t="b">
        <v>0</v>
      </c>
      <c r="P82" t="s">
        <v>8270</v>
      </c>
      <c r="Q82">
        <v>0</v>
      </c>
      <c r="R82">
        <v>0</v>
      </c>
      <c r="S82" t="s">
        <v>8311</v>
      </c>
      <c r="T82" t="s">
        <v>8317</v>
      </c>
    </row>
    <row r="83" spans="1:20" x14ac:dyDescent="0.45">
      <c r="A83">
        <v>438</v>
      </c>
      <c r="B83" t="s">
        <v>439</v>
      </c>
      <c r="C83" t="s">
        <v>4548</v>
      </c>
      <c r="D83">
        <v>20000</v>
      </c>
      <c r="E83">
        <v>1876</v>
      </c>
      <c r="F83" t="s">
        <v>8221</v>
      </c>
      <c r="G83" t="s">
        <v>8224</v>
      </c>
      <c r="H83" t="s">
        <v>8246</v>
      </c>
      <c r="I83">
        <v>1447830958</v>
      </c>
      <c r="J83" s="13">
        <v>42326.302754629629</v>
      </c>
      <c r="K83">
        <v>1445235358</v>
      </c>
      <c r="L83" s="13">
        <v>42296.261087962965</v>
      </c>
      <c r="M83" t="b">
        <v>0</v>
      </c>
      <c r="N83">
        <v>11</v>
      </c>
      <c r="O83" t="b">
        <v>0</v>
      </c>
      <c r="P83" t="s">
        <v>8270</v>
      </c>
      <c r="Q83">
        <v>9.3799999999999994E-2</v>
      </c>
      <c r="R83">
        <v>170.54545454545453</v>
      </c>
      <c r="S83" t="s">
        <v>8311</v>
      </c>
      <c r="T83" t="s">
        <v>8317</v>
      </c>
    </row>
    <row r="84" spans="1:20" x14ac:dyDescent="0.45">
      <c r="A84">
        <v>437</v>
      </c>
      <c r="B84" t="s">
        <v>438</v>
      </c>
      <c r="C84" t="s">
        <v>4547</v>
      </c>
      <c r="D84">
        <v>7000</v>
      </c>
      <c r="E84">
        <v>0</v>
      </c>
      <c r="F84" t="s">
        <v>8221</v>
      </c>
      <c r="G84" t="s">
        <v>8229</v>
      </c>
      <c r="H84" t="s">
        <v>8251</v>
      </c>
      <c r="I84">
        <v>1475912326</v>
      </c>
      <c r="J84" s="13">
        <v>42651.31858796296</v>
      </c>
      <c r="K84">
        <v>1470728326</v>
      </c>
      <c r="L84" s="13">
        <v>42591.31858796296</v>
      </c>
      <c r="M84" t="b">
        <v>0</v>
      </c>
      <c r="N84">
        <v>0</v>
      </c>
      <c r="O84" t="b">
        <v>0</v>
      </c>
      <c r="P84" t="s">
        <v>8270</v>
      </c>
      <c r="Q84">
        <v>0</v>
      </c>
      <c r="R84">
        <v>0</v>
      </c>
      <c r="S84" t="s">
        <v>8311</v>
      </c>
      <c r="T84" t="s">
        <v>8317</v>
      </c>
    </row>
    <row r="85" spans="1:20" x14ac:dyDescent="0.45">
      <c r="A85">
        <v>436</v>
      </c>
      <c r="B85" t="s">
        <v>437</v>
      </c>
      <c r="C85" t="s">
        <v>4546</v>
      </c>
      <c r="D85">
        <v>1000</v>
      </c>
      <c r="E85">
        <v>0</v>
      </c>
      <c r="F85" t="s">
        <v>8221</v>
      </c>
      <c r="G85" t="s">
        <v>8224</v>
      </c>
      <c r="H85" t="s">
        <v>8246</v>
      </c>
      <c r="I85">
        <v>1375260113</v>
      </c>
      <c r="J85" s="13">
        <v>41486.36241898148</v>
      </c>
      <c r="K85">
        <v>1372668113</v>
      </c>
      <c r="L85" s="13">
        <v>41456.36241898148</v>
      </c>
      <c r="M85" t="b">
        <v>0</v>
      </c>
      <c r="N85">
        <v>0</v>
      </c>
      <c r="O85" t="b">
        <v>0</v>
      </c>
      <c r="P85" t="s">
        <v>8270</v>
      </c>
      <c r="Q85">
        <v>0</v>
      </c>
      <c r="R85">
        <v>0</v>
      </c>
      <c r="S85" t="s">
        <v>8311</v>
      </c>
      <c r="T85" t="s">
        <v>8317</v>
      </c>
    </row>
    <row r="86" spans="1:20" x14ac:dyDescent="0.45">
      <c r="A86">
        <v>435</v>
      </c>
      <c r="B86" t="s">
        <v>436</v>
      </c>
      <c r="C86" t="s">
        <v>4545</v>
      </c>
      <c r="D86">
        <v>110000</v>
      </c>
      <c r="E86">
        <v>3</v>
      </c>
      <c r="F86" t="s">
        <v>8221</v>
      </c>
      <c r="G86" t="s">
        <v>8224</v>
      </c>
      <c r="H86" t="s">
        <v>8246</v>
      </c>
      <c r="I86">
        <v>1379094980</v>
      </c>
      <c r="J86" s="13">
        <v>41530.747453703705</v>
      </c>
      <c r="K86">
        <v>1376502980</v>
      </c>
      <c r="L86" s="13">
        <v>41500.747453703705</v>
      </c>
      <c r="M86" t="b">
        <v>0</v>
      </c>
      <c r="N86">
        <v>3</v>
      </c>
      <c r="O86" t="b">
        <v>0</v>
      </c>
      <c r="P86" t="s">
        <v>8270</v>
      </c>
      <c r="Q86">
        <v>2.7272727272727273E-5</v>
      </c>
      <c r="R86">
        <v>1</v>
      </c>
      <c r="S86" t="s">
        <v>8311</v>
      </c>
      <c r="T86" t="s">
        <v>8317</v>
      </c>
    </row>
    <row r="87" spans="1:20" x14ac:dyDescent="0.45">
      <c r="A87">
        <v>434</v>
      </c>
      <c r="B87" t="s">
        <v>435</v>
      </c>
      <c r="C87" t="s">
        <v>4544</v>
      </c>
      <c r="D87">
        <v>2500</v>
      </c>
      <c r="E87">
        <v>125</v>
      </c>
      <c r="F87" t="s">
        <v>8221</v>
      </c>
      <c r="G87" t="s">
        <v>8224</v>
      </c>
      <c r="H87" t="s">
        <v>8246</v>
      </c>
      <c r="I87">
        <v>1385931702</v>
      </c>
      <c r="J87" s="13">
        <v>41609.876180555555</v>
      </c>
      <c r="K87">
        <v>1383076902</v>
      </c>
      <c r="L87" s="13">
        <v>41576.834513888891</v>
      </c>
      <c r="M87" t="b">
        <v>0</v>
      </c>
      <c r="N87">
        <v>2</v>
      </c>
      <c r="O87" t="b">
        <v>0</v>
      </c>
      <c r="P87" t="s">
        <v>8270</v>
      </c>
      <c r="Q87">
        <v>0.05</v>
      </c>
      <c r="R87">
        <v>62.5</v>
      </c>
      <c r="S87" t="s">
        <v>8311</v>
      </c>
      <c r="T87" t="s">
        <v>8317</v>
      </c>
    </row>
    <row r="88" spans="1:20" x14ac:dyDescent="0.45">
      <c r="A88">
        <v>433</v>
      </c>
      <c r="B88" t="s">
        <v>434</v>
      </c>
      <c r="C88" s="3" t="s">
        <v>4543</v>
      </c>
      <c r="D88">
        <v>3000</v>
      </c>
      <c r="E88">
        <v>0</v>
      </c>
      <c r="F88" t="s">
        <v>8221</v>
      </c>
      <c r="G88" t="s">
        <v>8224</v>
      </c>
      <c r="H88" t="s">
        <v>8246</v>
      </c>
      <c r="I88">
        <v>1444576022</v>
      </c>
      <c r="J88" s="13">
        <v>42288.629884259259</v>
      </c>
      <c r="K88">
        <v>1439392022</v>
      </c>
      <c r="L88" s="13">
        <v>42228.629884259259</v>
      </c>
      <c r="M88" t="b">
        <v>0</v>
      </c>
      <c r="N88">
        <v>0</v>
      </c>
      <c r="O88" t="b">
        <v>0</v>
      </c>
      <c r="P88" t="s">
        <v>8270</v>
      </c>
      <c r="Q88">
        <v>0</v>
      </c>
      <c r="R88">
        <v>0</v>
      </c>
      <c r="S88" t="s">
        <v>8311</v>
      </c>
      <c r="T88" t="s">
        <v>8317</v>
      </c>
    </row>
    <row r="89" spans="1:20" x14ac:dyDescent="0.45">
      <c r="A89">
        <v>432</v>
      </c>
      <c r="B89" t="s">
        <v>433</v>
      </c>
      <c r="C89" t="s">
        <v>4542</v>
      </c>
      <c r="D89">
        <v>6000</v>
      </c>
      <c r="E89">
        <v>570</v>
      </c>
      <c r="F89" t="s">
        <v>8221</v>
      </c>
      <c r="G89" t="s">
        <v>8224</v>
      </c>
      <c r="H89" t="s">
        <v>8246</v>
      </c>
      <c r="I89">
        <v>1445448381</v>
      </c>
      <c r="J89" s="13">
        <v>42298.726631944446</v>
      </c>
      <c r="K89">
        <v>1440264381</v>
      </c>
      <c r="L89" s="13">
        <v>42238.726631944446</v>
      </c>
      <c r="M89" t="b">
        <v>0</v>
      </c>
      <c r="N89">
        <v>8</v>
      </c>
      <c r="O89" t="b">
        <v>0</v>
      </c>
      <c r="P89" t="s">
        <v>8270</v>
      </c>
      <c r="Q89">
        <v>9.5000000000000001E-2</v>
      </c>
      <c r="R89">
        <v>71.25</v>
      </c>
      <c r="S89" t="s">
        <v>8311</v>
      </c>
      <c r="T89" t="s">
        <v>8317</v>
      </c>
    </row>
    <row r="90" spans="1:20" x14ac:dyDescent="0.45">
      <c r="A90">
        <v>431</v>
      </c>
      <c r="B90" t="s">
        <v>432</v>
      </c>
      <c r="C90" t="s">
        <v>4541</v>
      </c>
      <c r="D90">
        <v>3000</v>
      </c>
      <c r="E90">
        <v>415</v>
      </c>
      <c r="F90" t="s">
        <v>8221</v>
      </c>
      <c r="G90" t="s">
        <v>8225</v>
      </c>
      <c r="H90" t="s">
        <v>8247</v>
      </c>
      <c r="I90">
        <v>1467752083</v>
      </c>
      <c r="J90" s="13">
        <v>42556.871331018519</v>
      </c>
      <c r="K90">
        <v>1465160083</v>
      </c>
      <c r="L90" s="13">
        <v>42526.871331018519</v>
      </c>
      <c r="M90" t="b">
        <v>0</v>
      </c>
      <c r="N90">
        <v>8</v>
      </c>
      <c r="O90" t="b">
        <v>0</v>
      </c>
      <c r="P90" t="s">
        <v>8270</v>
      </c>
      <c r="Q90">
        <v>0.13833333333333334</v>
      </c>
      <c r="R90">
        <v>51.875</v>
      </c>
      <c r="S90" t="s">
        <v>8311</v>
      </c>
      <c r="T90" t="s">
        <v>8317</v>
      </c>
    </row>
    <row r="91" spans="1:20" x14ac:dyDescent="0.45">
      <c r="A91">
        <v>430</v>
      </c>
      <c r="B91" t="s">
        <v>431</v>
      </c>
      <c r="C91" t="s">
        <v>4540</v>
      </c>
      <c r="D91">
        <v>1000</v>
      </c>
      <c r="E91">
        <v>24</v>
      </c>
      <c r="F91" t="s">
        <v>8221</v>
      </c>
      <c r="G91" t="s">
        <v>8224</v>
      </c>
      <c r="H91" t="s">
        <v>8246</v>
      </c>
      <c r="I91">
        <v>1378866867</v>
      </c>
      <c r="J91" s="13">
        <v>41528.107256944444</v>
      </c>
      <c r="K91">
        <v>1377570867</v>
      </c>
      <c r="L91" s="13">
        <v>41513.107256944444</v>
      </c>
      <c r="M91" t="b">
        <v>0</v>
      </c>
      <c r="N91">
        <v>5</v>
      </c>
      <c r="O91" t="b">
        <v>0</v>
      </c>
      <c r="P91" t="s">
        <v>8270</v>
      </c>
      <c r="Q91">
        <v>2.4E-2</v>
      </c>
      <c r="R91">
        <v>4.8</v>
      </c>
      <c r="S91" t="s">
        <v>8311</v>
      </c>
      <c r="T91" t="s">
        <v>8317</v>
      </c>
    </row>
    <row r="92" spans="1:20" x14ac:dyDescent="0.45">
      <c r="A92">
        <v>429</v>
      </c>
      <c r="B92" t="s">
        <v>430</v>
      </c>
      <c r="C92" t="s">
        <v>4539</v>
      </c>
      <c r="D92">
        <v>5000</v>
      </c>
      <c r="E92">
        <v>0</v>
      </c>
      <c r="F92" t="s">
        <v>8221</v>
      </c>
      <c r="G92" t="s">
        <v>8224</v>
      </c>
      <c r="H92" t="s">
        <v>8246</v>
      </c>
      <c r="I92">
        <v>1259297940</v>
      </c>
      <c r="J92" s="13">
        <v>40144.207638888889</v>
      </c>
      <c r="K92">
        <v>1252964282</v>
      </c>
      <c r="L92" s="13">
        <v>40070.901412037034</v>
      </c>
      <c r="M92" t="b">
        <v>0</v>
      </c>
      <c r="N92">
        <v>0</v>
      </c>
      <c r="O92" t="b">
        <v>0</v>
      </c>
      <c r="P92" t="s">
        <v>8270</v>
      </c>
      <c r="Q92">
        <v>0</v>
      </c>
      <c r="R92">
        <v>0</v>
      </c>
      <c r="S92" t="s">
        <v>8311</v>
      </c>
      <c r="T92" t="s">
        <v>8317</v>
      </c>
    </row>
    <row r="93" spans="1:20" x14ac:dyDescent="0.45">
      <c r="A93">
        <v>428</v>
      </c>
      <c r="B93" t="s">
        <v>429</v>
      </c>
      <c r="C93" t="s">
        <v>4538</v>
      </c>
      <c r="D93">
        <v>12000</v>
      </c>
      <c r="E93">
        <v>676</v>
      </c>
      <c r="F93" t="s">
        <v>8221</v>
      </c>
      <c r="G93" t="s">
        <v>8224</v>
      </c>
      <c r="H93" t="s">
        <v>8246</v>
      </c>
      <c r="I93">
        <v>1402956000</v>
      </c>
      <c r="J93" s="13">
        <v>41806.916666666664</v>
      </c>
      <c r="K93">
        <v>1400523845</v>
      </c>
      <c r="L93" s="13">
        <v>41778.766724537039</v>
      </c>
      <c r="M93" t="b">
        <v>0</v>
      </c>
      <c r="N93">
        <v>13</v>
      </c>
      <c r="O93" t="b">
        <v>0</v>
      </c>
      <c r="P93" t="s">
        <v>8270</v>
      </c>
      <c r="Q93">
        <v>5.6333333333333332E-2</v>
      </c>
      <c r="R93">
        <v>52</v>
      </c>
      <c r="S93" t="s">
        <v>8311</v>
      </c>
      <c r="T93" t="s">
        <v>8317</v>
      </c>
    </row>
    <row r="94" spans="1:20" x14ac:dyDescent="0.45">
      <c r="A94">
        <v>427</v>
      </c>
      <c r="B94" t="s">
        <v>428</v>
      </c>
      <c r="C94" t="s">
        <v>4537</v>
      </c>
      <c r="D94">
        <v>6500</v>
      </c>
      <c r="E94">
        <v>0</v>
      </c>
      <c r="F94" t="s">
        <v>8221</v>
      </c>
      <c r="G94" t="s">
        <v>8224</v>
      </c>
      <c r="H94" t="s">
        <v>8246</v>
      </c>
      <c r="I94">
        <v>1445540340</v>
      </c>
      <c r="J94" s="13">
        <v>42299.790972222225</v>
      </c>
      <c r="K94">
        <v>1444340940</v>
      </c>
      <c r="L94" s="13">
        <v>42285.90902777778</v>
      </c>
      <c r="M94" t="b">
        <v>0</v>
      </c>
      <c r="N94">
        <v>0</v>
      </c>
      <c r="O94" t="b">
        <v>0</v>
      </c>
      <c r="P94" t="s">
        <v>8270</v>
      </c>
      <c r="Q94">
        <v>0</v>
      </c>
      <c r="R94">
        <v>0</v>
      </c>
      <c r="S94" t="s">
        <v>8311</v>
      </c>
      <c r="T94" t="s">
        <v>8317</v>
      </c>
    </row>
    <row r="95" spans="1:20" x14ac:dyDescent="0.45">
      <c r="A95">
        <v>426</v>
      </c>
      <c r="B95" t="s">
        <v>427</v>
      </c>
      <c r="C95" t="s">
        <v>4536</v>
      </c>
      <c r="D95">
        <v>10000</v>
      </c>
      <c r="E95">
        <v>133</v>
      </c>
      <c r="F95" t="s">
        <v>8221</v>
      </c>
      <c r="G95" t="s">
        <v>8224</v>
      </c>
      <c r="H95" t="s">
        <v>8246</v>
      </c>
      <c r="I95">
        <v>1456851914</v>
      </c>
      <c r="J95" s="13">
        <v>42430.711967592593</v>
      </c>
      <c r="K95">
        <v>1454259914</v>
      </c>
      <c r="L95" s="13">
        <v>42400.711967592593</v>
      </c>
      <c r="M95" t="b">
        <v>0</v>
      </c>
      <c r="N95">
        <v>8</v>
      </c>
      <c r="O95" t="b">
        <v>0</v>
      </c>
      <c r="P95" t="s">
        <v>8270</v>
      </c>
      <c r="Q95">
        <v>1.3299999999999999E-2</v>
      </c>
      <c r="R95">
        <v>16.625</v>
      </c>
      <c r="S95" t="s">
        <v>8311</v>
      </c>
      <c r="T95" t="s">
        <v>8317</v>
      </c>
    </row>
    <row r="96" spans="1:20" x14ac:dyDescent="0.45">
      <c r="A96">
        <v>425</v>
      </c>
      <c r="B96" t="s">
        <v>426</v>
      </c>
      <c r="C96" t="s">
        <v>4535</v>
      </c>
      <c r="D96">
        <v>50000</v>
      </c>
      <c r="E96">
        <v>6</v>
      </c>
      <c r="F96" t="s">
        <v>8221</v>
      </c>
      <c r="G96" t="s">
        <v>8224</v>
      </c>
      <c r="H96" t="s">
        <v>8246</v>
      </c>
      <c r="I96">
        <v>1448660404</v>
      </c>
      <c r="J96" s="13">
        <v>42335.902824074074</v>
      </c>
      <c r="K96">
        <v>1443472804</v>
      </c>
      <c r="L96" s="13">
        <v>42275.861157407409</v>
      </c>
      <c r="M96" t="b">
        <v>0</v>
      </c>
      <c r="N96">
        <v>2</v>
      </c>
      <c r="O96" t="b">
        <v>0</v>
      </c>
      <c r="P96" t="s">
        <v>8270</v>
      </c>
      <c r="Q96">
        <v>1.2E-4</v>
      </c>
      <c r="R96">
        <v>3</v>
      </c>
      <c r="S96" t="s">
        <v>8311</v>
      </c>
      <c r="T96" t="s">
        <v>8317</v>
      </c>
    </row>
    <row r="97" spans="1:20" x14ac:dyDescent="0.45">
      <c r="A97">
        <v>424</v>
      </c>
      <c r="B97" t="s">
        <v>425</v>
      </c>
      <c r="C97" t="s">
        <v>4534</v>
      </c>
      <c r="D97">
        <v>3000</v>
      </c>
      <c r="E97">
        <v>203.9</v>
      </c>
      <c r="F97" t="s">
        <v>8221</v>
      </c>
      <c r="G97" t="s">
        <v>8224</v>
      </c>
      <c r="H97" t="s">
        <v>8246</v>
      </c>
      <c r="I97">
        <v>1332748899</v>
      </c>
      <c r="J97" s="13">
        <v>40994.334479166668</v>
      </c>
      <c r="K97">
        <v>1327568499</v>
      </c>
      <c r="L97" s="13">
        <v>40934.376145833332</v>
      </c>
      <c r="M97" t="b">
        <v>0</v>
      </c>
      <c r="N97">
        <v>5</v>
      </c>
      <c r="O97" t="b">
        <v>0</v>
      </c>
      <c r="P97" t="s">
        <v>8270</v>
      </c>
      <c r="Q97">
        <v>6.7966666666666675E-2</v>
      </c>
      <c r="R97">
        <v>40.78</v>
      </c>
      <c r="S97" t="s">
        <v>8311</v>
      </c>
      <c r="T97" t="s">
        <v>8317</v>
      </c>
    </row>
    <row r="98" spans="1:20" x14ac:dyDescent="0.45">
      <c r="A98">
        <v>423</v>
      </c>
      <c r="B98" t="s">
        <v>424</v>
      </c>
      <c r="C98" t="s">
        <v>4533</v>
      </c>
      <c r="D98">
        <v>20000</v>
      </c>
      <c r="E98">
        <v>153</v>
      </c>
      <c r="F98" t="s">
        <v>8221</v>
      </c>
      <c r="G98" t="s">
        <v>8224</v>
      </c>
      <c r="H98" t="s">
        <v>8246</v>
      </c>
      <c r="I98">
        <v>1370470430</v>
      </c>
      <c r="J98" s="13">
        <v>41430.92627314815</v>
      </c>
      <c r="K98">
        <v>1367878430</v>
      </c>
      <c r="L98" s="13">
        <v>41400.92627314815</v>
      </c>
      <c r="M98" t="b">
        <v>0</v>
      </c>
      <c r="N98">
        <v>13</v>
      </c>
      <c r="O98" t="b">
        <v>0</v>
      </c>
      <c r="P98" t="s">
        <v>8270</v>
      </c>
      <c r="Q98">
        <v>7.6499999999999997E-3</v>
      </c>
      <c r="R98">
        <v>11.76923076923077</v>
      </c>
      <c r="S98" t="s">
        <v>8311</v>
      </c>
      <c r="T98" t="s">
        <v>8317</v>
      </c>
    </row>
    <row r="99" spans="1:20" x14ac:dyDescent="0.45">
      <c r="A99">
        <v>422</v>
      </c>
      <c r="B99" t="s">
        <v>423</v>
      </c>
      <c r="C99" t="s">
        <v>4532</v>
      </c>
      <c r="D99">
        <v>40000</v>
      </c>
      <c r="E99">
        <v>430</v>
      </c>
      <c r="F99" t="s">
        <v>8221</v>
      </c>
      <c r="G99" t="s">
        <v>8224</v>
      </c>
      <c r="H99" t="s">
        <v>8246</v>
      </c>
      <c r="I99">
        <v>1410416097</v>
      </c>
      <c r="J99" s="13">
        <v>41893.260381944441</v>
      </c>
      <c r="K99">
        <v>1407824097</v>
      </c>
      <c r="L99" s="13">
        <v>41863.260381944441</v>
      </c>
      <c r="M99" t="b">
        <v>0</v>
      </c>
      <c r="N99">
        <v>12</v>
      </c>
      <c r="O99" t="b">
        <v>0</v>
      </c>
      <c r="P99" t="s">
        <v>8270</v>
      </c>
      <c r="Q99">
        <v>1.0749999999999999E-2</v>
      </c>
      <c r="R99">
        <v>35.833333333333336</v>
      </c>
      <c r="S99" t="s">
        <v>8311</v>
      </c>
      <c r="T99" t="s">
        <v>8317</v>
      </c>
    </row>
    <row r="100" spans="1:20" x14ac:dyDescent="0.45">
      <c r="A100">
        <v>421</v>
      </c>
      <c r="B100" t="s">
        <v>422</v>
      </c>
      <c r="C100" t="s">
        <v>4531</v>
      </c>
      <c r="D100">
        <v>15000</v>
      </c>
      <c r="E100">
        <v>301</v>
      </c>
      <c r="F100" t="s">
        <v>8221</v>
      </c>
      <c r="G100" t="s">
        <v>8224</v>
      </c>
      <c r="H100" t="s">
        <v>8246</v>
      </c>
      <c r="I100">
        <v>1440157656</v>
      </c>
      <c r="J100" s="13">
        <v>42237.491388888891</v>
      </c>
      <c r="K100">
        <v>1434973656</v>
      </c>
      <c r="L100" s="13">
        <v>42177.491388888891</v>
      </c>
      <c r="M100" t="b">
        <v>0</v>
      </c>
      <c r="N100">
        <v>6</v>
      </c>
      <c r="O100" t="b">
        <v>0</v>
      </c>
      <c r="P100" t="s">
        <v>8270</v>
      </c>
      <c r="Q100">
        <v>2.0066666666666667E-2</v>
      </c>
      <c r="R100">
        <v>50.166666666666664</v>
      </c>
      <c r="S100" t="s">
        <v>8311</v>
      </c>
      <c r="T100" t="s">
        <v>8317</v>
      </c>
    </row>
    <row r="101" spans="1:20" x14ac:dyDescent="0.45">
      <c r="A101">
        <v>420</v>
      </c>
      <c r="B101" t="s">
        <v>421</v>
      </c>
      <c r="C101" t="s">
        <v>4530</v>
      </c>
      <c r="D101">
        <v>3300</v>
      </c>
      <c r="E101">
        <v>14.5</v>
      </c>
      <c r="F101" t="s">
        <v>8221</v>
      </c>
      <c r="G101" t="s">
        <v>8224</v>
      </c>
      <c r="H101" t="s">
        <v>8246</v>
      </c>
      <c r="I101">
        <v>1394772031</v>
      </c>
      <c r="J101" s="13">
        <v>41712.194803240738</v>
      </c>
      <c r="K101">
        <v>1392183631</v>
      </c>
      <c r="L101" s="13">
        <v>41682.23646990741</v>
      </c>
      <c r="M101" t="b">
        <v>0</v>
      </c>
      <c r="N101">
        <v>3</v>
      </c>
      <c r="O101" t="b">
        <v>0</v>
      </c>
      <c r="P101" t="s">
        <v>8270</v>
      </c>
      <c r="Q101">
        <v>4.3939393939393936E-3</v>
      </c>
      <c r="R101">
        <v>4.833333333333333</v>
      </c>
      <c r="S101" t="s">
        <v>8311</v>
      </c>
      <c r="T101" t="s">
        <v>8317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>
      <selection sqref="A1:T2"/>
    </sheetView>
  </sheetViews>
  <sheetFormatPr defaultRowHeight="14.25" x14ac:dyDescent="0.45"/>
  <cols>
    <col min="5" max="5" width="9.19921875" customWidth="1"/>
    <col min="8" max="8" width="9.59765625" customWidth="1"/>
    <col min="9" max="9" width="9.6640625" customWidth="1"/>
    <col min="10" max="10" width="21.59765625" customWidth="1"/>
    <col min="11" max="11" width="12.59765625" customWidth="1"/>
    <col min="12" max="12" width="22.796875" customWidth="1"/>
    <col min="13" max="13" width="10.3984375" customWidth="1"/>
    <col min="14" max="14" width="14.3984375" customWidth="1"/>
    <col min="15" max="15" width="9.796875" customWidth="1"/>
    <col min="16" max="16" width="24.6640625" customWidth="1"/>
    <col min="17" max="17" width="15.3984375" customWidth="1"/>
    <col min="18" max="18" width="15" customWidth="1"/>
    <col min="19" max="19" width="9.796875" customWidth="1"/>
    <col min="20" max="20" width="13.46484375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8366</v>
      </c>
      <c r="K1" t="s">
        <v>8260</v>
      </c>
      <c r="L1" t="s">
        <v>8367</v>
      </c>
      <c r="M1" t="s">
        <v>8261</v>
      </c>
      <c r="N1" t="s">
        <v>8262</v>
      </c>
      <c r="O1" t="s">
        <v>8263</v>
      </c>
      <c r="P1" t="s">
        <v>8264</v>
      </c>
      <c r="Q1" t="s">
        <v>8363</v>
      </c>
      <c r="R1" t="s">
        <v>8364</v>
      </c>
      <c r="S1" t="s">
        <v>8361</v>
      </c>
      <c r="T1" t="s">
        <v>8362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2" sqref="K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7.06640625" bestFit="1" customWidth="1"/>
    <col min="4" max="4" width="9.6640625" bestFit="1" customWidth="1"/>
    <col min="5" max="5" width="5.3984375" bestFit="1" customWidth="1"/>
    <col min="6" max="6" width="10.19921875" bestFit="1" customWidth="1"/>
    <col min="7" max="7" width="9.19921875" bestFit="1" customWidth="1"/>
    <col min="8" max="8" width="9.796875" bestFit="1" customWidth="1"/>
    <col min="9" max="9" width="6.73046875" bestFit="1" customWidth="1"/>
    <col min="10" max="10" width="13.53125" bestFit="1" customWidth="1"/>
    <col min="11" max="11" width="7.06640625" bestFit="1" customWidth="1"/>
    <col min="12" max="12" width="9.6640625" bestFit="1" customWidth="1"/>
    <col min="13" max="13" width="5.3984375" bestFit="1" customWidth="1"/>
    <col min="14" max="14" width="10.19921875" bestFit="1" customWidth="1"/>
  </cols>
  <sheetData>
    <row r="1" spans="1:6" x14ac:dyDescent="0.45">
      <c r="A1" s="5" t="s">
        <v>8223</v>
      </c>
      <c r="B1" t="s">
        <v>8309</v>
      </c>
    </row>
    <row r="3" spans="1:6" x14ac:dyDescent="0.45">
      <c r="A3" s="5" t="s">
        <v>8310</v>
      </c>
      <c r="B3" s="5" t="s">
        <v>8308</v>
      </c>
    </row>
    <row r="4" spans="1:6" x14ac:dyDescent="0.45">
      <c r="B4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6" x14ac:dyDescent="0.45">
      <c r="A5" s="5" t="s">
        <v>8306</v>
      </c>
    </row>
    <row r="6" spans="1:6" x14ac:dyDescent="0.45">
      <c r="A6" s="6" t="s">
        <v>8319</v>
      </c>
      <c r="B6" s="7">
        <v>694</v>
      </c>
      <c r="C6" s="7">
        <v>353</v>
      </c>
      <c r="D6" s="7"/>
      <c r="E6" s="7">
        <v>19</v>
      </c>
      <c r="F6" s="7">
        <v>1066</v>
      </c>
    </row>
    <row r="7" spans="1:6" x14ac:dyDescent="0.45">
      <c r="A7" s="6" t="s">
        <v>8322</v>
      </c>
      <c r="B7" s="7">
        <v>20</v>
      </c>
      <c r="C7" s="7">
        <v>120</v>
      </c>
      <c r="D7" s="7">
        <v>60</v>
      </c>
      <c r="E7" s="7"/>
      <c r="F7" s="7">
        <v>200</v>
      </c>
    </row>
    <row r="8" spans="1:6" x14ac:dyDescent="0.45">
      <c r="A8" s="6" t="s">
        <v>8338</v>
      </c>
      <c r="B8" s="7"/>
      <c r="C8" s="7">
        <v>120</v>
      </c>
      <c r="D8" s="7">
        <v>20</v>
      </c>
      <c r="E8" s="7"/>
      <c r="F8" s="7">
        <v>140</v>
      </c>
    </row>
    <row r="9" spans="1:6" x14ac:dyDescent="0.45">
      <c r="A9" s="6" t="s">
        <v>8317</v>
      </c>
      <c r="B9" s="7"/>
      <c r="C9" s="7">
        <v>100</v>
      </c>
      <c r="D9" s="7"/>
      <c r="E9" s="7"/>
      <c r="F9" s="7">
        <v>100</v>
      </c>
    </row>
    <row r="10" spans="1:6" x14ac:dyDescent="0.45">
      <c r="A10" s="6" t="s">
        <v>8335</v>
      </c>
      <c r="B10" s="7"/>
      <c r="C10" s="7">
        <v>100</v>
      </c>
      <c r="D10" s="7"/>
      <c r="E10" s="7"/>
      <c r="F10" s="7">
        <v>100</v>
      </c>
    </row>
    <row r="11" spans="1:6" x14ac:dyDescent="0.45">
      <c r="A11" s="6" t="s">
        <v>8315</v>
      </c>
      <c r="B11" s="7"/>
      <c r="C11" s="7">
        <v>80</v>
      </c>
      <c r="D11" s="7"/>
      <c r="E11" s="7"/>
      <c r="F11" s="7">
        <v>80</v>
      </c>
    </row>
    <row r="12" spans="1:6" x14ac:dyDescent="0.45">
      <c r="A12" s="6" t="s">
        <v>8358</v>
      </c>
      <c r="B12" s="7">
        <v>85</v>
      </c>
      <c r="C12" s="7">
        <v>80</v>
      </c>
      <c r="D12" s="7">
        <v>17</v>
      </c>
      <c r="E12" s="7">
        <v>5</v>
      </c>
      <c r="F12" s="7">
        <v>187</v>
      </c>
    </row>
    <row r="13" spans="1:6" x14ac:dyDescent="0.45">
      <c r="A13" s="6" t="s">
        <v>8329</v>
      </c>
      <c r="B13" s="7"/>
      <c r="C13" s="7">
        <v>60</v>
      </c>
      <c r="D13" s="7"/>
      <c r="E13" s="7"/>
      <c r="F13" s="7">
        <v>60</v>
      </c>
    </row>
    <row r="14" spans="1:6" x14ac:dyDescent="0.45">
      <c r="A14" s="6" t="s">
        <v>8321</v>
      </c>
      <c r="B14" s="7"/>
      <c r="C14" s="7">
        <v>60</v>
      </c>
      <c r="D14" s="7">
        <v>100</v>
      </c>
      <c r="E14" s="7"/>
      <c r="F14" s="7">
        <v>160</v>
      </c>
    </row>
    <row r="15" spans="1:6" x14ac:dyDescent="0.45">
      <c r="A15" s="6" t="s">
        <v>8360</v>
      </c>
      <c r="B15" s="7">
        <v>60</v>
      </c>
      <c r="C15" s="7">
        <v>60</v>
      </c>
      <c r="D15" s="7">
        <v>20</v>
      </c>
      <c r="E15" s="7"/>
      <c r="F15" s="7">
        <v>140</v>
      </c>
    </row>
    <row r="16" spans="1:6" x14ac:dyDescent="0.45">
      <c r="A16" s="6" t="s">
        <v>8340</v>
      </c>
      <c r="B16" s="7">
        <v>103</v>
      </c>
      <c r="C16" s="7">
        <v>57</v>
      </c>
      <c r="D16" s="7"/>
      <c r="E16" s="7"/>
      <c r="F16" s="7">
        <v>160</v>
      </c>
    </row>
    <row r="17" spans="1:6" x14ac:dyDescent="0.45">
      <c r="A17" s="6" t="s">
        <v>8342</v>
      </c>
      <c r="B17" s="7"/>
      <c r="C17" s="7">
        <v>47</v>
      </c>
      <c r="D17" s="7">
        <v>10</v>
      </c>
      <c r="E17" s="7"/>
      <c r="F17" s="7">
        <v>57</v>
      </c>
    </row>
    <row r="18" spans="1:6" x14ac:dyDescent="0.45">
      <c r="A18" s="6" t="s">
        <v>8359</v>
      </c>
      <c r="B18" s="7"/>
      <c r="C18" s="7">
        <v>40</v>
      </c>
      <c r="D18" s="7"/>
      <c r="E18" s="7"/>
      <c r="F18" s="7">
        <v>40</v>
      </c>
    </row>
    <row r="19" spans="1:6" x14ac:dyDescent="0.45">
      <c r="A19" s="6" t="s">
        <v>8325</v>
      </c>
      <c r="B19" s="7"/>
      <c r="C19" s="7">
        <v>40</v>
      </c>
      <c r="D19" s="7"/>
      <c r="E19" s="7"/>
      <c r="F19" s="7">
        <v>40</v>
      </c>
    </row>
    <row r="20" spans="1:6" x14ac:dyDescent="0.45">
      <c r="A20" s="6" t="s">
        <v>8348</v>
      </c>
      <c r="B20" s="7"/>
      <c r="C20" s="7">
        <v>40</v>
      </c>
      <c r="D20" s="7"/>
      <c r="E20" s="7">
        <v>20</v>
      </c>
      <c r="F20" s="7">
        <v>60</v>
      </c>
    </row>
    <row r="21" spans="1:6" x14ac:dyDescent="0.45">
      <c r="A21" s="6" t="s">
        <v>8336</v>
      </c>
      <c r="B21" s="7"/>
      <c r="C21" s="7">
        <v>40</v>
      </c>
      <c r="D21" s="7"/>
      <c r="E21" s="7"/>
      <c r="F21" s="7">
        <v>40</v>
      </c>
    </row>
    <row r="22" spans="1:6" x14ac:dyDescent="0.45">
      <c r="A22" s="6" t="s">
        <v>8354</v>
      </c>
      <c r="B22" s="7"/>
      <c r="C22" s="7">
        <v>20</v>
      </c>
      <c r="D22" s="7"/>
      <c r="E22" s="7"/>
      <c r="F22" s="7">
        <v>20</v>
      </c>
    </row>
    <row r="23" spans="1:6" x14ac:dyDescent="0.45">
      <c r="A23" s="6" t="s">
        <v>8351</v>
      </c>
      <c r="B23" s="7"/>
      <c r="C23" s="7">
        <v>20</v>
      </c>
      <c r="D23" s="7"/>
      <c r="E23" s="7"/>
      <c r="F23" s="7">
        <v>20</v>
      </c>
    </row>
    <row r="24" spans="1:6" x14ac:dyDescent="0.45">
      <c r="A24" s="6" t="s">
        <v>8330</v>
      </c>
      <c r="B24" s="7">
        <v>140</v>
      </c>
      <c r="C24" s="7">
        <v>20</v>
      </c>
      <c r="D24" s="7"/>
      <c r="E24" s="7"/>
      <c r="F24" s="7">
        <v>160</v>
      </c>
    </row>
    <row r="25" spans="1:6" x14ac:dyDescent="0.45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8349</v>
      </c>
      <c r="B26" s="7"/>
      <c r="C26" s="7">
        <v>20</v>
      </c>
      <c r="D26" s="7"/>
      <c r="E26" s="7"/>
      <c r="F26" s="7">
        <v>20</v>
      </c>
    </row>
    <row r="27" spans="1:6" x14ac:dyDescent="0.45">
      <c r="A27" s="6" t="s">
        <v>8344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8357</v>
      </c>
      <c r="B28" s="7">
        <v>9</v>
      </c>
      <c r="C28" s="7">
        <v>11</v>
      </c>
      <c r="D28" s="7"/>
      <c r="E28" s="7"/>
      <c r="F28" s="7">
        <v>20</v>
      </c>
    </row>
    <row r="29" spans="1:6" x14ac:dyDescent="0.45">
      <c r="A29" s="6" t="s">
        <v>8356</v>
      </c>
      <c r="B29" s="7">
        <v>40</v>
      </c>
      <c r="C29" s="7">
        <v>2</v>
      </c>
      <c r="D29" s="7">
        <v>18</v>
      </c>
      <c r="E29" s="7"/>
      <c r="F29" s="7">
        <v>60</v>
      </c>
    </row>
    <row r="30" spans="1:6" x14ac:dyDescent="0.45">
      <c r="A30" s="6" t="s">
        <v>8345</v>
      </c>
      <c r="B30" s="7"/>
      <c r="C30" s="7"/>
      <c r="D30" s="7">
        <v>20</v>
      </c>
      <c r="E30" s="7"/>
      <c r="F30" s="7">
        <v>20</v>
      </c>
    </row>
    <row r="31" spans="1:6" x14ac:dyDescent="0.45">
      <c r="A31" s="6" t="s">
        <v>8341</v>
      </c>
      <c r="B31" s="7"/>
      <c r="C31" s="7"/>
      <c r="D31" s="7">
        <v>20</v>
      </c>
      <c r="E31" s="7"/>
      <c r="F31" s="7">
        <v>20</v>
      </c>
    </row>
    <row r="32" spans="1:6" x14ac:dyDescent="0.45">
      <c r="A32" s="6" t="s">
        <v>8312</v>
      </c>
      <c r="B32" s="7">
        <v>60</v>
      </c>
      <c r="C32" s="7"/>
      <c r="D32" s="7"/>
      <c r="E32" s="7"/>
      <c r="F32" s="7">
        <v>60</v>
      </c>
    </row>
    <row r="33" spans="1:6" x14ac:dyDescent="0.45">
      <c r="A33" s="6" t="s">
        <v>8347</v>
      </c>
      <c r="B33" s="7">
        <v>40</v>
      </c>
      <c r="C33" s="7"/>
      <c r="D33" s="7"/>
      <c r="E33" s="7"/>
      <c r="F33" s="7">
        <v>40</v>
      </c>
    </row>
    <row r="34" spans="1:6" x14ac:dyDescent="0.45">
      <c r="A34" s="6" t="s">
        <v>8350</v>
      </c>
      <c r="B34" s="7">
        <v>140</v>
      </c>
      <c r="C34" s="7"/>
      <c r="D34" s="7"/>
      <c r="E34" s="7"/>
      <c r="F34" s="7">
        <v>140</v>
      </c>
    </row>
    <row r="35" spans="1:6" x14ac:dyDescent="0.45">
      <c r="A35" s="6" t="s">
        <v>8353</v>
      </c>
      <c r="B35" s="7">
        <v>34</v>
      </c>
      <c r="C35" s="7"/>
      <c r="D35" s="7"/>
      <c r="E35" s="7">
        <v>6</v>
      </c>
      <c r="F35" s="7">
        <v>40</v>
      </c>
    </row>
    <row r="36" spans="1:6" x14ac:dyDescent="0.45">
      <c r="A36" s="6" t="s">
        <v>8355</v>
      </c>
      <c r="B36" s="7">
        <v>40</v>
      </c>
      <c r="C36" s="7"/>
      <c r="D36" s="7"/>
      <c r="E36" s="7"/>
      <c r="F36" s="7">
        <v>40</v>
      </c>
    </row>
    <row r="37" spans="1:6" x14ac:dyDescent="0.45">
      <c r="A37" s="6" t="s">
        <v>8343</v>
      </c>
      <c r="B37" s="7">
        <v>20</v>
      </c>
      <c r="C37" s="7"/>
      <c r="D37" s="7"/>
      <c r="E37" s="7"/>
      <c r="F37" s="7">
        <v>20</v>
      </c>
    </row>
    <row r="38" spans="1:6" x14ac:dyDescent="0.45">
      <c r="A38" s="6" t="s">
        <v>8352</v>
      </c>
      <c r="B38" s="7">
        <v>80</v>
      </c>
      <c r="C38" s="7"/>
      <c r="D38" s="7"/>
      <c r="E38" s="7"/>
      <c r="F38" s="7">
        <v>80</v>
      </c>
    </row>
    <row r="39" spans="1:6" x14ac:dyDescent="0.45">
      <c r="A39" s="6" t="s">
        <v>8328</v>
      </c>
      <c r="B39" s="7">
        <v>20</v>
      </c>
      <c r="C39" s="7"/>
      <c r="D39" s="7"/>
      <c r="E39" s="7"/>
      <c r="F39" s="7">
        <v>20</v>
      </c>
    </row>
    <row r="40" spans="1:6" x14ac:dyDescent="0.45">
      <c r="A40" s="6" t="s">
        <v>8316</v>
      </c>
      <c r="B40" s="7">
        <v>180</v>
      </c>
      <c r="C40" s="7"/>
      <c r="D40" s="7"/>
      <c r="E40" s="7"/>
      <c r="F40" s="7">
        <v>180</v>
      </c>
    </row>
    <row r="41" spans="1:6" x14ac:dyDescent="0.45">
      <c r="A41" s="6" t="s">
        <v>8327</v>
      </c>
      <c r="B41" s="7">
        <v>260</v>
      </c>
      <c r="C41" s="7"/>
      <c r="D41" s="7"/>
      <c r="E41" s="7"/>
      <c r="F41" s="7">
        <v>260</v>
      </c>
    </row>
    <row r="42" spans="1:6" x14ac:dyDescent="0.45">
      <c r="A42" s="6" t="s">
        <v>8333</v>
      </c>
      <c r="B42" s="7"/>
      <c r="C42" s="7"/>
      <c r="D42" s="7">
        <v>24</v>
      </c>
      <c r="E42" s="7"/>
      <c r="F42" s="7">
        <v>24</v>
      </c>
    </row>
    <row r="43" spans="1:6" x14ac:dyDescent="0.45">
      <c r="A43" s="6" t="s">
        <v>8314</v>
      </c>
      <c r="B43" s="7"/>
      <c r="C43" s="7"/>
      <c r="D43" s="7">
        <v>40</v>
      </c>
      <c r="E43" s="7"/>
      <c r="F43" s="7">
        <v>40</v>
      </c>
    </row>
    <row r="44" spans="1:6" x14ac:dyDescent="0.45">
      <c r="A44" s="6" t="s">
        <v>8331</v>
      </c>
      <c r="B44" s="7">
        <v>40</v>
      </c>
      <c r="C44" s="7"/>
      <c r="D44" s="7"/>
      <c r="E44" s="7"/>
      <c r="F44" s="7">
        <v>40</v>
      </c>
    </row>
    <row r="45" spans="1:6" x14ac:dyDescent="0.45">
      <c r="A45" s="6" t="s">
        <v>8313</v>
      </c>
      <c r="B45" s="7">
        <v>60</v>
      </c>
      <c r="C45" s="7"/>
      <c r="D45" s="7"/>
      <c r="E45" s="7"/>
      <c r="F45" s="7">
        <v>60</v>
      </c>
    </row>
    <row r="46" spans="1:6" x14ac:dyDescent="0.45">
      <c r="A46" s="6" t="s">
        <v>8324</v>
      </c>
      <c r="B46" s="7">
        <v>60</v>
      </c>
      <c r="C46" s="7"/>
      <c r="D46" s="7"/>
      <c r="E46" s="7"/>
      <c r="F46" s="7">
        <v>60</v>
      </c>
    </row>
    <row r="47" spans="1:6" x14ac:dyDescent="0.45">
      <c r="A47" s="6" t="s">
        <v>8307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"/>
  <sheetViews>
    <sheetView workbookViewId="0">
      <selection sqref="A1:XFD1048576"/>
    </sheetView>
  </sheetViews>
  <sheetFormatPr defaultRowHeight="14.25" x14ac:dyDescent="0.45"/>
  <cols>
    <col min="5" max="5" width="9.19921875" customWidth="1"/>
    <col min="8" max="8" width="9.59765625" customWidth="1"/>
    <col min="9" max="9" width="9.6640625" customWidth="1"/>
    <col min="10" max="10" width="21.59765625" customWidth="1"/>
    <col min="11" max="11" width="12.59765625" customWidth="1"/>
    <col min="12" max="12" width="22.796875" customWidth="1"/>
    <col min="13" max="13" width="10.3984375" customWidth="1"/>
    <col min="14" max="14" width="14.3984375" customWidth="1"/>
    <col min="15" max="15" width="9.796875" customWidth="1"/>
    <col min="16" max="16" width="24.6640625" customWidth="1"/>
    <col min="17" max="17" width="15.3984375" customWidth="1"/>
    <col min="18" max="18" width="15" customWidth="1"/>
    <col min="19" max="19" width="9.796875" customWidth="1"/>
    <col min="20" max="20" width="13.46484375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8366</v>
      </c>
      <c r="K1" t="s">
        <v>8260</v>
      </c>
      <c r="L1" t="s">
        <v>8367</v>
      </c>
      <c r="M1" t="s">
        <v>8261</v>
      </c>
      <c r="N1" t="s">
        <v>8262</v>
      </c>
      <c r="O1" t="s">
        <v>8263</v>
      </c>
      <c r="P1" t="s">
        <v>8264</v>
      </c>
      <c r="Q1" t="s">
        <v>8363</v>
      </c>
      <c r="R1" t="s">
        <v>8364</v>
      </c>
      <c r="S1" t="s">
        <v>8361</v>
      </c>
      <c r="T1" t="s">
        <v>8362</v>
      </c>
    </row>
    <row r="2" spans="1:20" x14ac:dyDescent="0.45">
      <c r="A2">
        <v>4006</v>
      </c>
      <c r="B2" t="s">
        <v>4002</v>
      </c>
      <c r="C2" t="s">
        <v>8111</v>
      </c>
      <c r="D2">
        <v>30000</v>
      </c>
      <c r="E2">
        <v>2</v>
      </c>
      <c r="F2" t="s">
        <v>8221</v>
      </c>
      <c r="G2" t="s">
        <v>8224</v>
      </c>
      <c r="H2" t="s">
        <v>8246</v>
      </c>
      <c r="I2">
        <v>1455647587</v>
      </c>
      <c r="J2" s="13">
        <v>42416.772997685184</v>
      </c>
      <c r="K2">
        <v>1453487587</v>
      </c>
      <c r="L2" s="13">
        <v>42391.772997685184</v>
      </c>
      <c r="M2" t="b">
        <v>0</v>
      </c>
      <c r="N2">
        <v>1</v>
      </c>
      <c r="O2" t="b">
        <v>0</v>
      </c>
      <c r="P2" t="s">
        <v>8271</v>
      </c>
      <c r="Q2">
        <v>6.666666666666667E-5</v>
      </c>
      <c r="R2">
        <v>2</v>
      </c>
      <c r="S2" t="s">
        <v>8318</v>
      </c>
      <c r="T2" t="s">
        <v>8319</v>
      </c>
    </row>
    <row r="3" spans="1:20" x14ac:dyDescent="0.45">
      <c r="A3">
        <v>3629</v>
      </c>
      <c r="B3" t="s">
        <v>3627</v>
      </c>
      <c r="C3" t="s">
        <v>7739</v>
      </c>
      <c r="D3">
        <v>1000000</v>
      </c>
      <c r="E3">
        <v>2</v>
      </c>
      <c r="F3" t="s">
        <v>8221</v>
      </c>
      <c r="G3" t="s">
        <v>8224</v>
      </c>
      <c r="H3" t="s">
        <v>8246</v>
      </c>
      <c r="I3">
        <v>1462467600</v>
      </c>
      <c r="J3" s="13">
        <v>42495.708333333336</v>
      </c>
      <c r="K3">
        <v>1457403364</v>
      </c>
      <c r="L3" s="13">
        <v>42437.094490740739</v>
      </c>
      <c r="M3" t="b">
        <v>0</v>
      </c>
      <c r="N3">
        <v>2</v>
      </c>
      <c r="O3" t="b">
        <v>0</v>
      </c>
      <c r="P3" t="s">
        <v>8305</v>
      </c>
      <c r="Q3">
        <v>1.9999999999999999E-6</v>
      </c>
      <c r="R3">
        <v>1</v>
      </c>
      <c r="S3" t="s">
        <v>8318</v>
      </c>
      <c r="T3" t="s">
        <v>8360</v>
      </c>
    </row>
    <row r="4" spans="1:20" x14ac:dyDescent="0.45">
      <c r="A4">
        <v>3072</v>
      </c>
      <c r="B4" t="s">
        <v>3072</v>
      </c>
      <c r="C4" t="s">
        <v>7182</v>
      </c>
      <c r="D4">
        <v>12000</v>
      </c>
      <c r="E4">
        <v>2</v>
      </c>
      <c r="F4" t="s">
        <v>8221</v>
      </c>
      <c r="G4" t="s">
        <v>8224</v>
      </c>
      <c r="H4" t="s">
        <v>8246</v>
      </c>
      <c r="I4">
        <v>1477791960</v>
      </c>
      <c r="J4" s="13">
        <v>42673.073611111111</v>
      </c>
      <c r="K4">
        <v>1476549262</v>
      </c>
      <c r="L4" s="13">
        <v>42658.690532407411</v>
      </c>
      <c r="M4" t="b">
        <v>0</v>
      </c>
      <c r="N4">
        <v>2</v>
      </c>
      <c r="O4" t="b">
        <v>0</v>
      </c>
      <c r="P4" t="s">
        <v>8303</v>
      </c>
      <c r="Q4">
        <v>1.6666666666666666E-4</v>
      </c>
      <c r="R4">
        <v>1</v>
      </c>
      <c r="S4" t="s">
        <v>8318</v>
      </c>
      <c r="T4" t="s">
        <v>8358</v>
      </c>
    </row>
    <row r="5" spans="1:20" x14ac:dyDescent="0.45">
      <c r="A5">
        <v>2946</v>
      </c>
      <c r="B5" t="s">
        <v>2946</v>
      </c>
      <c r="C5" t="s">
        <v>7056</v>
      </c>
      <c r="D5">
        <v>2000</v>
      </c>
      <c r="E5">
        <v>2</v>
      </c>
      <c r="F5" t="s">
        <v>8221</v>
      </c>
      <c r="G5" t="s">
        <v>8225</v>
      </c>
      <c r="H5" t="s">
        <v>8247</v>
      </c>
      <c r="I5">
        <v>1471265092</v>
      </c>
      <c r="J5" s="13">
        <v>42597.531157407408</v>
      </c>
      <c r="K5">
        <v>1468673092</v>
      </c>
      <c r="L5" s="13">
        <v>42567.531157407408</v>
      </c>
      <c r="M5" t="b">
        <v>0</v>
      </c>
      <c r="N5">
        <v>2</v>
      </c>
      <c r="O5" t="b">
        <v>0</v>
      </c>
      <c r="P5" t="s">
        <v>8303</v>
      </c>
      <c r="Q5">
        <v>1E-3</v>
      </c>
      <c r="R5">
        <v>1</v>
      </c>
      <c r="S5" t="s">
        <v>8318</v>
      </c>
      <c r="T5" t="s">
        <v>8358</v>
      </c>
    </row>
    <row r="6" spans="1:20" x14ac:dyDescent="0.45">
      <c r="A6">
        <v>2913</v>
      </c>
      <c r="B6" t="s">
        <v>2913</v>
      </c>
      <c r="C6" t="s">
        <v>7023</v>
      </c>
      <c r="D6">
        <v>10000</v>
      </c>
      <c r="E6">
        <v>2</v>
      </c>
      <c r="F6" t="s">
        <v>8221</v>
      </c>
      <c r="G6" t="s">
        <v>8224</v>
      </c>
      <c r="H6" t="s">
        <v>8246</v>
      </c>
      <c r="I6">
        <v>1410041339</v>
      </c>
      <c r="J6" s="13">
        <v>41888.922905092593</v>
      </c>
      <c r="K6">
        <v>1404857339</v>
      </c>
      <c r="L6" s="13">
        <v>41828.922905092593</v>
      </c>
      <c r="M6" t="b">
        <v>0</v>
      </c>
      <c r="N6">
        <v>2</v>
      </c>
      <c r="O6" t="b">
        <v>0</v>
      </c>
      <c r="P6" t="s">
        <v>8271</v>
      </c>
      <c r="Q6">
        <v>2.0000000000000001E-4</v>
      </c>
      <c r="R6">
        <v>1</v>
      </c>
      <c r="S6" t="s">
        <v>8318</v>
      </c>
      <c r="T6" t="s">
        <v>8319</v>
      </c>
    </row>
    <row r="7" spans="1:20" x14ac:dyDescent="0.45">
      <c r="A7">
        <v>2907</v>
      </c>
      <c r="B7" t="s">
        <v>2907</v>
      </c>
      <c r="C7" t="s">
        <v>7017</v>
      </c>
      <c r="D7">
        <v>2500</v>
      </c>
      <c r="E7">
        <v>2</v>
      </c>
      <c r="F7" t="s">
        <v>8221</v>
      </c>
      <c r="G7" t="s">
        <v>8224</v>
      </c>
      <c r="H7" t="s">
        <v>8246</v>
      </c>
      <c r="I7">
        <v>1463259837</v>
      </c>
      <c r="J7" s="13">
        <v>42504.877743055556</v>
      </c>
      <c r="K7">
        <v>1458075837</v>
      </c>
      <c r="L7" s="13">
        <v>42444.877743055556</v>
      </c>
      <c r="M7" t="b">
        <v>0</v>
      </c>
      <c r="N7">
        <v>2</v>
      </c>
      <c r="O7" t="b">
        <v>0</v>
      </c>
      <c r="P7" t="s">
        <v>8271</v>
      </c>
      <c r="Q7">
        <v>8.0000000000000004E-4</v>
      </c>
      <c r="R7">
        <v>1</v>
      </c>
      <c r="S7" t="s">
        <v>8318</v>
      </c>
      <c r="T7" t="s">
        <v>8319</v>
      </c>
    </row>
    <row r="8" spans="1:20" x14ac:dyDescent="0.45">
      <c r="A8">
        <v>2769</v>
      </c>
      <c r="B8" t="s">
        <v>2769</v>
      </c>
      <c r="C8" t="s">
        <v>6879</v>
      </c>
      <c r="D8">
        <v>800</v>
      </c>
      <c r="E8">
        <v>2</v>
      </c>
      <c r="F8" t="s">
        <v>8221</v>
      </c>
      <c r="G8" t="s">
        <v>8225</v>
      </c>
      <c r="H8" t="s">
        <v>8247</v>
      </c>
      <c r="I8">
        <v>1401997790</v>
      </c>
      <c r="J8" s="13">
        <v>41795.826273148145</v>
      </c>
      <c r="K8">
        <v>1397677790</v>
      </c>
      <c r="L8" s="13">
        <v>41745.826273148145</v>
      </c>
      <c r="M8" t="b">
        <v>0</v>
      </c>
      <c r="N8">
        <v>2</v>
      </c>
      <c r="O8" t="b">
        <v>0</v>
      </c>
      <c r="P8" t="s">
        <v>8304</v>
      </c>
      <c r="Q8">
        <v>2.5000000000000001E-3</v>
      </c>
      <c r="R8">
        <v>1</v>
      </c>
      <c r="S8" t="s">
        <v>8323</v>
      </c>
      <c r="T8" t="s">
        <v>8359</v>
      </c>
    </row>
    <row r="9" spans="1:20" x14ac:dyDescent="0.45">
      <c r="A9">
        <v>2432</v>
      </c>
      <c r="B9" t="s">
        <v>2433</v>
      </c>
      <c r="C9" t="s">
        <v>6542</v>
      </c>
      <c r="D9">
        <v>14000</v>
      </c>
      <c r="E9">
        <v>2</v>
      </c>
      <c r="F9" t="s">
        <v>8221</v>
      </c>
      <c r="G9" t="s">
        <v>8224</v>
      </c>
      <c r="H9" t="s">
        <v>8246</v>
      </c>
      <c r="I9">
        <v>1425791697</v>
      </c>
      <c r="J9" s="13">
        <v>42071.218715277777</v>
      </c>
      <c r="K9">
        <v>1423199697</v>
      </c>
      <c r="L9" s="13">
        <v>42041.218715277777</v>
      </c>
      <c r="M9" t="b">
        <v>0</v>
      </c>
      <c r="N9">
        <v>2</v>
      </c>
      <c r="O9" t="b">
        <v>0</v>
      </c>
      <c r="P9" t="s">
        <v>8284</v>
      </c>
      <c r="Q9">
        <v>1.4285714285714287E-4</v>
      </c>
      <c r="R9">
        <v>1</v>
      </c>
      <c r="S9" t="s">
        <v>8337</v>
      </c>
      <c r="T9" t="s">
        <v>8338</v>
      </c>
    </row>
    <row r="10" spans="1:20" x14ac:dyDescent="0.45">
      <c r="A10">
        <v>2431</v>
      </c>
      <c r="B10" t="s">
        <v>2432</v>
      </c>
      <c r="C10" t="s">
        <v>6541</v>
      </c>
      <c r="D10">
        <v>100000</v>
      </c>
      <c r="E10">
        <v>2</v>
      </c>
      <c r="F10" t="s">
        <v>8221</v>
      </c>
      <c r="G10" t="s">
        <v>8224</v>
      </c>
      <c r="H10" t="s">
        <v>8246</v>
      </c>
      <c r="I10">
        <v>1467080613</v>
      </c>
      <c r="J10" s="13">
        <v>42549.099687499998</v>
      </c>
      <c r="K10">
        <v>1461896613</v>
      </c>
      <c r="L10" s="13">
        <v>42489.099687499998</v>
      </c>
      <c r="M10" t="b">
        <v>0</v>
      </c>
      <c r="N10">
        <v>2</v>
      </c>
      <c r="O10" t="b">
        <v>0</v>
      </c>
      <c r="P10" t="s">
        <v>8284</v>
      </c>
      <c r="Q10">
        <v>2.0000000000000002E-5</v>
      </c>
      <c r="R10">
        <v>1</v>
      </c>
      <c r="S10" t="s">
        <v>8337</v>
      </c>
      <c r="T10" t="s">
        <v>8338</v>
      </c>
    </row>
    <row r="11" spans="1:20" x14ac:dyDescent="0.45">
      <c r="A11">
        <v>2154</v>
      </c>
      <c r="B11" t="s">
        <v>2155</v>
      </c>
      <c r="C11" t="s">
        <v>6264</v>
      </c>
      <c r="D11">
        <v>250</v>
      </c>
      <c r="E11">
        <v>2</v>
      </c>
      <c r="F11" t="s">
        <v>8221</v>
      </c>
      <c r="G11" t="s">
        <v>8224</v>
      </c>
      <c r="H11" t="s">
        <v>8246</v>
      </c>
      <c r="I11">
        <v>1390921827</v>
      </c>
      <c r="J11" s="13">
        <v>41667.632256944446</v>
      </c>
      <c r="K11">
        <v>1389193827</v>
      </c>
      <c r="L11" s="13">
        <v>41647.632256944446</v>
      </c>
      <c r="M11" t="b">
        <v>0</v>
      </c>
      <c r="N11">
        <v>2</v>
      </c>
      <c r="O11" t="b">
        <v>0</v>
      </c>
      <c r="P11" t="s">
        <v>8282</v>
      </c>
      <c r="Q11">
        <v>8.0000000000000002E-3</v>
      </c>
      <c r="R11">
        <v>1</v>
      </c>
      <c r="S11" t="s">
        <v>8334</v>
      </c>
      <c r="T11" t="s">
        <v>8335</v>
      </c>
    </row>
    <row r="12" spans="1:20" x14ac:dyDescent="0.45">
      <c r="A12">
        <v>2148</v>
      </c>
      <c r="B12" t="s">
        <v>2149</v>
      </c>
      <c r="C12" t="s">
        <v>6258</v>
      </c>
      <c r="D12">
        <v>100</v>
      </c>
      <c r="E12">
        <v>2</v>
      </c>
      <c r="F12" t="s">
        <v>8221</v>
      </c>
      <c r="G12" t="s">
        <v>8225</v>
      </c>
      <c r="H12" t="s">
        <v>8247</v>
      </c>
      <c r="I12">
        <v>1427992582</v>
      </c>
      <c r="J12" s="13">
        <v>42096.691921296297</v>
      </c>
      <c r="K12">
        <v>1425404182</v>
      </c>
      <c r="L12" s="13">
        <v>42066.733587962961</v>
      </c>
      <c r="M12" t="b">
        <v>0</v>
      </c>
      <c r="N12">
        <v>2</v>
      </c>
      <c r="O12" t="b">
        <v>0</v>
      </c>
      <c r="P12" t="s">
        <v>8282</v>
      </c>
      <c r="Q12">
        <v>0.02</v>
      </c>
      <c r="R12">
        <v>1</v>
      </c>
      <c r="S12" t="s">
        <v>8334</v>
      </c>
      <c r="T12" t="s">
        <v>8335</v>
      </c>
    </row>
    <row r="13" spans="1:20" x14ac:dyDescent="0.45">
      <c r="A13">
        <v>1992</v>
      </c>
      <c r="B13" t="s">
        <v>1993</v>
      </c>
      <c r="C13" t="s">
        <v>6102</v>
      </c>
      <c r="D13">
        <v>1500</v>
      </c>
      <c r="E13">
        <v>2</v>
      </c>
      <c r="F13" t="s">
        <v>8221</v>
      </c>
      <c r="G13" t="s">
        <v>8224</v>
      </c>
      <c r="H13" t="s">
        <v>8246</v>
      </c>
      <c r="I13">
        <v>1424229991</v>
      </c>
      <c r="J13" s="13">
        <v>42053.143414351849</v>
      </c>
      <c r="K13">
        <v>1421637991</v>
      </c>
      <c r="L13" s="13">
        <v>42023.143414351849</v>
      </c>
      <c r="M13" t="b">
        <v>0</v>
      </c>
      <c r="N13">
        <v>2</v>
      </c>
      <c r="O13" t="b">
        <v>0</v>
      </c>
      <c r="P13" t="s">
        <v>8296</v>
      </c>
      <c r="Q13">
        <v>1.3333333333333333E-3</v>
      </c>
      <c r="R13">
        <v>1</v>
      </c>
      <c r="S13" t="s">
        <v>8339</v>
      </c>
      <c r="T13" t="s">
        <v>8351</v>
      </c>
    </row>
    <row r="14" spans="1:20" x14ac:dyDescent="0.45">
      <c r="A14">
        <v>778</v>
      </c>
      <c r="B14" t="s">
        <v>779</v>
      </c>
      <c r="C14" t="s">
        <v>4888</v>
      </c>
      <c r="D14">
        <v>500</v>
      </c>
      <c r="E14">
        <v>2</v>
      </c>
      <c r="F14" t="s">
        <v>8221</v>
      </c>
      <c r="G14" t="s">
        <v>8224</v>
      </c>
      <c r="H14" t="s">
        <v>8246</v>
      </c>
      <c r="I14">
        <v>1398876680</v>
      </c>
      <c r="J14" s="13">
        <v>41759.702314814815</v>
      </c>
      <c r="K14">
        <v>1396284680</v>
      </c>
      <c r="L14" s="13">
        <v>41729.702314814815</v>
      </c>
      <c r="M14" t="b">
        <v>0</v>
      </c>
      <c r="N14">
        <v>1</v>
      </c>
      <c r="O14" t="b">
        <v>0</v>
      </c>
      <c r="P14" t="s">
        <v>8275</v>
      </c>
      <c r="Q14">
        <v>4.0000000000000001E-3</v>
      </c>
      <c r="R14">
        <v>2</v>
      </c>
      <c r="S14" t="s">
        <v>8323</v>
      </c>
      <c r="T14" t="s">
        <v>8325</v>
      </c>
    </row>
    <row r="15" spans="1:20" x14ac:dyDescent="0.45">
      <c r="A15">
        <v>445</v>
      </c>
      <c r="B15" t="s">
        <v>446</v>
      </c>
      <c r="C15" t="s">
        <v>4555</v>
      </c>
      <c r="D15">
        <v>60000</v>
      </c>
      <c r="E15">
        <v>2</v>
      </c>
      <c r="F15" t="s">
        <v>8221</v>
      </c>
      <c r="G15" t="s">
        <v>8224</v>
      </c>
      <c r="H15" t="s">
        <v>8246</v>
      </c>
      <c r="I15">
        <v>1432195375</v>
      </c>
      <c r="J15" s="13">
        <v>42145.335358796299</v>
      </c>
      <c r="K15">
        <v>1430899375</v>
      </c>
      <c r="L15" s="13">
        <v>42130.335358796299</v>
      </c>
      <c r="M15" t="b">
        <v>0</v>
      </c>
      <c r="N15">
        <v>2</v>
      </c>
      <c r="O15" t="b">
        <v>0</v>
      </c>
      <c r="P15" t="s">
        <v>8270</v>
      </c>
      <c r="Q15">
        <v>3.3333333333333335E-5</v>
      </c>
      <c r="R15">
        <v>1</v>
      </c>
      <c r="S15" t="s">
        <v>8311</v>
      </c>
      <c r="T15" t="s">
        <v>8317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G16" sqref="G1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2548" width="14.73046875" bestFit="1" customWidth="1"/>
    <col min="2549" max="2549" width="10.19921875" bestFit="1" customWidth="1"/>
  </cols>
  <sheetData>
    <row r="1" spans="1:6" x14ac:dyDescent="0.45">
      <c r="A1" s="5" t="s">
        <v>8380</v>
      </c>
      <c r="B1" t="s">
        <v>8309</v>
      </c>
    </row>
    <row r="2" spans="1:6" x14ac:dyDescent="0.45">
      <c r="A2" s="5" t="s">
        <v>8361</v>
      </c>
      <c r="B2" t="s">
        <v>8309</v>
      </c>
    </row>
    <row r="4" spans="1:6" x14ac:dyDescent="0.45">
      <c r="A4" s="5" t="s">
        <v>8310</v>
      </c>
      <c r="B4" s="5" t="s">
        <v>8308</v>
      </c>
    </row>
    <row r="5" spans="1:6" x14ac:dyDescent="0.45">
      <c r="A5" s="5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45">
      <c r="A6" s="14" t="s">
        <v>8374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45">
      <c r="A7" s="14" t="s">
        <v>8375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45">
      <c r="A8" s="14" t="s">
        <v>8376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45">
      <c r="A9" s="14" t="s">
        <v>8377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45">
      <c r="A10" s="14" t="s">
        <v>8368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45">
      <c r="A11" s="14" t="s">
        <v>8378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45">
      <c r="A12" s="14" t="s">
        <v>8369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45">
      <c r="A13" s="14" t="s">
        <v>8370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45">
      <c r="A14" s="14" t="s">
        <v>8371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45">
      <c r="A15" s="14" t="s">
        <v>8372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45">
      <c r="A16" s="14" t="s">
        <v>8373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45">
      <c r="A17" s="14" t="s">
        <v>8379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45">
      <c r="A18" s="14" t="s">
        <v>8307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Sheet17</vt:lpstr>
      <vt:lpstr>Sheet2</vt:lpstr>
      <vt:lpstr>Sheet9</vt:lpstr>
      <vt:lpstr>Sheet10</vt:lpstr>
      <vt:lpstr>Sheet11</vt:lpstr>
      <vt:lpstr>Sheet3</vt:lpstr>
      <vt:lpstr>Sheet8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Li</cp:lastModifiedBy>
  <dcterms:created xsi:type="dcterms:W3CDTF">2017-04-20T15:17:24Z</dcterms:created>
  <dcterms:modified xsi:type="dcterms:W3CDTF">2017-11-11T07:16:01Z</dcterms:modified>
</cp:coreProperties>
</file>