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57F75882-6379-2D41-AA86-F1A64DC4A763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G7" i="1"/>
  <c r="F7" i="1"/>
  <c r="E8" i="1"/>
  <c r="D8" i="1"/>
  <c r="E7" i="1"/>
  <c r="D7" i="1"/>
  <c r="C8" i="1"/>
  <c r="B8" i="1"/>
</calcChain>
</file>

<file path=xl/sharedStrings.xml><?xml version="1.0" encoding="utf-8"?>
<sst xmlns="http://schemas.openxmlformats.org/spreadsheetml/2006/main" count="22" uniqueCount="17">
  <si>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</si>
  <si>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</si>
  <si>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</si>
  <si>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</si>
  <si>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</si>
  <si>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</si>
  <si>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</si>
  <si>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</si>
  <si>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</si>
  <si>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</si>
  <si>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</si>
  <si>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Clinical negligence costs</t>
  </si>
  <si>
    <t>Depreciation of property, plant and equipment</t>
  </si>
  <si>
    <t>Hospitality costs</t>
  </si>
  <si>
    <t>Income from education, training and research</t>
  </si>
  <si>
    <t>Income from clinical commissioning groups + NHS England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</si>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</sst>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E14" sqref="E14"/>
    </sheetView>
  </sheetViews>
  <sheetFormatPr baseColWidth="10" defaultRowHeight="16" x14ac:dyDescent="0.2"/>
  <cols>
    <col min="1" max="1" width="50.5" bestFit="1" customWidth="1"/>
    <col min="4" max="4" width="11.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>
        <v>170454</v>
      </c>
      <c r="C2" s="1">
        <v>173361</v>
      </c>
      <c r="D2" s="1">
        <v>152803</v>
      </c>
      <c r="E2" s="1">
        <v>158028</v>
      </c>
      <c r="F2" s="1">
        <v>169646</v>
      </c>
      <c r="G2" s="1">
        <v>170317</v>
      </c>
    </row>
    <row r="3" spans="1:7" x14ac:dyDescent="0.2">
      <c r="A3" s="2" t="s">
        <v>6</v>
      </c>
      <c r="B3" s="1">
        <v>211702</v>
      </c>
      <c r="C3" s="1">
        <v>222115</v>
      </c>
      <c r="D3" s="3">
        <v>207324</v>
      </c>
      <c r="E3" s="1">
        <v>212960</v>
      </c>
      <c r="F3" s="1">
        <v>223998</v>
      </c>
      <c r="G3" s="1">
        <v>244172</v>
      </c>
    </row>
    <row r="4" spans="1:7" x14ac:dyDescent="0.2">
      <c r="A4" s="2" t="s">
        <v>8</v>
      </c>
      <c r="B4" s="1">
        <v>9201</v>
      </c>
      <c r="C4" s="1">
        <v>9609</v>
      </c>
      <c r="D4" s="1">
        <v>9619</v>
      </c>
      <c r="E4" s="1">
        <v>13137</v>
      </c>
      <c r="F4" s="1">
        <v>10157</v>
      </c>
      <c r="G4" s="1">
        <v>12689</v>
      </c>
    </row>
    <row r="5" spans="1:7" x14ac:dyDescent="0.2">
      <c r="A5" s="2" t="s">
        <v>9</v>
      </c>
      <c r="B5" s="1" t="s">
        <v>16</v>
      </c>
      <c r="C5" s="1" t="s">
        <v>16</v>
      </c>
      <c r="D5" s="1">
        <v>19039</v>
      </c>
      <c r="E5" s="1">
        <v>19452</v>
      </c>
      <c r="F5" s="1">
        <v>20874</v>
      </c>
      <c r="G5" s="1">
        <v>21258</v>
      </c>
    </row>
    <row r="6" spans="1:7" x14ac:dyDescent="0.2">
      <c r="A6" s="2" t="s">
        <v>10</v>
      </c>
      <c r="B6">
        <v>750</v>
      </c>
      <c r="C6">
        <v>681</v>
      </c>
      <c r="D6" s="1">
        <v>640</v>
      </c>
      <c r="E6" s="1">
        <v>741</v>
      </c>
      <c r="F6">
        <v>1012</v>
      </c>
      <c r="G6" s="1">
        <v>1807</v>
      </c>
    </row>
    <row r="7" spans="1:7" x14ac:dyDescent="0.2">
      <c r="A7" s="2" t="s">
        <v>15</v>
      </c>
      <c r="B7" s="1">
        <v>258849</v>
      </c>
      <c r="C7" s="1">
        <v>257996</v>
      </c>
      <c r="D7" s="1">
        <f>12283+234104</f>
        <v>246387</v>
      </c>
      <c r="E7" s="1">
        <f>13617+228952</f>
        <v>242569</v>
      </c>
      <c r="F7" s="1">
        <f>14488+234539</f>
        <v>249027</v>
      </c>
      <c r="G7" s="1">
        <f>24124+245916</f>
        <v>270040</v>
      </c>
    </row>
    <row r="8" spans="1:7" x14ac:dyDescent="0.2">
      <c r="A8" s="2" t="s">
        <v>14</v>
      </c>
      <c r="B8" s="1">
        <f>562+8465</f>
        <v>9027</v>
      </c>
      <c r="C8" s="1">
        <f>395+8045</f>
        <v>8440</v>
      </c>
      <c r="D8" s="1">
        <f>545+7978</f>
        <v>8523</v>
      </c>
      <c r="E8" s="1">
        <f>511+8141</f>
        <v>8652</v>
      </c>
      <c r="F8" s="1">
        <f>638+7957</f>
        <v>8595</v>
      </c>
      <c r="G8" s="1">
        <f>698+8221</f>
        <v>8919</v>
      </c>
    </row>
    <row r="9" spans="1:7" x14ac:dyDescent="0.2">
      <c r="A9" s="2" t="s">
        <v>11</v>
      </c>
      <c r="B9" s="1">
        <v>5027</v>
      </c>
      <c r="C9" s="1">
        <v>7802</v>
      </c>
      <c r="D9" s="1">
        <v>8562</v>
      </c>
      <c r="E9" s="1">
        <v>9418</v>
      </c>
      <c r="F9" s="1">
        <v>10433</v>
      </c>
      <c r="G9" s="1">
        <v>8945</v>
      </c>
    </row>
    <row r="10" spans="1:7" x14ac:dyDescent="0.2">
      <c r="A10" s="2" t="s">
        <v>12</v>
      </c>
      <c r="B10" s="1">
        <v>7260</v>
      </c>
      <c r="C10" s="1">
        <v>8157</v>
      </c>
      <c r="D10" s="1">
        <v>7498</v>
      </c>
      <c r="E10" s="1">
        <v>7994</v>
      </c>
      <c r="F10" s="1">
        <v>8663</v>
      </c>
      <c r="G10" s="1">
        <v>8562</v>
      </c>
    </row>
    <row r="11" spans="1:7" x14ac:dyDescent="0.2">
      <c r="A11" s="2" t="s">
        <v>13</v>
      </c>
      <c r="B11" s="1" t="s">
        <v>16</v>
      </c>
      <c r="C11" s="1" t="s">
        <v>16</v>
      </c>
      <c r="D11" s="1" t="s">
        <v>16</v>
      </c>
      <c r="E11" s="1" t="s">
        <v>16</v>
      </c>
      <c r="F11" s="1"/>
      <c r="G11" s="1"/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2021-08-22T09:59:04Z</dcterms:modified>
</cp:coreProperties>
</file>