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2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autoCompressPictures="0"/>
  <bookViews>
    <workbookView xWindow="0" yWindow="0" windowWidth="28640" windowHeight="16200"/>
  </bookViews>
  <sheets>
    <sheet name="Sheet1" sheetId="1" r:id="rId1"/>
    <sheet name="Sheet2" sheetId="2" r:id="rId2"/>
    <sheet name="Sheet3" sheetId="3" r:id="rId3"/>
  </sheets>
  <calcPr calcId="125725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G15" i="1"/>
  <c r="F15"/>
  <c r="E15"/>
  <c r="D15"/>
  <c r="C15"/>
  <c r="B15"/>
  <c r="H15"/>
  <c r="H10"/>
  <c r="H11"/>
  <c r="H12"/>
  <c r="B8"/>
  <c r="C8"/>
  <c r="D8"/>
  <c r="E8"/>
  <c r="F8"/>
  <c r="G8"/>
  <c r="H8"/>
  <c r="H18"/>
  <c r="K22"/>
  <c r="G24"/>
  <c r="G25"/>
  <c r="G28"/>
  <c r="J28"/>
  <c r="K28"/>
  <c r="K26"/>
  <c r="K25"/>
  <c r="K24"/>
  <c r="J15"/>
  <c r="G31"/>
  <c r="F31"/>
  <c r="E31"/>
  <c r="D31"/>
  <c r="C31"/>
  <c r="B31"/>
</calcChain>
</file>

<file path=xl/sharedStrings.xml><?xml version="1.0" encoding="utf-8"?>
<sst xmlns="http://schemas.openxmlformats.org/spreadsheetml/2006/main" count="34" uniqueCount="27">
  <si>
    <t>Iteration 1</t>
  </si>
  <si>
    <t>Iteration 2-4</t>
  </si>
  <si>
    <t>QA</t>
  </si>
  <si>
    <t>BA</t>
  </si>
  <si>
    <t>Training</t>
  </si>
  <si>
    <t>Total</t>
  </si>
  <si>
    <t>May</t>
  </si>
  <si>
    <t>July</t>
  </si>
  <si>
    <t>August</t>
  </si>
  <si>
    <t>June</t>
  </si>
  <si>
    <t>September</t>
  </si>
  <si>
    <t>October</t>
  </si>
  <si>
    <t>Month</t>
  </si>
  <si>
    <t>-</t>
  </si>
  <si>
    <t>Grand Total</t>
  </si>
  <si>
    <t>Hours Per month</t>
    <phoneticPr fontId="2" type="noConversion"/>
  </si>
  <si>
    <t>Weeks per month</t>
    <phoneticPr fontId="2" type="noConversion"/>
  </si>
  <si>
    <t>Hours per week</t>
    <phoneticPr fontId="2" type="noConversion"/>
  </si>
  <si>
    <t>Project Manager</t>
    <phoneticPr fontId="2" type="noConversion"/>
  </si>
  <si>
    <t>Sebastian Frohm</t>
    <phoneticPr fontId="2" type="noConversion"/>
  </si>
  <si>
    <t>Brian Greenacre</t>
    <phoneticPr fontId="2" type="noConversion"/>
  </si>
  <si>
    <t>Dan Crimmins</t>
    <phoneticPr fontId="2" type="noConversion"/>
  </si>
  <si>
    <t>Eddie Moya</t>
    <phoneticPr fontId="2" type="noConversion"/>
  </si>
  <si>
    <t>Jason Corradino</t>
    <phoneticPr fontId="2" type="noConversion"/>
  </si>
  <si>
    <t>Tim Steele</t>
    <phoneticPr fontId="2" type="noConversion"/>
  </si>
  <si>
    <t>BA, Hamid Shariff</t>
    <phoneticPr fontId="2" type="noConversion"/>
  </si>
  <si>
    <t>Sub Total, Dev</t>
    <phoneticPr fontId="2" type="noConversion"/>
  </si>
</sst>
</file>

<file path=xl/styles.xml><?xml version="1.0" encoding="utf-8"?>
<styleSheet xmlns="http://schemas.openxmlformats.org/spreadsheetml/2006/main">
  <numFmts count="5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Verdana"/>
    </font>
    <font>
      <b/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Border="1"/>
    <xf numFmtId="2" fontId="0" fillId="0" borderId="0" xfId="0" applyNumberFormat="1" applyBorder="1"/>
    <xf numFmtId="0" fontId="1" fillId="0" borderId="0" xfId="0" applyFont="1" applyBorder="1"/>
    <xf numFmtId="0" fontId="1" fillId="0" borderId="0" xfId="0" applyFont="1" applyFill="1" applyBorder="1"/>
    <xf numFmtId="0" fontId="0" fillId="0" borderId="0" xfId="0" applyFill="1" applyBorder="1"/>
    <xf numFmtId="164" fontId="0" fillId="0" borderId="0" xfId="0" applyNumberFormat="1" applyFill="1" applyBorder="1"/>
    <xf numFmtId="0" fontId="1" fillId="0" borderId="1" xfId="0" applyFont="1" applyBorder="1"/>
    <xf numFmtId="0" fontId="1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  <xf numFmtId="0" fontId="1" fillId="0" borderId="0" xfId="0" applyFont="1"/>
    <xf numFmtId="0" fontId="0" fillId="0" borderId="0" xfId="0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R33"/>
  <sheetViews>
    <sheetView tabSelected="1" zoomScale="175" workbookViewId="0">
      <selection activeCell="D10" sqref="D10"/>
    </sheetView>
  </sheetViews>
  <sheetFormatPr baseColWidth="10" defaultColWidth="8.83203125" defaultRowHeight="14"/>
  <cols>
    <col min="1" max="1" width="20.5" customWidth="1"/>
    <col min="2" max="2" width="13.5" customWidth="1"/>
    <col min="3" max="3" width="12.5" customWidth="1"/>
    <col min="4" max="4" width="12.6640625" customWidth="1"/>
    <col min="5" max="5" width="14.5" customWidth="1"/>
    <col min="6" max="6" width="14.6640625" customWidth="1"/>
    <col min="7" max="7" width="13.83203125" customWidth="1"/>
    <col min="8" max="8" width="11.6640625" customWidth="1"/>
    <col min="16" max="16" width="12.83203125" customWidth="1"/>
  </cols>
  <sheetData>
    <row r="1" spans="1:10" ht="24" customHeight="1">
      <c r="A1" s="8" t="s">
        <v>12</v>
      </c>
      <c r="B1" s="10" t="s">
        <v>6</v>
      </c>
      <c r="C1" s="10" t="s">
        <v>9</v>
      </c>
      <c r="D1" s="10" t="s">
        <v>7</v>
      </c>
      <c r="E1" s="10" t="s">
        <v>8</v>
      </c>
      <c r="F1" s="10" t="s">
        <v>10</v>
      </c>
      <c r="G1" s="10" t="s">
        <v>11</v>
      </c>
    </row>
    <row r="2" spans="1:10" ht="25.5" customHeight="1">
      <c r="A2" s="9" t="s">
        <v>19</v>
      </c>
      <c r="B2" s="11">
        <v>70</v>
      </c>
      <c r="C2" s="11">
        <v>140</v>
      </c>
      <c r="D2" s="11">
        <v>140</v>
      </c>
      <c r="E2" s="11">
        <v>140</v>
      </c>
      <c r="F2" s="11">
        <v>140</v>
      </c>
      <c r="G2" s="11">
        <v>140</v>
      </c>
    </row>
    <row r="3" spans="1:10" ht="21.75" customHeight="1">
      <c r="A3" s="9" t="s">
        <v>20</v>
      </c>
      <c r="B3" s="11">
        <v>70</v>
      </c>
      <c r="C3" s="11">
        <v>140</v>
      </c>
      <c r="D3" s="11">
        <v>140</v>
      </c>
      <c r="E3" s="11">
        <v>140</v>
      </c>
      <c r="F3" s="11">
        <v>140</v>
      </c>
      <c r="G3" s="11">
        <v>140</v>
      </c>
    </row>
    <row r="4" spans="1:10" ht="24.75" customHeight="1">
      <c r="A4" s="9" t="s">
        <v>21</v>
      </c>
      <c r="B4" s="11">
        <v>40</v>
      </c>
      <c r="C4" s="11">
        <v>140</v>
      </c>
      <c r="D4" s="11">
        <v>140</v>
      </c>
      <c r="E4" s="11">
        <v>140</v>
      </c>
      <c r="F4" s="11">
        <v>140</v>
      </c>
      <c r="G4" s="11">
        <v>105</v>
      </c>
    </row>
    <row r="5" spans="1:10" ht="23.25" customHeight="1">
      <c r="A5" s="9" t="s">
        <v>22</v>
      </c>
      <c r="B5" s="11">
        <v>40</v>
      </c>
      <c r="C5" s="11">
        <v>72</v>
      </c>
      <c r="D5" s="11">
        <v>72</v>
      </c>
      <c r="E5" s="11">
        <v>72</v>
      </c>
      <c r="F5" s="11">
        <v>72</v>
      </c>
      <c r="G5" s="11">
        <v>72</v>
      </c>
    </row>
    <row r="6" spans="1:10" ht="21.75" customHeight="1">
      <c r="A6" s="9" t="s">
        <v>23</v>
      </c>
      <c r="B6" s="11">
        <v>45</v>
      </c>
      <c r="C6" s="11">
        <v>100</v>
      </c>
      <c r="D6" s="11">
        <v>100</v>
      </c>
      <c r="E6" s="11">
        <v>100</v>
      </c>
      <c r="F6" s="11">
        <v>100</v>
      </c>
      <c r="G6" s="11">
        <v>100</v>
      </c>
    </row>
    <row r="7" spans="1:10" ht="26.25" customHeight="1">
      <c r="A7" s="9" t="s">
        <v>24</v>
      </c>
      <c r="B7" s="11">
        <v>60</v>
      </c>
      <c r="C7" s="11">
        <v>130</v>
      </c>
      <c r="D7" s="11">
        <v>130</v>
      </c>
      <c r="E7" s="11">
        <v>130</v>
      </c>
      <c r="F7" s="11">
        <v>130</v>
      </c>
      <c r="G7" s="11">
        <v>130</v>
      </c>
      <c r="J7" s="14">
        <v>4100</v>
      </c>
    </row>
    <row r="8" spans="1:10" ht="26.25" customHeight="1">
      <c r="A8" s="15" t="s">
        <v>26</v>
      </c>
      <c r="B8" s="7">
        <f>SUM(B2:B7)</f>
        <v>325</v>
      </c>
      <c r="C8" s="7">
        <f>SUM(C2:C7)</f>
        <v>722</v>
      </c>
      <c r="D8" s="7">
        <f>SUM(D2:D7)</f>
        <v>722</v>
      </c>
      <c r="E8" s="7">
        <f>SUM(E2:E7)</f>
        <v>722</v>
      </c>
      <c r="F8" s="7">
        <f>SUM(F2:F7)</f>
        <v>722</v>
      </c>
      <c r="G8" s="7">
        <f>SUM(G2:G7)</f>
        <v>687</v>
      </c>
      <c r="H8" s="4">
        <f>SUM(B8+C8+D8+E8+F8+G8)</f>
        <v>3900</v>
      </c>
      <c r="J8" s="14"/>
    </row>
    <row r="9" spans="1:10" ht="26.25" customHeight="1">
      <c r="A9" s="9"/>
      <c r="B9" s="11"/>
      <c r="C9" s="11"/>
      <c r="D9" s="11"/>
      <c r="E9" s="11"/>
      <c r="F9" s="11"/>
      <c r="G9" s="11"/>
      <c r="J9" s="14"/>
    </row>
    <row r="10" spans="1:10" ht="26.25" customHeight="1">
      <c r="A10" s="9" t="s">
        <v>18</v>
      </c>
      <c r="B10" s="11" t="s">
        <v>13</v>
      </c>
      <c r="C10" s="11">
        <v>108</v>
      </c>
      <c r="D10" s="11">
        <v>108</v>
      </c>
      <c r="E10" s="11">
        <v>108</v>
      </c>
      <c r="F10" s="11">
        <v>108</v>
      </c>
      <c r="G10" s="11">
        <v>108</v>
      </c>
      <c r="H10" s="13">
        <f>SUM(B10:G10)</f>
        <v>540</v>
      </c>
    </row>
    <row r="11" spans="1:10" ht="27" customHeight="1">
      <c r="A11" s="9" t="s">
        <v>25</v>
      </c>
      <c r="B11" s="11">
        <v>60</v>
      </c>
      <c r="C11" s="11">
        <v>108</v>
      </c>
      <c r="D11" s="11">
        <v>108</v>
      </c>
      <c r="E11" s="11">
        <v>108</v>
      </c>
      <c r="F11" s="11">
        <v>108</v>
      </c>
      <c r="G11" s="11">
        <v>108</v>
      </c>
      <c r="H11" s="13">
        <f>SUM(B11+C11+D11+E11+F11+G11)</f>
        <v>600</v>
      </c>
    </row>
    <row r="12" spans="1:10" ht="22.5" customHeight="1">
      <c r="A12" s="9" t="s">
        <v>2</v>
      </c>
      <c r="B12" s="11" t="s">
        <v>13</v>
      </c>
      <c r="C12" s="11" t="s">
        <v>13</v>
      </c>
      <c r="D12" s="11">
        <v>300</v>
      </c>
      <c r="E12" s="11">
        <v>300</v>
      </c>
      <c r="F12" s="11">
        <v>300</v>
      </c>
      <c r="G12" s="11">
        <v>300</v>
      </c>
      <c r="H12" s="13">
        <f>SUM(E12+F12+G12)</f>
        <v>900</v>
      </c>
      <c r="J12" s="14">
        <v>1400</v>
      </c>
    </row>
    <row r="13" spans="1:10" ht="22.5" customHeight="1">
      <c r="A13" s="9" t="s">
        <v>4</v>
      </c>
      <c r="B13" s="11" t="s">
        <v>13</v>
      </c>
      <c r="C13" s="11" t="s">
        <v>13</v>
      </c>
      <c r="D13" s="11" t="s">
        <v>13</v>
      </c>
      <c r="E13" s="11">
        <v>40</v>
      </c>
      <c r="F13" s="11">
        <v>60</v>
      </c>
      <c r="G13" s="11">
        <v>60</v>
      </c>
      <c r="H13" s="13">
        <v>160</v>
      </c>
    </row>
    <row r="15" spans="1:10">
      <c r="A15" s="12" t="s">
        <v>14</v>
      </c>
      <c r="B15" s="7">
        <f>SUM(B2:B13)</f>
        <v>710</v>
      </c>
      <c r="C15" s="7">
        <f t="shared" ref="C15:G15" si="0">SUM(C2:C13)</f>
        <v>1660</v>
      </c>
      <c r="D15" s="7">
        <f t="shared" si="0"/>
        <v>1960</v>
      </c>
      <c r="E15" s="7">
        <f t="shared" si="0"/>
        <v>2000</v>
      </c>
      <c r="F15" s="7">
        <f t="shared" si="0"/>
        <v>2020</v>
      </c>
      <c r="G15" s="7">
        <f t="shared" si="0"/>
        <v>1950</v>
      </c>
      <c r="H15" s="13">
        <f>SUM(H1:H14)</f>
        <v>6100</v>
      </c>
      <c r="J15">
        <f>SUM(J7:J14)</f>
        <v>5500</v>
      </c>
    </row>
    <row r="17" spans="1:18">
      <c r="R17" s="1"/>
    </row>
    <row r="18" spans="1:18">
      <c r="H18">
        <f>1400/4</f>
        <v>350</v>
      </c>
      <c r="R18" s="1"/>
    </row>
    <row r="19" spans="1:18">
      <c r="R19" s="1"/>
    </row>
    <row r="20" spans="1:18">
      <c r="R20" s="1"/>
    </row>
    <row r="21" spans="1:18">
      <c r="F21" s="1"/>
      <c r="G21" s="1"/>
      <c r="R21" s="1"/>
    </row>
    <row r="22" spans="1:18">
      <c r="F22" s="3" t="s">
        <v>0</v>
      </c>
      <c r="G22" s="1">
        <v>2816</v>
      </c>
      <c r="J22">
        <v>4100</v>
      </c>
      <c r="K22">
        <f>G22+G23-J22</f>
        <v>396</v>
      </c>
      <c r="R22" s="1"/>
    </row>
    <row r="23" spans="1:18">
      <c r="F23" s="3" t="s">
        <v>1</v>
      </c>
      <c r="G23" s="1">
        <v>1680</v>
      </c>
      <c r="R23" s="1"/>
    </row>
    <row r="24" spans="1:18">
      <c r="F24" s="3" t="s">
        <v>2</v>
      </c>
      <c r="G24" s="1">
        <f>CEILING(((SUM(G22:G23))*0.33),40)</f>
        <v>1520</v>
      </c>
      <c r="J24">
        <v>1400</v>
      </c>
      <c r="K24">
        <f>G24-J24</f>
        <v>120</v>
      </c>
      <c r="R24" s="1"/>
    </row>
    <row r="25" spans="1:18">
      <c r="F25" s="4" t="s">
        <v>3</v>
      </c>
      <c r="G25" s="2">
        <f>20*30</f>
        <v>600</v>
      </c>
      <c r="J25">
        <v>600</v>
      </c>
      <c r="K25">
        <f>G25-J25</f>
        <v>0</v>
      </c>
      <c r="R25" s="5"/>
    </row>
    <row r="26" spans="1:18">
      <c r="F26" s="4" t="s">
        <v>4</v>
      </c>
      <c r="G26" s="2">
        <v>160</v>
      </c>
      <c r="J26">
        <v>160</v>
      </c>
      <c r="K26">
        <f>G26-J26</f>
        <v>0</v>
      </c>
      <c r="P26" s="5"/>
      <c r="Q26" s="5"/>
      <c r="R26" s="5"/>
    </row>
    <row r="27" spans="1:18">
      <c r="F27" s="4"/>
      <c r="G27" s="2"/>
      <c r="P27" s="1"/>
      <c r="Q27" s="1"/>
      <c r="R27" s="1"/>
    </row>
    <row r="28" spans="1:18">
      <c r="F28" s="3" t="s">
        <v>5</v>
      </c>
      <c r="G28" s="1">
        <f>SUM(G22:G25)</f>
        <v>6616</v>
      </c>
      <c r="J28" s="1">
        <f>SUM(J22:J25)</f>
        <v>6100</v>
      </c>
      <c r="K28">
        <f>G28-J28</f>
        <v>516</v>
      </c>
      <c r="P28" s="1"/>
      <c r="Q28" s="1"/>
      <c r="R28" s="1"/>
    </row>
    <row r="29" spans="1:18">
      <c r="F29" s="5"/>
      <c r="G29" s="6"/>
    </row>
    <row r="31" spans="1:18">
      <c r="A31" t="s">
        <v>15</v>
      </c>
      <c r="B31">
        <f>B32*B33</f>
        <v>72</v>
      </c>
      <c r="C31">
        <f t="shared" ref="C31:G31" si="1">C32*C33</f>
        <v>140</v>
      </c>
      <c r="D31">
        <f t="shared" si="1"/>
        <v>144</v>
      </c>
      <c r="E31">
        <f t="shared" si="1"/>
        <v>180</v>
      </c>
      <c r="F31">
        <f t="shared" si="1"/>
        <v>144</v>
      </c>
      <c r="G31">
        <f t="shared" si="1"/>
        <v>180</v>
      </c>
    </row>
    <row r="32" spans="1:18">
      <c r="A32" t="s">
        <v>16</v>
      </c>
      <c r="B32">
        <v>2</v>
      </c>
      <c r="C32">
        <v>4</v>
      </c>
      <c r="D32">
        <v>4</v>
      </c>
      <c r="E32">
        <v>5</v>
      </c>
      <c r="F32">
        <v>4</v>
      </c>
      <c r="G32">
        <v>5</v>
      </c>
    </row>
    <row r="33" spans="1:7">
      <c r="A33" t="s">
        <v>17</v>
      </c>
      <c r="B33">
        <v>36</v>
      </c>
      <c r="C33">
        <v>35</v>
      </c>
      <c r="D33">
        <v>36</v>
      </c>
      <c r="E33">
        <v>36</v>
      </c>
      <c r="F33">
        <v>36</v>
      </c>
      <c r="G33">
        <v>36</v>
      </c>
    </row>
  </sheetData>
  <phoneticPr fontId="2" type="noConversion"/>
  <pageMargins left="0.7" right="0.7" top="0.75" bottom="0.75" header="0.3" footer="0.3"/>
  <pageSetup orientation="portrait" verticalDpi="0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"/>
  <sheetViews>
    <sheetView workbookViewId="0"/>
  </sheetViews>
  <sheetFormatPr baseColWidth="10" defaultColWidth="8.83203125" defaultRowHeight="14"/>
  <sheetData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"/>
  <sheetViews>
    <sheetView workbookViewId="0"/>
  </sheetViews>
  <sheetFormatPr baseColWidth="10" defaultColWidth="8.83203125" defaultRowHeight="14"/>
  <sheetData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Sears Holdings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hsharif</dc:creator>
  <cp:lastModifiedBy>Gualdoni, Brendan F</cp:lastModifiedBy>
  <dcterms:created xsi:type="dcterms:W3CDTF">2012-06-01T14:21:57Z</dcterms:created>
  <dcterms:modified xsi:type="dcterms:W3CDTF">2012-06-01T19:13:33Z</dcterms:modified>
</cp:coreProperties>
</file>