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RRRR Calculato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4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1" fillId="2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BUY THE PROPERTY</t>
        </is>
      </c>
    </row>
    <row r="2">
      <c r="A2" s="2" t="inlineStr">
        <is>
          <t>Purchased Price</t>
        </is>
      </c>
      <c r="B2" s="3">
        <f>1050000</f>
        <v/>
      </c>
    </row>
    <row r="3">
      <c r="A3" s="2" t="inlineStr">
        <is>
          <t>Down Payment %</t>
        </is>
      </c>
      <c r="B3" s="3">
        <f>20%</f>
        <v/>
      </c>
    </row>
    <row r="4">
      <c r="A4" s="2" t="inlineStr">
        <is>
          <t>Mortgage Amount</t>
        </is>
      </c>
      <c r="B4" s="3">
        <f>B2*(1-B3/100)</f>
        <v/>
      </c>
    </row>
    <row r="5">
      <c r="A5" s="2" t="inlineStr">
        <is>
          <t>Closing Cost</t>
        </is>
      </c>
      <c r="B5" s="3">
        <f>B2*2%</f>
        <v/>
      </c>
    </row>
    <row r="6">
      <c r="A6" s="2" t="inlineStr">
        <is>
          <t>Interest Rate</t>
        </is>
      </c>
      <c r="B6" s="3">
        <f>3.4%</f>
        <v/>
      </c>
    </row>
    <row r="7">
      <c r="A7" s="2" t="inlineStr">
        <is>
          <t>Amortization</t>
        </is>
      </c>
      <c r="B7" s="3">
        <f>30</f>
        <v/>
      </c>
    </row>
    <row r="8">
      <c r="A8" s="2" t="inlineStr">
        <is>
          <t>Monthly Payment</t>
        </is>
      </c>
      <c r="B8" s="3">
        <f>B4*(B5/12)</f>
        <v/>
      </c>
    </row>
    <row r="9">
      <c r="A9" s="2" t="inlineStr">
        <is>
          <t>Months of Carrying Cost</t>
        </is>
      </c>
      <c r="B9" s="3">
        <f>8</f>
        <v/>
      </c>
    </row>
    <row r="10">
      <c r="A10" s="2" t="inlineStr">
        <is>
          <t>Total Cost</t>
        </is>
      </c>
      <c r="B10" s="3">
        <f>B4+B6+B7+B8</f>
        <v/>
      </c>
    </row>
    <row r="20">
      <c r="E20" s="1" t="inlineStr">
        <is>
          <t>REFINANCE POST RENO</t>
        </is>
      </c>
    </row>
    <row r="21">
      <c r="E21" s="2" t="inlineStr">
        <is>
          <t>New Property Value</t>
        </is>
      </c>
      <c r="F21" s="3">
        <f>1350000</f>
        <v/>
      </c>
    </row>
    <row r="22">
      <c r="E22" s="2" t="inlineStr">
        <is>
          <t>New Mortgage Amount LTV</t>
        </is>
      </c>
      <c r="F22" s="3">
        <f>B14*B15/100</f>
        <v/>
      </c>
    </row>
    <row r="23">
      <c r="E23" s="2" t="inlineStr">
        <is>
          <t>Old Mortgage Balance</t>
        </is>
      </c>
      <c r="F23" s="3">
        <f>B4</f>
        <v/>
      </c>
    </row>
    <row r="24">
      <c r="E24" s="2" t="inlineStr">
        <is>
          <t>Penalty</t>
        </is>
      </c>
      <c r="F24" s="3">
        <f>6965</f>
        <v/>
      </c>
    </row>
    <row r="25">
      <c r="E25" s="2" t="inlineStr">
        <is>
          <t>Lawyer Fees</t>
        </is>
      </c>
      <c r="F25" s="3">
        <f>2000</f>
        <v/>
      </c>
    </row>
    <row r="26">
      <c r="E26" s="2" t="inlineStr">
        <is>
          <t>Interest Rate New Mortgage</t>
        </is>
      </c>
      <c r="F26" s="3">
        <f>3.4%</f>
        <v/>
      </c>
    </row>
    <row r="27">
      <c r="E27" s="2" t="inlineStr">
        <is>
          <t>Amortization New Mortgage</t>
        </is>
      </c>
      <c r="F27" s="3">
        <f>30</f>
        <v/>
      </c>
    </row>
    <row r="28">
      <c r="E28" s="2" t="inlineStr">
        <is>
          <t>Monthly Payment New Mortgage</t>
        </is>
      </c>
      <c r="F28" s="3">
        <f>PMT(B23/12, B24*12, -B22)</f>
        <v/>
      </c>
    </row>
    <row r="30">
      <c r="A30" s="4" t="inlineStr">
        <is>
          <t>FUTURE PROPERTY VALUE WITH AMORTIZATION</t>
        </is>
      </c>
    </row>
    <row r="31">
      <c r="A31" s="5" t="inlineStr">
        <is>
          <t>Year</t>
        </is>
      </c>
      <c r="B31" s="5" t="inlineStr">
        <is>
          <t>Payment</t>
        </is>
      </c>
      <c r="C31" s="5" t="inlineStr">
        <is>
          <t>Interest</t>
        </is>
      </c>
      <c r="D31" s="5" t="inlineStr">
        <is>
          <t>Principal</t>
        </is>
      </c>
      <c r="E31" s="5" t="inlineStr">
        <is>
          <t>Balance</t>
        </is>
      </c>
    </row>
    <row r="32">
      <c r="A32" t="n">
        <v>1</v>
      </c>
      <c r="B32" t="inlineStr">
        <is>
          <t>B24</t>
        </is>
      </c>
      <c r="C32" t="inlineStr">
        <is>
          <t>B22*B23/12</t>
        </is>
      </c>
      <c r="D32" t="inlineStr">
        <is>
          <t>B24-B32C</t>
        </is>
      </c>
      <c r="E32" t="inlineStr">
        <is>
          <t>B22-B32D</t>
        </is>
      </c>
    </row>
    <row r="33">
      <c r="A33" t="n">
        <v>2</v>
      </c>
      <c r="B33" t="inlineStr">
        <is>
          <t>B24</t>
        </is>
      </c>
      <c r="C33" t="inlineStr">
        <is>
          <t>B22-B32D*B23/12</t>
        </is>
      </c>
      <c r="D33" t="inlineStr">
        <is>
          <t>B24-B33C</t>
        </is>
      </c>
      <c r="E33" t="inlineStr">
        <is>
          <t>B22-B32D-B33D</t>
        </is>
      </c>
    </row>
    <row r="34">
      <c r="A34" t="n">
        <v>3</v>
      </c>
      <c r="B34" t="inlineStr">
        <is>
          <t>B24</t>
        </is>
      </c>
      <c r="C34" t="inlineStr">
        <is>
          <t>B22-B32D-B33D*B23/12</t>
        </is>
      </c>
      <c r="D34" t="inlineStr">
        <is>
          <t>B24-B34C</t>
        </is>
      </c>
      <c r="E34" t="inlineStr">
        <is>
          <t>B22-B32D-B33D-B34D</t>
        </is>
      </c>
    </row>
    <row r="35">
      <c r="A35" t="n">
        <v>4</v>
      </c>
      <c r="B35" t="inlineStr">
        <is>
          <t>B24</t>
        </is>
      </c>
      <c r="C35" t="inlineStr">
        <is>
          <t>B22-B32D-B33D-B34D*B23/12</t>
        </is>
      </c>
      <c r="D35" t="inlineStr">
        <is>
          <t>B24-B35C</t>
        </is>
      </c>
      <c r="E35" t="inlineStr">
        <is>
          <t>B22-B32D-B33D-B34D-B35D</t>
        </is>
      </c>
    </row>
    <row r="36">
      <c r="A36" t="n">
        <v>5</v>
      </c>
      <c r="B36" t="inlineStr">
        <is>
          <t>B24</t>
        </is>
      </c>
      <c r="C36" t="inlineStr">
        <is>
          <t>B22-B32D-B33D-B34D-B35D*B23/12</t>
        </is>
      </c>
      <c r="D36" t="inlineStr">
        <is>
          <t>B24-B36C</t>
        </is>
      </c>
      <c r="E36" t="inlineStr">
        <is>
          <t>B22-B32D-B33D-B34D-B35D-B36D</t>
        </is>
      </c>
    </row>
  </sheetData>
  <mergeCells count="2">
    <mergeCell ref="A1:C1"/>
    <mergeCell ref="E20:G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2024-12-18T17:05:55Z</dcterms:created>
  <dcterms:modified xsi:type="dcterms:W3CDTF">2024-12-18T17:05:55Z</dcterms:modified>
</cp:coreProperties>
</file>