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hoonyang/Documents/python/data_tinkering/"/>
    </mc:Choice>
  </mc:AlternateContent>
  <xr:revisionPtr revIDLastSave="0" documentId="13_ncr:1_{9D97F788-601C-0949-BDA1-5A7719C39BA2}" xr6:coauthVersionLast="47" xr6:coauthVersionMax="47" xr10:uidLastSave="{00000000-0000-0000-0000-000000000000}"/>
  <bookViews>
    <workbookView xWindow="4280" yWindow="3040" windowWidth="28040" windowHeight="17440" firstSheet="4" activeTab="11" xr2:uid="{9B8EC03B-7A9D-2446-A534-8A5B2B68EB6F}"/>
  </bookViews>
  <sheets>
    <sheet name="수출(천$)" sheetId="1" r:id="rId1"/>
    <sheet name="고용" sheetId="2" r:id="rId2"/>
    <sheet name="고용기여전국" sheetId="3" r:id="rId3"/>
    <sheet name="고용기여경남" sheetId="4" r:id="rId4"/>
    <sheet name="수탁가공 고용" sheetId="5" r:id="rId5"/>
    <sheet name="수탁가공 금액" sheetId="6" r:id="rId6"/>
    <sheet name="노조조직률" sheetId="7" r:id="rId7"/>
    <sheet name="연도별 노동조합 설립 현황" sheetId="8" r:id="rId8"/>
    <sheet name="첨단기술수반 기업체의 비중(1995)" sheetId="9" r:id="rId9"/>
    <sheet name="업종별 첨단기술수반 기업체 및 해당품목수" sheetId="10" r:id="rId10"/>
    <sheet name="교육강좌의 운영현황" sheetId="11" r:id="rId11"/>
    <sheet name="복지후생시설 이용 현황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2" l="1"/>
  <c r="D6" i="12"/>
  <c r="E6" i="12"/>
  <c r="F6" i="12"/>
  <c r="G6" i="12"/>
  <c r="H6" i="12"/>
  <c r="I6" i="12"/>
  <c r="J6" i="12"/>
  <c r="K6" i="12"/>
  <c r="L6" i="12"/>
  <c r="M6" i="12"/>
  <c r="B6" i="12"/>
  <c r="N3" i="12"/>
  <c r="N4" i="12"/>
  <c r="N5" i="12"/>
  <c r="N2" i="12"/>
  <c r="C18" i="11"/>
  <c r="D18" i="11"/>
  <c r="E18" i="11"/>
  <c r="F18" i="11"/>
  <c r="G18" i="11"/>
  <c r="H18" i="11"/>
  <c r="I18" i="11"/>
  <c r="J18" i="11"/>
  <c r="K18" i="11"/>
  <c r="L18" i="11"/>
  <c r="M18" i="11"/>
  <c r="B18" i="11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2" i="11"/>
  <c r="E3" i="10"/>
  <c r="E2" i="10"/>
  <c r="D3" i="9"/>
  <c r="D4" i="9"/>
  <c r="D5" i="9"/>
  <c r="D2" i="9"/>
  <c r="F3" i="8"/>
  <c r="F4" i="8"/>
  <c r="F2" i="8"/>
  <c r="D3" i="7"/>
  <c r="D2" i="7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3" i="6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" i="5"/>
  <c r="C6" i="4"/>
  <c r="D6" i="4"/>
  <c r="E6" i="4"/>
  <c r="F6" i="4"/>
  <c r="G6" i="4"/>
  <c r="H6" i="4"/>
  <c r="I6" i="4"/>
  <c r="J6" i="4"/>
  <c r="K6" i="4"/>
  <c r="L6" i="4"/>
  <c r="M6" i="4"/>
  <c r="B6" i="4"/>
  <c r="C5" i="4"/>
  <c r="D5" i="4"/>
  <c r="E5" i="4"/>
  <c r="F5" i="4"/>
  <c r="G5" i="4"/>
  <c r="H5" i="4"/>
  <c r="I5" i="4"/>
  <c r="J5" i="4"/>
  <c r="K5" i="4"/>
  <c r="L5" i="4"/>
  <c r="M5" i="4"/>
  <c r="B5" i="4"/>
  <c r="C6" i="3"/>
  <c r="D6" i="3"/>
  <c r="E6" i="3"/>
  <c r="F6" i="3"/>
  <c r="G6" i="3"/>
  <c r="H6" i="3"/>
  <c r="I6" i="3"/>
  <c r="J6" i="3"/>
  <c r="K6" i="3"/>
  <c r="L6" i="3"/>
  <c r="M6" i="3"/>
  <c r="B6" i="3"/>
  <c r="C5" i="3"/>
  <c r="D5" i="3"/>
  <c r="E5" i="3"/>
  <c r="F5" i="3"/>
  <c r="G5" i="3"/>
  <c r="H5" i="3"/>
  <c r="I5" i="3"/>
  <c r="J5" i="3"/>
  <c r="K5" i="3"/>
  <c r="L5" i="3"/>
  <c r="M5" i="3"/>
  <c r="B5" i="3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B4" i="2"/>
  <c r="T10" i="1"/>
  <c r="L10" i="1"/>
  <c r="C10" i="1"/>
  <c r="D10" i="1"/>
  <c r="E10" i="1"/>
  <c r="F10" i="1"/>
  <c r="G10" i="1"/>
  <c r="H10" i="1"/>
  <c r="I10" i="1"/>
  <c r="J10" i="1"/>
  <c r="K10" i="1"/>
  <c r="M10" i="1"/>
  <c r="N10" i="1"/>
  <c r="O10" i="1"/>
  <c r="P10" i="1"/>
  <c r="Q10" i="1"/>
  <c r="R10" i="1"/>
  <c r="S10" i="1"/>
  <c r="U10" i="1"/>
  <c r="V10" i="1"/>
  <c r="W10" i="1"/>
  <c r="X10" i="1"/>
  <c r="Y10" i="1"/>
  <c r="Z10" i="1"/>
  <c r="B10" i="1"/>
  <c r="N6" i="12" l="1"/>
  <c r="N18" i="11"/>
</calcChain>
</file>

<file path=xl/sharedStrings.xml><?xml version="1.0" encoding="utf-8"?>
<sst xmlns="http://schemas.openxmlformats.org/spreadsheetml/2006/main" count="92" uniqueCount="74">
  <si>
    <t>업종별</t>
  </si>
  <si>
    <t>전자전기</t>
  </si>
  <si>
    <t>금속</t>
  </si>
  <si>
    <t>비금속</t>
  </si>
  <si>
    <t>기계</t>
  </si>
  <si>
    <t>정밀기기</t>
  </si>
  <si>
    <t>섬유봉제</t>
  </si>
  <si>
    <t>신발</t>
  </si>
  <si>
    <t>기타</t>
  </si>
  <si>
    <t>합계</t>
  </si>
  <si>
    <t>성별</t>
  </si>
  <si>
    <t>계</t>
  </si>
  <si>
    <t>남자</t>
  </si>
  <si>
    <t>여자</t>
  </si>
  <si>
    <t>구분</t>
  </si>
  <si>
    <t>비중(C/A)</t>
  </si>
  <si>
    <t>B_제조업고용</t>
  </si>
  <si>
    <t>C_MAFEZ 고용</t>
  </si>
  <si>
    <t>A_전체고용</t>
  </si>
  <si>
    <t>비중(C/B)</t>
  </si>
  <si>
    <t>A_경남도전체</t>
  </si>
  <si>
    <t>B_경남도공업부문</t>
  </si>
  <si>
    <t>C_MAFEZ</t>
  </si>
  <si>
    <t>비중_C/A</t>
  </si>
  <si>
    <t>비중_C/B</t>
  </si>
  <si>
    <t>수탁업체수(개)</t>
  </si>
  <si>
    <t>자유지역인원(B)</t>
  </si>
  <si>
    <t>비율(A/B)</t>
  </si>
  <si>
    <t>고용인원(A)</t>
  </si>
  <si>
    <t>역외가공건수(건)</t>
  </si>
  <si>
    <t>역외가공금액</t>
  </si>
  <si>
    <t>가공금액증가율</t>
  </si>
  <si>
    <t>출처: 마산수출자유지역관리소 (p.196)</t>
  </si>
  <si>
    <t>출처: 마산수출지역관리소 (p.195)</t>
  </si>
  <si>
    <t>가동업체</t>
  </si>
  <si>
    <t>노조결성업체</t>
  </si>
  <si>
    <t>결성비율</t>
  </si>
  <si>
    <t>업체수(개시)</t>
  </si>
  <si>
    <t>근로자수(명)</t>
  </si>
  <si>
    <t>1990이후</t>
  </si>
  <si>
    <t>폐업 및 노조해산업체</t>
  </si>
  <si>
    <t>현 노조설치업체</t>
  </si>
  <si>
    <t>전체</t>
  </si>
  <si>
    <t>고도기술수반업체</t>
  </si>
  <si>
    <t>비중</t>
  </si>
  <si>
    <t>수출액(천$)</t>
  </si>
  <si>
    <t>투자액(천$)</t>
  </si>
  <si>
    <t>종업원수(명)</t>
  </si>
  <si>
    <t>업체수(개사)</t>
  </si>
  <si>
    <t>출처: 수출자유지역기업협회(1995)</t>
  </si>
  <si>
    <t>업체수</t>
  </si>
  <si>
    <t>해당품목수</t>
  </si>
  <si>
    <t>운영과목</t>
  </si>
  <si>
    <t>영어회화반</t>
  </si>
  <si>
    <t>일어회화반</t>
  </si>
  <si>
    <t>서예반</t>
  </si>
  <si>
    <t>예법반</t>
  </si>
  <si>
    <t>피아노반</t>
  </si>
  <si>
    <t>꽂꽂이</t>
  </si>
  <si>
    <t>등공예</t>
  </si>
  <si>
    <t>손뜨게</t>
  </si>
  <si>
    <t>편물수예</t>
  </si>
  <si>
    <t>동양매듭</t>
  </si>
  <si>
    <t>박공예</t>
  </si>
  <si>
    <t>한문</t>
  </si>
  <si>
    <t>에어로빅</t>
  </si>
  <si>
    <t>레크레이션</t>
  </si>
  <si>
    <t>정신교육</t>
  </si>
  <si>
    <t>시설</t>
  </si>
  <si>
    <t>대강당</t>
  </si>
  <si>
    <t>도서실</t>
  </si>
  <si>
    <t>탁구장</t>
  </si>
  <si>
    <t>미용실</t>
  </si>
  <si>
    <t>총계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</si>
</sst>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9DE82-35F5-C44A-AB73-AD54B4408B73}">
  <dimension ref="A1:Z10"/>
  <sheetViews>
    <sheetView workbookViewId="0">
      <selection sqref="A1:Z1"/>
    </sheetView>
  </sheetViews>
  <sheetFormatPr baseColWidth="10" defaultRowHeight="16" x14ac:dyDescent="0.2"/>
  <sheetData>
    <row r="1" spans="1:26" x14ac:dyDescent="0.2">
      <c r="A1" t="s">
        <v>0</v>
      </c>
      <c r="B1">
        <v>1971</v>
      </c>
      <c r="C1">
        <v>1972</v>
      </c>
      <c r="D1">
        <v>1973</v>
      </c>
      <c r="E1">
        <v>1974</v>
      </c>
      <c r="F1">
        <v>1975</v>
      </c>
      <c r="G1">
        <v>1976</v>
      </c>
      <c r="H1">
        <v>1977</v>
      </c>
      <c r="I1">
        <v>1978</v>
      </c>
      <c r="J1">
        <v>1979</v>
      </c>
      <c r="K1">
        <v>1980</v>
      </c>
      <c r="L1">
        <v>1981</v>
      </c>
      <c r="M1">
        <v>1982</v>
      </c>
      <c r="N1">
        <v>1983</v>
      </c>
      <c r="O1">
        <v>1984</v>
      </c>
      <c r="P1">
        <v>1985</v>
      </c>
      <c r="Q1">
        <v>1986</v>
      </c>
      <c r="R1">
        <v>1987</v>
      </c>
      <c r="S1">
        <v>1988</v>
      </c>
      <c r="T1">
        <v>1989</v>
      </c>
      <c r="U1">
        <v>1990</v>
      </c>
      <c r="V1">
        <v>1991</v>
      </c>
      <c r="W1">
        <v>1992</v>
      </c>
      <c r="X1">
        <v>1993</v>
      </c>
      <c r="Y1">
        <v>1994</v>
      </c>
      <c r="Z1">
        <v>1995</v>
      </c>
    </row>
    <row r="2" spans="1:26" x14ac:dyDescent="0.2">
      <c r="A2" t="s">
        <v>1</v>
      </c>
      <c r="B2">
        <v>825</v>
      </c>
      <c r="C2">
        <v>6980</v>
      </c>
      <c r="D2">
        <v>45411</v>
      </c>
      <c r="E2">
        <v>98345</v>
      </c>
      <c r="F2">
        <v>93364</v>
      </c>
      <c r="G2">
        <v>174688</v>
      </c>
      <c r="H2">
        <v>191529</v>
      </c>
      <c r="I2">
        <v>275193</v>
      </c>
      <c r="J2">
        <v>360323</v>
      </c>
      <c r="K2">
        <v>394775</v>
      </c>
      <c r="L2">
        <v>421294</v>
      </c>
      <c r="M2">
        <v>370071</v>
      </c>
      <c r="N2">
        <v>431543</v>
      </c>
      <c r="O2">
        <v>555828</v>
      </c>
      <c r="P2">
        <v>521306</v>
      </c>
      <c r="Q2">
        <v>666300</v>
      </c>
      <c r="R2">
        <v>915226</v>
      </c>
      <c r="S2">
        <v>1236904</v>
      </c>
      <c r="T2">
        <v>1204754</v>
      </c>
      <c r="U2">
        <v>1023350</v>
      </c>
      <c r="V2">
        <v>1069342</v>
      </c>
      <c r="W2">
        <v>1226792</v>
      </c>
      <c r="X2">
        <v>1401763</v>
      </c>
      <c r="Y2">
        <v>1846453</v>
      </c>
      <c r="Z2">
        <v>2021283</v>
      </c>
    </row>
    <row r="3" spans="1:26" x14ac:dyDescent="0.2">
      <c r="A3" t="s">
        <v>2</v>
      </c>
      <c r="C3">
        <v>36</v>
      </c>
      <c r="D3">
        <v>5833</v>
      </c>
      <c r="E3">
        <v>41704</v>
      </c>
      <c r="F3">
        <v>29320</v>
      </c>
      <c r="G3">
        <v>40019</v>
      </c>
      <c r="H3">
        <v>43853</v>
      </c>
      <c r="I3">
        <v>61244</v>
      </c>
      <c r="J3">
        <v>66637</v>
      </c>
      <c r="K3">
        <v>51126</v>
      </c>
      <c r="L3">
        <v>54894</v>
      </c>
      <c r="M3">
        <v>49091</v>
      </c>
      <c r="N3">
        <v>65613</v>
      </c>
      <c r="O3">
        <v>79509</v>
      </c>
      <c r="P3">
        <v>64345</v>
      </c>
      <c r="Q3">
        <v>79444</v>
      </c>
      <c r="R3">
        <v>92602</v>
      </c>
      <c r="S3">
        <v>113641</v>
      </c>
      <c r="T3">
        <v>114427</v>
      </c>
      <c r="U3">
        <v>101255</v>
      </c>
      <c r="V3">
        <v>93279</v>
      </c>
      <c r="W3">
        <v>80781</v>
      </c>
      <c r="X3">
        <v>76442</v>
      </c>
      <c r="Y3">
        <v>76895</v>
      </c>
      <c r="Z3">
        <v>81307</v>
      </c>
    </row>
    <row r="4" spans="1:26" x14ac:dyDescent="0.2">
      <c r="A4" t="s">
        <v>3</v>
      </c>
      <c r="H4">
        <v>1925</v>
      </c>
      <c r="I4">
        <v>1913</v>
      </c>
      <c r="J4">
        <v>1895</v>
      </c>
      <c r="K4">
        <v>2573</v>
      </c>
      <c r="L4">
        <v>2502</v>
      </c>
      <c r="M4">
        <v>2552</v>
      </c>
      <c r="N4">
        <v>3099</v>
      </c>
      <c r="O4">
        <v>2878</v>
      </c>
      <c r="P4">
        <v>2972</v>
      </c>
      <c r="Q4">
        <v>4450</v>
      </c>
      <c r="R4">
        <v>5027</v>
      </c>
      <c r="S4">
        <v>5957</v>
      </c>
      <c r="T4">
        <v>6432</v>
      </c>
      <c r="U4">
        <v>6014</v>
      </c>
      <c r="V4">
        <v>6897</v>
      </c>
      <c r="W4">
        <v>6892</v>
      </c>
      <c r="X4">
        <v>6365</v>
      </c>
      <c r="Y4">
        <v>8155</v>
      </c>
      <c r="Z4">
        <v>10115</v>
      </c>
    </row>
    <row r="5" spans="1:26" x14ac:dyDescent="0.2">
      <c r="A5" t="s">
        <v>4</v>
      </c>
      <c r="F5">
        <v>7459</v>
      </c>
      <c r="G5">
        <v>10903</v>
      </c>
      <c r="H5">
        <v>21401</v>
      </c>
      <c r="I5">
        <v>16975</v>
      </c>
      <c r="J5">
        <v>11330</v>
      </c>
      <c r="K5">
        <v>7842</v>
      </c>
      <c r="L5">
        <v>9338</v>
      </c>
      <c r="M5">
        <v>10835</v>
      </c>
      <c r="N5">
        <v>12413</v>
      </c>
      <c r="O5">
        <v>16437</v>
      </c>
      <c r="P5">
        <v>21782</v>
      </c>
      <c r="Q5">
        <v>27518</v>
      </c>
      <c r="R5">
        <v>45138</v>
      </c>
      <c r="S5">
        <v>38769</v>
      </c>
      <c r="T5">
        <v>20683</v>
      </c>
      <c r="U5">
        <v>14381</v>
      </c>
      <c r="V5">
        <v>16567</v>
      </c>
      <c r="W5">
        <v>17228</v>
      </c>
      <c r="X5">
        <v>16087</v>
      </c>
      <c r="Y5">
        <v>14923</v>
      </c>
      <c r="Z5">
        <v>13699</v>
      </c>
    </row>
    <row r="6" spans="1:26" x14ac:dyDescent="0.2">
      <c r="A6" t="s">
        <v>5</v>
      </c>
      <c r="D6">
        <v>742</v>
      </c>
      <c r="E6">
        <v>4944</v>
      </c>
      <c r="F6">
        <v>6963</v>
      </c>
      <c r="G6">
        <v>14177</v>
      </c>
      <c r="H6">
        <v>27123</v>
      </c>
      <c r="I6">
        <v>29419</v>
      </c>
      <c r="J6">
        <v>41697</v>
      </c>
      <c r="K6">
        <v>79757</v>
      </c>
      <c r="L6">
        <v>124886</v>
      </c>
      <c r="M6">
        <v>76651</v>
      </c>
      <c r="N6">
        <v>93384</v>
      </c>
      <c r="O6">
        <v>127928</v>
      </c>
      <c r="P6">
        <v>115591</v>
      </c>
      <c r="Q6">
        <v>149572</v>
      </c>
      <c r="R6">
        <v>213630</v>
      </c>
      <c r="S6">
        <v>225639</v>
      </c>
      <c r="T6">
        <v>195910</v>
      </c>
      <c r="U6">
        <v>148801</v>
      </c>
      <c r="V6">
        <v>165792</v>
      </c>
      <c r="W6">
        <v>156513</v>
      </c>
      <c r="X6">
        <v>165788</v>
      </c>
      <c r="Y6">
        <v>182559</v>
      </c>
      <c r="Z6">
        <v>194701</v>
      </c>
    </row>
    <row r="7" spans="1:26" x14ac:dyDescent="0.2">
      <c r="A7" t="s">
        <v>6</v>
      </c>
      <c r="B7">
        <v>9</v>
      </c>
      <c r="C7">
        <v>747</v>
      </c>
      <c r="D7">
        <v>3761</v>
      </c>
      <c r="E7">
        <v>6472</v>
      </c>
      <c r="F7">
        <v>8424</v>
      </c>
      <c r="G7">
        <v>11881</v>
      </c>
      <c r="H7">
        <v>14234</v>
      </c>
      <c r="I7">
        <v>16237</v>
      </c>
      <c r="J7">
        <v>16373</v>
      </c>
      <c r="K7">
        <v>11696</v>
      </c>
      <c r="L7">
        <v>18768</v>
      </c>
      <c r="M7">
        <v>30119</v>
      </c>
      <c r="N7">
        <v>33074</v>
      </c>
      <c r="O7">
        <v>30910</v>
      </c>
      <c r="P7">
        <v>22425</v>
      </c>
      <c r="Q7">
        <v>23735</v>
      </c>
      <c r="R7">
        <v>26537</v>
      </c>
      <c r="S7">
        <v>31735</v>
      </c>
      <c r="T7">
        <v>31129</v>
      </c>
      <c r="U7">
        <v>21661</v>
      </c>
      <c r="V7">
        <v>23777</v>
      </c>
      <c r="W7">
        <v>28661</v>
      </c>
      <c r="X7">
        <v>27300</v>
      </c>
      <c r="Y7">
        <v>26156</v>
      </c>
      <c r="Z7">
        <v>19864</v>
      </c>
    </row>
    <row r="8" spans="1:26" x14ac:dyDescent="0.2">
      <c r="A8" t="s">
        <v>7</v>
      </c>
      <c r="C8">
        <v>1793</v>
      </c>
      <c r="D8">
        <v>6223</v>
      </c>
      <c r="E8">
        <v>14837</v>
      </c>
      <c r="F8">
        <v>8044</v>
      </c>
      <c r="G8">
        <v>73124</v>
      </c>
      <c r="H8">
        <v>27274</v>
      </c>
      <c r="I8">
        <v>36214</v>
      </c>
      <c r="J8">
        <v>36809</v>
      </c>
      <c r="K8">
        <v>38303</v>
      </c>
      <c r="L8">
        <v>40739</v>
      </c>
      <c r="M8">
        <v>36453</v>
      </c>
      <c r="N8">
        <v>41007</v>
      </c>
      <c r="O8">
        <v>39764</v>
      </c>
      <c r="P8">
        <v>36399</v>
      </c>
      <c r="Q8">
        <v>54788</v>
      </c>
      <c r="R8">
        <v>62532</v>
      </c>
      <c r="S8">
        <v>69436</v>
      </c>
      <c r="T8">
        <v>53746</v>
      </c>
      <c r="U8">
        <v>53234</v>
      </c>
      <c r="V8">
        <v>48526</v>
      </c>
      <c r="W8">
        <v>45714</v>
      </c>
      <c r="X8">
        <v>30078</v>
      </c>
      <c r="Y8">
        <v>38139</v>
      </c>
      <c r="Z8">
        <v>29015</v>
      </c>
    </row>
    <row r="9" spans="1:26" x14ac:dyDescent="0.2">
      <c r="A9" t="s">
        <v>8</v>
      </c>
      <c r="B9">
        <v>22</v>
      </c>
      <c r="C9">
        <v>183</v>
      </c>
      <c r="D9">
        <v>8404</v>
      </c>
      <c r="E9">
        <v>15245</v>
      </c>
      <c r="F9">
        <v>21229</v>
      </c>
      <c r="G9">
        <v>28208</v>
      </c>
      <c r="H9">
        <v>40579</v>
      </c>
      <c r="I9">
        <v>47593</v>
      </c>
      <c r="J9">
        <v>65494</v>
      </c>
      <c r="K9">
        <v>42027</v>
      </c>
      <c r="L9">
        <v>23920</v>
      </c>
      <c r="M9">
        <v>25569</v>
      </c>
      <c r="N9">
        <v>26404</v>
      </c>
      <c r="O9">
        <v>25347</v>
      </c>
      <c r="P9">
        <v>24499</v>
      </c>
      <c r="Q9">
        <v>27590</v>
      </c>
      <c r="R9">
        <v>38793</v>
      </c>
      <c r="S9">
        <v>47122</v>
      </c>
      <c r="T9">
        <v>39608</v>
      </c>
      <c r="U9">
        <v>36678</v>
      </c>
      <c r="V9">
        <v>39208</v>
      </c>
      <c r="W9">
        <v>37562</v>
      </c>
      <c r="X9">
        <v>30370</v>
      </c>
      <c r="Y9">
        <v>27625</v>
      </c>
      <c r="Z9">
        <v>30915</v>
      </c>
    </row>
    <row r="10" spans="1:26" x14ac:dyDescent="0.2">
      <c r="A10" t="s">
        <v>9</v>
      </c>
      <c r="B10">
        <f>SUM(B2:B9)</f>
        <v>856</v>
      </c>
      <c r="C10">
        <f>SUM(C2:C9)</f>
        <v>9739</v>
      </c>
      <c r="D10">
        <f t="shared" ref="D10:Z10" si="0">SUM(D2:D9)</f>
        <v>70374</v>
      </c>
      <c r="E10">
        <f t="shared" si="0"/>
        <v>181547</v>
      </c>
      <c r="F10">
        <f t="shared" si="0"/>
        <v>174803</v>
      </c>
      <c r="G10">
        <f t="shared" si="0"/>
        <v>353000</v>
      </c>
      <c r="H10">
        <f t="shared" si="0"/>
        <v>367918</v>
      </c>
      <c r="I10">
        <f t="shared" si="0"/>
        <v>484788</v>
      </c>
      <c r="J10">
        <f t="shared" si="0"/>
        <v>600558</v>
      </c>
      <c r="K10">
        <f t="shared" si="0"/>
        <v>628099</v>
      </c>
      <c r="L10">
        <f t="shared" si="0"/>
        <v>696341</v>
      </c>
      <c r="M10">
        <f t="shared" si="0"/>
        <v>601341</v>
      </c>
      <c r="N10">
        <f t="shared" si="0"/>
        <v>706537</v>
      </c>
      <c r="O10">
        <f t="shared" si="0"/>
        <v>878601</v>
      </c>
      <c r="P10">
        <f t="shared" si="0"/>
        <v>809319</v>
      </c>
      <c r="Q10">
        <f t="shared" si="0"/>
        <v>1033397</v>
      </c>
      <c r="R10">
        <f t="shared" si="0"/>
        <v>1399485</v>
      </c>
      <c r="S10">
        <f t="shared" si="0"/>
        <v>1769203</v>
      </c>
      <c r="T10">
        <f t="shared" si="0"/>
        <v>1666689</v>
      </c>
      <c r="U10">
        <f t="shared" si="0"/>
        <v>1405374</v>
      </c>
      <c r="V10">
        <f t="shared" si="0"/>
        <v>1463388</v>
      </c>
      <c r="W10">
        <f t="shared" si="0"/>
        <v>1600143</v>
      </c>
      <c r="X10">
        <f t="shared" si="0"/>
        <v>1754193</v>
      </c>
      <c r="Y10">
        <f t="shared" si="0"/>
        <v>2220905</v>
      </c>
      <c r="Z10">
        <f t="shared" si="0"/>
        <v>2400899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FAF0B-9ED4-4147-8E5F-4CB660D7D81D}">
  <dimension ref="A1:Z4"/>
  <sheetViews>
    <sheetView workbookViewId="0">
      <selection activeCell="R4" sqref="R4"/>
    </sheetView>
  </sheetViews>
  <sheetFormatPr baseColWidth="10" defaultRowHeight="16" x14ac:dyDescent="0.2"/>
  <sheetData>
    <row r="1" spans="1:26" x14ac:dyDescent="0.2">
      <c r="A1" t="s">
        <v>10</v>
      </c>
      <c r="B1">
        <v>1971</v>
      </c>
      <c r="C1">
        <v>1972</v>
      </c>
      <c r="D1">
        <v>1973</v>
      </c>
      <c r="E1">
        <v>1974</v>
      </c>
      <c r="F1">
        <v>1975</v>
      </c>
      <c r="G1">
        <v>1976</v>
      </c>
      <c r="H1">
        <v>1977</v>
      </c>
      <c r="I1">
        <v>1978</v>
      </c>
      <c r="J1">
        <v>1979</v>
      </c>
      <c r="K1">
        <v>1980</v>
      </c>
      <c r="L1">
        <v>1981</v>
      </c>
      <c r="M1">
        <v>1982</v>
      </c>
      <c r="N1">
        <v>1983</v>
      </c>
      <c r="O1">
        <v>1984</v>
      </c>
      <c r="P1">
        <v>1985</v>
      </c>
      <c r="Q1">
        <v>1986</v>
      </c>
      <c r="R1">
        <v>1987</v>
      </c>
      <c r="S1">
        <v>1988</v>
      </c>
      <c r="T1">
        <v>1989</v>
      </c>
      <c r="U1">
        <v>1990</v>
      </c>
      <c r="V1">
        <v>1991</v>
      </c>
      <c r="W1">
        <v>1992</v>
      </c>
      <c r="X1">
        <v>1993</v>
      </c>
      <c r="Y1">
        <v>1994</v>
      </c>
      <c r="Z1">
        <v>1995</v>
      </c>
    </row>
    <row r="2" spans="1:26" x14ac:dyDescent="0.2">
      <c r="A2" t="s">
        <v>12</v>
      </c>
      <c r="B2">
        <v>129</v>
      </c>
      <c r="C2">
        <v>1054</v>
      </c>
      <c r="D2">
        <v>3965</v>
      </c>
      <c r="E2">
        <v>5626</v>
      </c>
      <c r="F2">
        <v>5560</v>
      </c>
      <c r="G2">
        <v>7166</v>
      </c>
      <c r="H2">
        <v>7792</v>
      </c>
      <c r="I2">
        <v>7662</v>
      </c>
      <c r="J2">
        <v>7873</v>
      </c>
      <c r="K2">
        <v>6349</v>
      </c>
      <c r="L2">
        <v>6234</v>
      </c>
      <c r="M2">
        <v>5983</v>
      </c>
      <c r="N2">
        <v>6498</v>
      </c>
      <c r="O2">
        <v>7161</v>
      </c>
      <c r="P2">
        <v>6641</v>
      </c>
      <c r="Q2">
        <v>7865</v>
      </c>
      <c r="R2">
        <v>8389</v>
      </c>
      <c r="S2">
        <v>8015</v>
      </c>
      <c r="T2">
        <v>6481</v>
      </c>
      <c r="U2">
        <v>5799</v>
      </c>
      <c r="V2">
        <v>5445</v>
      </c>
      <c r="W2">
        <v>5309</v>
      </c>
      <c r="X2">
        <v>5070</v>
      </c>
      <c r="Y2">
        <v>5338</v>
      </c>
      <c r="Z2">
        <v>5123</v>
      </c>
    </row>
    <row r="3" spans="1:26" x14ac:dyDescent="0.2">
      <c r="A3" t="s">
        <v>13</v>
      </c>
      <c r="B3">
        <v>1119</v>
      </c>
      <c r="C3">
        <v>6052</v>
      </c>
      <c r="D3">
        <v>17275</v>
      </c>
      <c r="E3">
        <v>15196</v>
      </c>
      <c r="F3">
        <v>17026</v>
      </c>
      <c r="G3">
        <v>22787</v>
      </c>
      <c r="H3">
        <v>22927</v>
      </c>
      <c r="I3">
        <v>23298</v>
      </c>
      <c r="J3">
        <v>23280</v>
      </c>
      <c r="K3">
        <v>22183</v>
      </c>
      <c r="L3">
        <v>21782</v>
      </c>
      <c r="M3">
        <v>20029</v>
      </c>
      <c r="N3">
        <v>24491</v>
      </c>
      <c r="O3">
        <v>26697</v>
      </c>
      <c r="P3">
        <v>22342</v>
      </c>
      <c r="Q3">
        <v>27018</v>
      </c>
      <c r="R3">
        <v>28022</v>
      </c>
      <c r="S3">
        <v>24975</v>
      </c>
      <c r="T3">
        <v>16595</v>
      </c>
      <c r="U3">
        <v>13817</v>
      </c>
      <c r="V3">
        <v>12296</v>
      </c>
      <c r="W3">
        <v>10907</v>
      </c>
      <c r="X3">
        <v>10327</v>
      </c>
      <c r="Y3">
        <v>10799</v>
      </c>
      <c r="Z3">
        <v>9631</v>
      </c>
    </row>
    <row r="4" spans="1:26" x14ac:dyDescent="0.2">
      <c r="A4" t="s">
        <v>11</v>
      </c>
      <c r="B4">
        <f>SUM(B2:B3)</f>
        <v>1248</v>
      </c>
      <c r="C4">
        <f t="shared" ref="C4:Z4" si="0">SUM(C2:C3)</f>
        <v>7106</v>
      </c>
      <c r="D4">
        <f t="shared" si="0"/>
        <v>21240</v>
      </c>
      <c r="E4">
        <f t="shared" si="0"/>
        <v>20822</v>
      </c>
      <c r="F4">
        <f t="shared" si="0"/>
        <v>22586</v>
      </c>
      <c r="G4">
        <f t="shared" si="0"/>
        <v>29953</v>
      </c>
      <c r="H4">
        <f t="shared" si="0"/>
        <v>30719</v>
      </c>
      <c r="I4">
        <f t="shared" si="0"/>
        <v>30960</v>
      </c>
      <c r="J4">
        <f t="shared" si="0"/>
        <v>31153</v>
      </c>
      <c r="K4">
        <f t="shared" si="0"/>
        <v>28532</v>
      </c>
      <c r="L4">
        <f t="shared" si="0"/>
        <v>28016</v>
      </c>
      <c r="M4">
        <f t="shared" si="0"/>
        <v>26012</v>
      </c>
      <c r="N4">
        <f t="shared" si="0"/>
        <v>30989</v>
      </c>
      <c r="O4">
        <f t="shared" si="0"/>
        <v>33858</v>
      </c>
      <c r="P4">
        <f t="shared" si="0"/>
        <v>28983</v>
      </c>
      <c r="Q4">
        <f t="shared" si="0"/>
        <v>34883</v>
      </c>
      <c r="R4">
        <f t="shared" si="0"/>
        <v>36411</v>
      </c>
      <c r="S4">
        <f t="shared" si="0"/>
        <v>32990</v>
      </c>
      <c r="T4">
        <f t="shared" si="0"/>
        <v>23076</v>
      </c>
      <c r="U4">
        <f t="shared" si="0"/>
        <v>19616</v>
      </c>
      <c r="V4">
        <f t="shared" si="0"/>
        <v>17741</v>
      </c>
      <c r="W4">
        <f t="shared" si="0"/>
        <v>16216</v>
      </c>
      <c r="X4">
        <f t="shared" si="0"/>
        <v>15397</v>
      </c>
      <c r="Y4">
        <f t="shared" si="0"/>
        <v>16137</v>
      </c>
      <c r="Z4">
        <f t="shared" si="0"/>
        <v>14754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FAF4-401E-DA41-A6DD-94CC29242A51}">
  <dimension ref="A1:M6"/>
  <sheetViews>
    <sheetView workbookViewId="0">
      <selection activeCell="A6" sqref="A6"/>
    </sheetView>
  </sheetViews>
  <sheetFormatPr baseColWidth="10" defaultRowHeight="16" x14ac:dyDescent="0.2"/>
  <sheetData>
    <row r="1" spans="1:13" x14ac:dyDescent="0.2">
      <c r="A1" t="s">
        <v>14</v>
      </c>
      <c r="B1">
        <v>1971</v>
      </c>
      <c r="C1">
        <v>1976</v>
      </c>
      <c r="D1">
        <v>1981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1992</v>
      </c>
      <c r="K1">
        <v>1993</v>
      </c>
      <c r="L1">
        <v>1994</v>
      </c>
      <c r="M1">
        <v>1995</v>
      </c>
    </row>
    <row r="2" spans="1:13" x14ac:dyDescent="0.2">
      <c r="A2" t="s">
        <v>18</v>
      </c>
      <c r="B2">
        <v>10066</v>
      </c>
      <c r="C2">
        <v>12556</v>
      </c>
      <c r="D2">
        <v>14048</v>
      </c>
      <c r="E2">
        <v>14935</v>
      </c>
      <c r="F2">
        <v>15505</v>
      </c>
      <c r="G2">
        <v>16354</v>
      </c>
      <c r="H2">
        <v>16870</v>
      </c>
      <c r="I2">
        <v>17560</v>
      </c>
      <c r="J2">
        <v>18961</v>
      </c>
      <c r="K2">
        <v>19253</v>
      </c>
      <c r="L2">
        <v>19837</v>
      </c>
      <c r="M2">
        <v>20377</v>
      </c>
    </row>
    <row r="3" spans="1:13" x14ac:dyDescent="0.2">
      <c r="A3" t="s">
        <v>16</v>
      </c>
      <c r="B3">
        <v>1428</v>
      </c>
      <c r="C3">
        <v>2678</v>
      </c>
      <c r="D3">
        <v>2996</v>
      </c>
      <c r="E3">
        <v>3654</v>
      </c>
      <c r="F3">
        <v>3826</v>
      </c>
      <c r="G3">
        <v>4416</v>
      </c>
      <c r="H3">
        <v>4667</v>
      </c>
      <c r="I3">
        <v>4882</v>
      </c>
      <c r="J3">
        <v>4828</v>
      </c>
      <c r="K3">
        <v>4652</v>
      </c>
      <c r="L3">
        <v>4695</v>
      </c>
      <c r="M3">
        <v>4773</v>
      </c>
    </row>
    <row r="4" spans="1:13" x14ac:dyDescent="0.2">
      <c r="A4" t="s">
        <v>17</v>
      </c>
      <c r="B4">
        <v>1.2</v>
      </c>
      <c r="C4">
        <v>30</v>
      </c>
      <c r="D4">
        <v>28</v>
      </c>
      <c r="E4">
        <v>29</v>
      </c>
      <c r="F4">
        <v>35</v>
      </c>
      <c r="G4">
        <v>36</v>
      </c>
      <c r="H4">
        <v>33</v>
      </c>
      <c r="I4">
        <v>23</v>
      </c>
      <c r="J4">
        <v>16</v>
      </c>
      <c r="K4">
        <v>15</v>
      </c>
      <c r="L4">
        <v>16</v>
      </c>
      <c r="M4">
        <v>15</v>
      </c>
    </row>
    <row r="5" spans="1:13" x14ac:dyDescent="0.2">
      <c r="A5" t="s">
        <v>15</v>
      </c>
      <c r="B5" s="1">
        <f>B4/B2</f>
        <v>1.1921319292668388E-4</v>
      </c>
      <c r="C5" s="1">
        <f t="shared" ref="C5:M5" si="0">C4/C2</f>
        <v>2.3892959541255178E-3</v>
      </c>
      <c r="D5" s="1">
        <f t="shared" si="0"/>
        <v>1.9931662870159455E-3</v>
      </c>
      <c r="E5" s="1">
        <f t="shared" si="0"/>
        <v>1.9417475728155339E-3</v>
      </c>
      <c r="F5" s="1">
        <f t="shared" si="0"/>
        <v>2.257336343115124E-3</v>
      </c>
      <c r="G5" s="1">
        <f t="shared" si="0"/>
        <v>2.2012963189433779E-3</v>
      </c>
      <c r="H5" s="1">
        <f t="shared" si="0"/>
        <v>1.956135151155898E-3</v>
      </c>
      <c r="I5" s="1">
        <f t="shared" si="0"/>
        <v>1.3097949886104784E-3</v>
      </c>
      <c r="J5" s="1">
        <f t="shared" si="0"/>
        <v>8.4383735035071985E-4</v>
      </c>
      <c r="K5" s="1">
        <f t="shared" si="0"/>
        <v>7.7909936113852382E-4</v>
      </c>
      <c r="L5" s="1">
        <f t="shared" si="0"/>
        <v>8.065735746332611E-4</v>
      </c>
      <c r="M5" s="1">
        <f t="shared" si="0"/>
        <v>7.3612406144182168E-4</v>
      </c>
    </row>
    <row r="6" spans="1:13" x14ac:dyDescent="0.2">
      <c r="A6" t="s">
        <v>19</v>
      </c>
      <c r="B6" s="1">
        <f>B4/B3</f>
        <v>8.4033613445378145E-4</v>
      </c>
      <c r="C6" s="1">
        <f t="shared" ref="C6:M6" si="1">C4/C3</f>
        <v>1.1202389843166542E-2</v>
      </c>
      <c r="D6" s="1">
        <f t="shared" si="1"/>
        <v>9.3457943925233638E-3</v>
      </c>
      <c r="E6" s="1">
        <f t="shared" si="1"/>
        <v>7.9365079365079361E-3</v>
      </c>
      <c r="F6" s="1">
        <f t="shared" si="1"/>
        <v>9.1479351803450074E-3</v>
      </c>
      <c r="G6" s="1">
        <f t="shared" si="1"/>
        <v>8.152173913043478E-3</v>
      </c>
      <c r="H6" s="1">
        <f t="shared" si="1"/>
        <v>7.0709235054638954E-3</v>
      </c>
      <c r="I6" s="1">
        <f t="shared" si="1"/>
        <v>4.7111839410077837E-3</v>
      </c>
      <c r="J6" s="1">
        <f t="shared" si="1"/>
        <v>3.3140016570008283E-3</v>
      </c>
      <c r="K6" s="1">
        <f t="shared" si="1"/>
        <v>3.2244196044711954E-3</v>
      </c>
      <c r="L6" s="1">
        <f t="shared" si="1"/>
        <v>3.4078807241746537E-3</v>
      </c>
      <c r="M6" s="1">
        <f t="shared" si="1"/>
        <v>3.1426775612822125E-3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EEE9-B13C-F64C-BE20-3CF06AB5D16E}">
  <dimension ref="A1:M6"/>
  <sheetViews>
    <sheetView workbookViewId="0">
      <selection activeCell="G16" sqref="G16"/>
    </sheetView>
  </sheetViews>
  <sheetFormatPr baseColWidth="10" defaultRowHeight="16" x14ac:dyDescent="0.2"/>
  <sheetData>
    <row r="1" spans="1:13" x14ac:dyDescent="0.2">
      <c r="A1" t="s">
        <v>14</v>
      </c>
      <c r="B1">
        <v>1971</v>
      </c>
      <c r="C1">
        <v>1976</v>
      </c>
      <c r="D1">
        <v>1981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1992</v>
      </c>
      <c r="K1">
        <v>1993</v>
      </c>
      <c r="L1">
        <v>1994</v>
      </c>
      <c r="M1">
        <v>1995</v>
      </c>
    </row>
    <row r="2" spans="1:13" x14ac:dyDescent="0.2">
      <c r="A2" t="s">
        <v>20</v>
      </c>
      <c r="B2">
        <v>1199</v>
      </c>
      <c r="C2">
        <v>1227</v>
      </c>
      <c r="D2">
        <v>1253</v>
      </c>
      <c r="E2">
        <v>1388</v>
      </c>
      <c r="F2">
        <v>1389</v>
      </c>
      <c r="G2">
        <v>1435</v>
      </c>
      <c r="H2">
        <v>1431</v>
      </c>
      <c r="I2">
        <v>1491</v>
      </c>
      <c r="J2">
        <v>1652</v>
      </c>
      <c r="K2">
        <v>1646</v>
      </c>
      <c r="L2">
        <v>1663</v>
      </c>
      <c r="M2">
        <v>1695</v>
      </c>
    </row>
    <row r="3" spans="1:13" x14ac:dyDescent="0.2">
      <c r="A3" t="s">
        <v>21</v>
      </c>
      <c r="B3">
        <v>107</v>
      </c>
      <c r="C3">
        <v>164</v>
      </c>
      <c r="D3">
        <v>240</v>
      </c>
      <c r="E3">
        <v>287</v>
      </c>
      <c r="F3">
        <v>293</v>
      </c>
      <c r="G3">
        <v>335</v>
      </c>
      <c r="H3">
        <v>358</v>
      </c>
      <c r="I3">
        <v>380</v>
      </c>
      <c r="J3">
        <v>492</v>
      </c>
      <c r="K3">
        <v>467</v>
      </c>
      <c r="L3">
        <v>455</v>
      </c>
      <c r="M3">
        <v>479</v>
      </c>
    </row>
    <row r="4" spans="1:13" x14ac:dyDescent="0.2">
      <c r="A4" t="s">
        <v>22</v>
      </c>
      <c r="B4">
        <v>1.2</v>
      </c>
      <c r="C4">
        <v>30</v>
      </c>
      <c r="D4">
        <v>28</v>
      </c>
      <c r="E4">
        <v>29</v>
      </c>
      <c r="F4">
        <v>35</v>
      </c>
      <c r="G4">
        <v>36</v>
      </c>
      <c r="H4">
        <v>33</v>
      </c>
      <c r="I4">
        <v>23</v>
      </c>
      <c r="J4">
        <v>16</v>
      </c>
      <c r="K4">
        <v>15</v>
      </c>
      <c r="L4">
        <v>16</v>
      </c>
      <c r="M4">
        <v>15</v>
      </c>
    </row>
    <row r="5" spans="1:13" x14ac:dyDescent="0.2">
      <c r="A5" t="s">
        <v>23</v>
      </c>
      <c r="B5" s="1">
        <f>B4/B2</f>
        <v>1.0008340283569641E-3</v>
      </c>
      <c r="C5" s="1">
        <f t="shared" ref="C5:M5" si="0">C4/C2</f>
        <v>2.4449877750611249E-2</v>
      </c>
      <c r="D5" s="1">
        <f t="shared" si="0"/>
        <v>2.23463687150838E-2</v>
      </c>
      <c r="E5" s="1">
        <f t="shared" si="0"/>
        <v>2.0893371757925071E-2</v>
      </c>
      <c r="F5" s="1">
        <f t="shared" si="0"/>
        <v>2.51979841612671E-2</v>
      </c>
      <c r="G5" s="1">
        <f t="shared" si="0"/>
        <v>2.5087108013937282E-2</v>
      </c>
      <c r="H5" s="1">
        <f t="shared" si="0"/>
        <v>2.3060796645702306E-2</v>
      </c>
      <c r="I5" s="1">
        <f t="shared" si="0"/>
        <v>1.5425888665325285E-2</v>
      </c>
      <c r="J5" s="1">
        <f t="shared" si="0"/>
        <v>9.6852300242130755E-3</v>
      </c>
      <c r="K5" s="1">
        <f t="shared" si="0"/>
        <v>9.113001215066828E-3</v>
      </c>
      <c r="L5" s="1">
        <f t="shared" si="0"/>
        <v>9.6211665664461821E-3</v>
      </c>
      <c r="M5" s="1">
        <f t="shared" si="0"/>
        <v>8.8495575221238937E-3</v>
      </c>
    </row>
    <row r="6" spans="1:13" x14ac:dyDescent="0.2">
      <c r="A6" t="s">
        <v>24</v>
      </c>
      <c r="B6" s="1">
        <f>B4/B3</f>
        <v>1.1214953271028037E-2</v>
      </c>
      <c r="C6" s="1">
        <f t="shared" ref="C6:M6" si="1">C4/C3</f>
        <v>0.18292682926829268</v>
      </c>
      <c r="D6" s="1">
        <f t="shared" si="1"/>
        <v>0.11666666666666667</v>
      </c>
      <c r="E6" s="1">
        <f t="shared" si="1"/>
        <v>0.10104529616724739</v>
      </c>
      <c r="F6" s="1">
        <f t="shared" si="1"/>
        <v>0.11945392491467577</v>
      </c>
      <c r="G6" s="1">
        <f t="shared" si="1"/>
        <v>0.10746268656716418</v>
      </c>
      <c r="H6" s="1">
        <f t="shared" si="1"/>
        <v>9.217877094972067E-2</v>
      </c>
      <c r="I6" s="1">
        <f t="shared" si="1"/>
        <v>6.0526315789473685E-2</v>
      </c>
      <c r="J6" s="1">
        <f t="shared" si="1"/>
        <v>3.2520325203252036E-2</v>
      </c>
      <c r="K6" s="1">
        <f t="shared" si="1"/>
        <v>3.2119914346895075E-2</v>
      </c>
      <c r="L6" s="1">
        <f t="shared" si="1"/>
        <v>3.5164835164835165E-2</v>
      </c>
      <c r="M6" s="1">
        <f t="shared" si="1"/>
        <v>3.1315240083507306E-2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00C5-6457-474E-88A5-6E086EF6CA42}">
  <dimension ref="A1:E23"/>
  <sheetViews>
    <sheetView workbookViewId="0">
      <selection activeCell="G17" sqref="G17"/>
    </sheetView>
  </sheetViews>
  <sheetFormatPr baseColWidth="10" defaultRowHeight="16" x14ac:dyDescent="0.2"/>
  <sheetData>
    <row r="1" spans="1:5" x14ac:dyDescent="0.2">
      <c r="A1" t="s">
        <v>14</v>
      </c>
      <c r="B1" t="s">
        <v>25</v>
      </c>
      <c r="C1" t="s">
        <v>28</v>
      </c>
      <c r="D1" t="s">
        <v>26</v>
      </c>
      <c r="E1" t="s">
        <v>27</v>
      </c>
    </row>
    <row r="2" spans="1:5" x14ac:dyDescent="0.2">
      <c r="A2">
        <v>1976</v>
      </c>
      <c r="B2">
        <v>94</v>
      </c>
      <c r="C2">
        <v>4518</v>
      </c>
      <c r="D2">
        <v>29953</v>
      </c>
      <c r="E2" s="1">
        <f>C2/D2</f>
        <v>0.15083631021934363</v>
      </c>
    </row>
    <row r="3" spans="1:5" x14ac:dyDescent="0.2">
      <c r="A3">
        <v>1977</v>
      </c>
      <c r="B3">
        <v>96</v>
      </c>
      <c r="C3">
        <v>4520</v>
      </c>
      <c r="D3">
        <v>30719</v>
      </c>
      <c r="E3" s="1">
        <f t="shared" ref="E3:E21" si="0">C3/D3</f>
        <v>0.14714020638692665</v>
      </c>
    </row>
    <row r="4" spans="1:5" x14ac:dyDescent="0.2">
      <c r="A4">
        <v>1978</v>
      </c>
      <c r="B4">
        <v>99</v>
      </c>
      <c r="C4">
        <v>4473</v>
      </c>
      <c r="D4">
        <v>30960</v>
      </c>
      <c r="E4" s="1">
        <f t="shared" si="0"/>
        <v>0.1444767441860465</v>
      </c>
    </row>
    <row r="5" spans="1:5" x14ac:dyDescent="0.2">
      <c r="A5">
        <v>1979</v>
      </c>
      <c r="B5">
        <v>99</v>
      </c>
      <c r="C5">
        <v>4560</v>
      </c>
      <c r="D5">
        <v>31153</v>
      </c>
      <c r="E5" s="1">
        <f t="shared" si="0"/>
        <v>0.14637434596989055</v>
      </c>
    </row>
    <row r="6" spans="1:5" x14ac:dyDescent="0.2">
      <c r="A6">
        <v>1980</v>
      </c>
      <c r="B6">
        <v>108</v>
      </c>
      <c r="C6">
        <v>4620</v>
      </c>
      <c r="D6">
        <v>28532</v>
      </c>
      <c r="E6" s="1">
        <f t="shared" si="0"/>
        <v>0.16192345436702649</v>
      </c>
    </row>
    <row r="7" spans="1:5" x14ac:dyDescent="0.2">
      <c r="A7">
        <v>1981</v>
      </c>
      <c r="B7">
        <v>114</v>
      </c>
      <c r="C7">
        <v>5750</v>
      </c>
      <c r="D7">
        <v>28016</v>
      </c>
      <c r="E7" s="1">
        <f t="shared" si="0"/>
        <v>0.20523986293546545</v>
      </c>
    </row>
    <row r="8" spans="1:5" x14ac:dyDescent="0.2">
      <c r="A8">
        <v>1982</v>
      </c>
      <c r="B8">
        <v>117</v>
      </c>
      <c r="C8">
        <v>6150</v>
      </c>
      <c r="D8">
        <v>26012</v>
      </c>
      <c r="E8" s="1">
        <f t="shared" si="0"/>
        <v>0.23642934030447485</v>
      </c>
    </row>
    <row r="9" spans="1:5" x14ac:dyDescent="0.2">
      <c r="A9">
        <v>1983</v>
      </c>
      <c r="B9">
        <v>207</v>
      </c>
      <c r="C9">
        <v>7782</v>
      </c>
      <c r="D9">
        <v>30989</v>
      </c>
      <c r="E9" s="1">
        <f t="shared" si="0"/>
        <v>0.25112136564587434</v>
      </c>
    </row>
    <row r="10" spans="1:5" x14ac:dyDescent="0.2">
      <c r="A10">
        <v>1984</v>
      </c>
      <c r="B10">
        <v>252</v>
      </c>
      <c r="C10">
        <v>8521</v>
      </c>
      <c r="D10">
        <v>33858</v>
      </c>
      <c r="E10" s="1">
        <f t="shared" si="0"/>
        <v>0.25166873412487445</v>
      </c>
    </row>
    <row r="11" spans="1:5" x14ac:dyDescent="0.2">
      <c r="A11">
        <v>1985</v>
      </c>
      <c r="B11">
        <v>193</v>
      </c>
      <c r="C11">
        <v>7509</v>
      </c>
      <c r="D11">
        <v>28983</v>
      </c>
      <c r="E11" s="1">
        <f t="shared" si="0"/>
        <v>0.25908291067177308</v>
      </c>
    </row>
    <row r="12" spans="1:5" x14ac:dyDescent="0.2">
      <c r="A12">
        <v>1986</v>
      </c>
      <c r="B12">
        <v>291</v>
      </c>
      <c r="C12">
        <v>10976</v>
      </c>
      <c r="D12">
        <v>34883</v>
      </c>
      <c r="E12" s="1">
        <f t="shared" si="0"/>
        <v>0.31465183613794684</v>
      </c>
    </row>
    <row r="13" spans="1:5" x14ac:dyDescent="0.2">
      <c r="A13">
        <v>1987</v>
      </c>
      <c r="B13">
        <v>347</v>
      </c>
      <c r="C13">
        <v>12364</v>
      </c>
      <c r="D13">
        <v>36411</v>
      </c>
      <c r="E13" s="1">
        <f t="shared" si="0"/>
        <v>0.3395677130537475</v>
      </c>
    </row>
    <row r="14" spans="1:5" x14ac:dyDescent="0.2">
      <c r="A14">
        <v>1988</v>
      </c>
      <c r="B14">
        <v>525</v>
      </c>
      <c r="C14">
        <v>16686</v>
      </c>
      <c r="D14">
        <v>33080</v>
      </c>
      <c r="E14" s="1">
        <f t="shared" si="0"/>
        <v>0.50441354292623941</v>
      </c>
    </row>
    <row r="15" spans="1:5" x14ac:dyDescent="0.2">
      <c r="A15">
        <v>1989</v>
      </c>
      <c r="B15">
        <v>334</v>
      </c>
      <c r="C15">
        <v>9819</v>
      </c>
      <c r="D15">
        <v>23076</v>
      </c>
      <c r="E15" s="1">
        <f t="shared" si="0"/>
        <v>0.42550702028081122</v>
      </c>
    </row>
    <row r="16" spans="1:5" x14ac:dyDescent="0.2">
      <c r="A16">
        <v>1990</v>
      </c>
      <c r="B16">
        <v>339</v>
      </c>
      <c r="C16">
        <v>10005</v>
      </c>
      <c r="D16">
        <v>19616</v>
      </c>
      <c r="E16" s="1">
        <f t="shared" si="0"/>
        <v>0.51004282218597063</v>
      </c>
    </row>
    <row r="17" spans="1:5" x14ac:dyDescent="0.2">
      <c r="A17">
        <v>1991</v>
      </c>
      <c r="B17">
        <v>330</v>
      </c>
      <c r="C17">
        <v>9348</v>
      </c>
      <c r="D17">
        <v>17741</v>
      </c>
      <c r="E17" s="1">
        <f t="shared" si="0"/>
        <v>0.52691505552110929</v>
      </c>
    </row>
    <row r="18" spans="1:5" x14ac:dyDescent="0.2">
      <c r="A18">
        <v>1992</v>
      </c>
      <c r="B18">
        <v>393</v>
      </c>
      <c r="C18">
        <v>9119</v>
      </c>
      <c r="D18">
        <v>16216</v>
      </c>
      <c r="E18" s="1">
        <f t="shared" si="0"/>
        <v>0.5623458312777504</v>
      </c>
    </row>
    <row r="19" spans="1:5" x14ac:dyDescent="0.2">
      <c r="A19">
        <v>1993</v>
      </c>
      <c r="B19">
        <v>415</v>
      </c>
      <c r="C19">
        <v>7359</v>
      </c>
      <c r="D19">
        <v>15397</v>
      </c>
      <c r="E19" s="1">
        <f t="shared" si="0"/>
        <v>0.47795025004871078</v>
      </c>
    </row>
    <row r="20" spans="1:5" x14ac:dyDescent="0.2">
      <c r="A20">
        <v>1994</v>
      </c>
      <c r="B20">
        <v>370</v>
      </c>
      <c r="C20">
        <v>7018</v>
      </c>
      <c r="D20">
        <v>16137</v>
      </c>
      <c r="E20" s="1">
        <f t="shared" si="0"/>
        <v>0.43490115882753921</v>
      </c>
    </row>
    <row r="21" spans="1:5" x14ac:dyDescent="0.2">
      <c r="A21">
        <v>1995</v>
      </c>
      <c r="B21">
        <v>294</v>
      </c>
      <c r="C21">
        <v>7068</v>
      </c>
      <c r="D21">
        <v>14736</v>
      </c>
      <c r="E21" s="1">
        <f t="shared" si="0"/>
        <v>0.47964169381107491</v>
      </c>
    </row>
    <row r="23" spans="1:5" x14ac:dyDescent="0.2">
      <c r="E23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6AFC-8448-7347-BAF6-8CE9555BAF31}">
  <dimension ref="A1:E23"/>
  <sheetViews>
    <sheetView workbookViewId="0">
      <selection activeCell="E24" sqref="E24"/>
    </sheetView>
  </sheetViews>
  <sheetFormatPr baseColWidth="10" defaultRowHeight="16" x14ac:dyDescent="0.2"/>
  <sheetData>
    <row r="1" spans="1:5" x14ac:dyDescent="0.2">
      <c r="A1" t="s">
        <v>14</v>
      </c>
      <c r="B1" t="s">
        <v>25</v>
      </c>
      <c r="C1" t="s">
        <v>29</v>
      </c>
      <c r="D1" t="s">
        <v>30</v>
      </c>
      <c r="E1" t="s">
        <v>31</v>
      </c>
    </row>
    <row r="2" spans="1:5" x14ac:dyDescent="0.2">
      <c r="A2">
        <v>1976</v>
      </c>
      <c r="B2">
        <v>94</v>
      </c>
      <c r="C2">
        <v>1536</v>
      </c>
      <c r="D2">
        <v>4076</v>
      </c>
    </row>
    <row r="3" spans="1:5" x14ac:dyDescent="0.2">
      <c r="A3">
        <v>1977</v>
      </c>
      <c r="B3">
        <v>96</v>
      </c>
      <c r="C3">
        <v>2197</v>
      </c>
      <c r="D3">
        <v>6316</v>
      </c>
      <c r="E3" s="1">
        <f>(D3-D2)/D2</f>
        <v>0.54955839057899902</v>
      </c>
    </row>
    <row r="4" spans="1:5" x14ac:dyDescent="0.2">
      <c r="A4">
        <v>1978</v>
      </c>
      <c r="B4">
        <v>99</v>
      </c>
      <c r="C4">
        <v>2982</v>
      </c>
      <c r="D4">
        <v>7179</v>
      </c>
      <c r="E4" s="1">
        <f t="shared" ref="E4:E21" si="0">(D4-D3)/D3</f>
        <v>0.13663711209626345</v>
      </c>
    </row>
    <row r="5" spans="1:5" x14ac:dyDescent="0.2">
      <c r="A5">
        <v>1979</v>
      </c>
      <c r="B5">
        <v>99</v>
      </c>
      <c r="C5">
        <v>3239</v>
      </c>
      <c r="D5">
        <v>9682</v>
      </c>
      <c r="E5" s="1">
        <f t="shared" si="0"/>
        <v>0.34865580164368298</v>
      </c>
    </row>
    <row r="6" spans="1:5" x14ac:dyDescent="0.2">
      <c r="A6">
        <v>1980</v>
      </c>
      <c r="B6">
        <v>108</v>
      </c>
      <c r="C6">
        <v>3386</v>
      </c>
      <c r="D6">
        <v>12439</v>
      </c>
      <c r="E6" s="1">
        <f t="shared" si="0"/>
        <v>0.28475521586449082</v>
      </c>
    </row>
    <row r="7" spans="1:5" x14ac:dyDescent="0.2">
      <c r="A7">
        <v>1981</v>
      </c>
      <c r="B7">
        <v>114</v>
      </c>
      <c r="C7">
        <v>3754</v>
      </c>
      <c r="D7">
        <v>13623</v>
      </c>
      <c r="E7" s="1">
        <f t="shared" si="0"/>
        <v>9.5184500361765415E-2</v>
      </c>
    </row>
    <row r="8" spans="1:5" x14ac:dyDescent="0.2">
      <c r="A8">
        <v>1982</v>
      </c>
      <c r="B8">
        <v>117</v>
      </c>
      <c r="C8">
        <v>4496</v>
      </c>
      <c r="D8">
        <v>16923</v>
      </c>
      <c r="E8" s="1">
        <f t="shared" si="0"/>
        <v>0.24223739264479188</v>
      </c>
    </row>
    <row r="9" spans="1:5" x14ac:dyDescent="0.2">
      <c r="A9">
        <v>1983</v>
      </c>
      <c r="B9">
        <v>207</v>
      </c>
      <c r="C9">
        <v>5173</v>
      </c>
      <c r="D9">
        <v>17510</v>
      </c>
      <c r="E9" s="1">
        <f t="shared" si="0"/>
        <v>3.4686521302369558E-2</v>
      </c>
    </row>
    <row r="10" spans="1:5" x14ac:dyDescent="0.2">
      <c r="A10">
        <v>1984</v>
      </c>
      <c r="B10">
        <v>252</v>
      </c>
      <c r="C10">
        <v>6448</v>
      </c>
      <c r="D10">
        <v>24032</v>
      </c>
      <c r="E10" s="1">
        <f t="shared" si="0"/>
        <v>0.37247287264420331</v>
      </c>
    </row>
    <row r="11" spans="1:5" x14ac:dyDescent="0.2">
      <c r="A11">
        <v>1985</v>
      </c>
      <c r="B11">
        <v>193</v>
      </c>
      <c r="C11">
        <v>6608</v>
      </c>
      <c r="D11">
        <v>21599</v>
      </c>
      <c r="E11" s="1">
        <f t="shared" si="0"/>
        <v>-0.10124001331557923</v>
      </c>
    </row>
    <row r="12" spans="1:5" x14ac:dyDescent="0.2">
      <c r="A12">
        <v>1986</v>
      </c>
      <c r="B12">
        <v>291</v>
      </c>
      <c r="C12">
        <v>6408</v>
      </c>
      <c r="D12">
        <v>29229</v>
      </c>
      <c r="E12" s="1">
        <f t="shared" si="0"/>
        <v>0.35325709523589055</v>
      </c>
    </row>
    <row r="13" spans="1:5" x14ac:dyDescent="0.2">
      <c r="A13">
        <v>1987</v>
      </c>
      <c r="B13">
        <v>347</v>
      </c>
      <c r="C13">
        <v>7769</v>
      </c>
      <c r="D13">
        <v>40519</v>
      </c>
      <c r="E13" s="1">
        <f t="shared" si="0"/>
        <v>0.38626022101337715</v>
      </c>
    </row>
    <row r="14" spans="1:5" x14ac:dyDescent="0.2">
      <c r="A14">
        <v>1988</v>
      </c>
      <c r="B14">
        <v>525</v>
      </c>
      <c r="C14">
        <v>9033</v>
      </c>
      <c r="D14">
        <v>59465</v>
      </c>
      <c r="E14" s="1">
        <f t="shared" si="0"/>
        <v>0.4675831091586663</v>
      </c>
    </row>
    <row r="15" spans="1:5" x14ac:dyDescent="0.2">
      <c r="A15">
        <v>1989</v>
      </c>
      <c r="B15">
        <v>334</v>
      </c>
      <c r="C15">
        <v>7139</v>
      </c>
      <c r="D15">
        <v>63090</v>
      </c>
      <c r="E15" s="1">
        <f t="shared" si="0"/>
        <v>6.0960228705961489E-2</v>
      </c>
    </row>
    <row r="16" spans="1:5" x14ac:dyDescent="0.2">
      <c r="A16">
        <v>1990</v>
      </c>
      <c r="B16">
        <v>339</v>
      </c>
      <c r="C16">
        <v>6451</v>
      </c>
      <c r="D16">
        <v>64427</v>
      </c>
      <c r="E16" s="1">
        <f t="shared" si="0"/>
        <v>2.1191948010778252E-2</v>
      </c>
    </row>
    <row r="17" spans="1:5" x14ac:dyDescent="0.2">
      <c r="A17">
        <v>1991</v>
      </c>
      <c r="B17">
        <v>330</v>
      </c>
      <c r="C17">
        <v>5331</v>
      </c>
      <c r="D17">
        <v>68243</v>
      </c>
      <c r="E17" s="1">
        <f t="shared" si="0"/>
        <v>5.922982600462539E-2</v>
      </c>
    </row>
    <row r="18" spans="1:5" x14ac:dyDescent="0.2">
      <c r="A18">
        <v>1992</v>
      </c>
      <c r="B18">
        <v>393</v>
      </c>
      <c r="C18">
        <v>6010</v>
      </c>
      <c r="D18">
        <v>72155</v>
      </c>
      <c r="E18" s="1">
        <f t="shared" si="0"/>
        <v>5.7324560760810633E-2</v>
      </c>
    </row>
    <row r="19" spans="1:5" x14ac:dyDescent="0.2">
      <c r="A19">
        <v>1993</v>
      </c>
      <c r="B19">
        <v>415</v>
      </c>
      <c r="C19">
        <v>5291</v>
      </c>
      <c r="D19">
        <v>71243</v>
      </c>
      <c r="E19" s="1">
        <f t="shared" si="0"/>
        <v>-1.2639456725105675E-2</v>
      </c>
    </row>
    <row r="20" spans="1:5" x14ac:dyDescent="0.2">
      <c r="A20">
        <v>1994</v>
      </c>
      <c r="B20">
        <v>370</v>
      </c>
      <c r="C20">
        <v>4986</v>
      </c>
      <c r="D20">
        <v>76476</v>
      </c>
      <c r="E20" s="1">
        <f t="shared" si="0"/>
        <v>7.3452830453518234E-2</v>
      </c>
    </row>
    <row r="21" spans="1:5" x14ac:dyDescent="0.2">
      <c r="A21">
        <v>1995</v>
      </c>
      <c r="B21">
        <v>294</v>
      </c>
      <c r="C21">
        <v>4929</v>
      </c>
      <c r="D21">
        <v>79204</v>
      </c>
      <c r="E21" s="1">
        <f t="shared" si="0"/>
        <v>3.5671321721847379E-2</v>
      </c>
    </row>
    <row r="23" spans="1:5" x14ac:dyDescent="0.2">
      <c r="E23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7DFB-C54D-5541-87BD-BF4EB1E32654}">
  <dimension ref="A1:D3"/>
  <sheetViews>
    <sheetView workbookViewId="0">
      <selection activeCell="A3" sqref="A3"/>
    </sheetView>
  </sheetViews>
  <sheetFormatPr baseColWidth="10" defaultRowHeight="16" x14ac:dyDescent="0.2"/>
  <sheetData>
    <row r="1" spans="1:4" x14ac:dyDescent="0.2">
      <c r="A1" t="s">
        <v>14</v>
      </c>
      <c r="B1" t="s">
        <v>34</v>
      </c>
      <c r="C1" t="s">
        <v>35</v>
      </c>
      <c r="D1" t="s">
        <v>36</v>
      </c>
    </row>
    <row r="2" spans="1:4" x14ac:dyDescent="0.2">
      <c r="A2" t="s">
        <v>37</v>
      </c>
      <c r="B2">
        <v>72</v>
      </c>
      <c r="C2">
        <v>31</v>
      </c>
      <c r="D2" s="1">
        <f>C2/B2</f>
        <v>0.43055555555555558</v>
      </c>
    </row>
    <row r="3" spans="1:4" x14ac:dyDescent="0.2">
      <c r="A3" t="s">
        <v>38</v>
      </c>
      <c r="B3">
        <v>14736</v>
      </c>
      <c r="C3">
        <v>9398</v>
      </c>
      <c r="D3" s="1">
        <f>C3/B3</f>
        <v>0.63775787187839306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79AC-59D7-CA4A-871D-1B1DF3B9753F}">
  <dimension ref="A1:F4"/>
  <sheetViews>
    <sheetView workbookViewId="0">
      <selection activeCell="F4" sqref="F4"/>
    </sheetView>
  </sheetViews>
  <sheetFormatPr baseColWidth="10" defaultRowHeight="16" x14ac:dyDescent="0.2"/>
  <sheetData>
    <row r="1" spans="1:6" x14ac:dyDescent="0.2">
      <c r="A1" t="s">
        <v>14</v>
      </c>
      <c r="B1">
        <v>1987</v>
      </c>
      <c r="C1">
        <v>1988</v>
      </c>
      <c r="D1">
        <v>1989</v>
      </c>
      <c r="E1" t="s">
        <v>39</v>
      </c>
      <c r="F1" t="s">
        <v>11</v>
      </c>
    </row>
    <row r="2" spans="1:6" x14ac:dyDescent="0.2">
      <c r="A2" t="s">
        <v>35</v>
      </c>
      <c r="B2">
        <v>21</v>
      </c>
      <c r="C2">
        <v>14</v>
      </c>
      <c r="D2">
        <v>5</v>
      </c>
      <c r="E2">
        <v>4</v>
      </c>
      <c r="F2">
        <f>SUM(B2:E2)</f>
        <v>44</v>
      </c>
    </row>
    <row r="3" spans="1:6" x14ac:dyDescent="0.2">
      <c r="A3" t="s">
        <v>40</v>
      </c>
      <c r="B3">
        <v>7</v>
      </c>
      <c r="C3">
        <v>5</v>
      </c>
      <c r="D3">
        <v>1</v>
      </c>
      <c r="F3">
        <f t="shared" ref="F3:F4" si="0">SUM(B3:E3)</f>
        <v>13</v>
      </c>
    </row>
    <row r="4" spans="1:6" x14ac:dyDescent="0.2">
      <c r="A4" t="s">
        <v>41</v>
      </c>
      <c r="B4">
        <v>14</v>
      </c>
      <c r="C4">
        <v>9</v>
      </c>
      <c r="D4">
        <v>4</v>
      </c>
      <c r="E4">
        <v>4</v>
      </c>
      <c r="F4">
        <f t="shared" si="0"/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25605-1951-3842-B454-9E0489CB461E}">
  <dimension ref="A1:D7"/>
  <sheetViews>
    <sheetView workbookViewId="0">
      <selection activeCell="A9" sqref="A9"/>
    </sheetView>
  </sheetViews>
  <sheetFormatPr baseColWidth="10" defaultRowHeight="16" x14ac:dyDescent="0.2"/>
  <sheetData>
    <row r="1" spans="1:4" x14ac:dyDescent="0.2">
      <c r="A1" t="s">
        <v>14</v>
      </c>
      <c r="B1" t="s">
        <v>42</v>
      </c>
      <c r="C1" t="s">
        <v>43</v>
      </c>
      <c r="D1" t="s">
        <v>44</v>
      </c>
    </row>
    <row r="2" spans="1:4" x14ac:dyDescent="0.2">
      <c r="A2" t="s">
        <v>45</v>
      </c>
      <c r="B2">
        <v>2400929</v>
      </c>
      <c r="C2">
        <v>2079226</v>
      </c>
      <c r="D2" s="1">
        <f>C2/B2</f>
        <v>0.86600894903597736</v>
      </c>
    </row>
    <row r="3" spans="1:4" x14ac:dyDescent="0.2">
      <c r="A3" t="s">
        <v>46</v>
      </c>
      <c r="B3">
        <v>235306</v>
      </c>
      <c r="C3">
        <v>144162</v>
      </c>
      <c r="D3" s="1">
        <f t="shared" ref="D3:D5" si="0">C3/B3</f>
        <v>0.6126575607931799</v>
      </c>
    </row>
    <row r="4" spans="1:4" x14ac:dyDescent="0.2">
      <c r="A4" t="s">
        <v>47</v>
      </c>
      <c r="B4">
        <v>14736</v>
      </c>
      <c r="C4">
        <v>10697</v>
      </c>
      <c r="D4" s="1">
        <f t="shared" si="0"/>
        <v>0.72590933767643862</v>
      </c>
    </row>
    <row r="5" spans="1:4" x14ac:dyDescent="0.2">
      <c r="A5" t="s">
        <v>48</v>
      </c>
      <c r="B5">
        <v>73</v>
      </c>
      <c r="C5">
        <v>19</v>
      </c>
      <c r="D5" s="1">
        <f t="shared" si="0"/>
        <v>0.26027397260273971</v>
      </c>
    </row>
    <row r="7" spans="1:4" x14ac:dyDescent="0.2">
      <c r="D7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7E27-B4C0-0A4B-B018-803A98E1F8BF}">
  <dimension ref="A1:E3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t="s">
        <v>14</v>
      </c>
      <c r="B1" t="s">
        <v>1</v>
      </c>
      <c r="C1" t="s">
        <v>5</v>
      </c>
      <c r="D1" t="s">
        <v>6</v>
      </c>
      <c r="E1" t="s">
        <v>11</v>
      </c>
    </row>
    <row r="2" spans="1:5" x14ac:dyDescent="0.2">
      <c r="A2" t="s">
        <v>50</v>
      </c>
      <c r="B2">
        <v>14</v>
      </c>
      <c r="C2">
        <v>4</v>
      </c>
      <c r="D2">
        <v>1</v>
      </c>
      <c r="E2">
        <f>SUM(B2:D2)</f>
        <v>19</v>
      </c>
    </row>
    <row r="3" spans="1:5" x14ac:dyDescent="0.2">
      <c r="A3" t="s">
        <v>51</v>
      </c>
      <c r="B3">
        <v>16</v>
      </c>
      <c r="C3">
        <v>4</v>
      </c>
      <c r="D3">
        <v>1</v>
      </c>
      <c r="E3">
        <f>SUM(B3:D3)</f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2A5FC-8795-FC44-8A61-F9ED26FB7EFB}">
  <dimension ref="A1:N18"/>
  <sheetViews>
    <sheetView workbookViewId="0">
      <selection activeCell="F18" sqref="F18"/>
    </sheetView>
  </sheetViews>
  <sheetFormatPr baseColWidth="10" defaultRowHeight="16" x14ac:dyDescent="0.2"/>
  <sheetData>
    <row r="1" spans="1:14" x14ac:dyDescent="0.2">
      <c r="A1" t="s">
        <v>52</v>
      </c>
      <c r="B1">
        <v>1984</v>
      </c>
      <c r="C1">
        <v>1985</v>
      </c>
      <c r="D1">
        <v>1986</v>
      </c>
      <c r="E1">
        <v>1987</v>
      </c>
      <c r="F1">
        <v>1988</v>
      </c>
      <c r="G1">
        <v>1989</v>
      </c>
      <c r="H1">
        <v>1990</v>
      </c>
      <c r="I1">
        <v>1991</v>
      </c>
      <c r="J1">
        <v>1992</v>
      </c>
      <c r="K1">
        <v>1993</v>
      </c>
      <c r="L1">
        <v>1994</v>
      </c>
      <c r="M1">
        <v>1995</v>
      </c>
      <c r="N1" t="s">
        <v>9</v>
      </c>
    </row>
    <row r="2" spans="1:14" x14ac:dyDescent="0.2">
      <c r="A2" t="s">
        <v>53</v>
      </c>
      <c r="B2">
        <v>1158</v>
      </c>
      <c r="C2">
        <v>1200</v>
      </c>
      <c r="D2">
        <v>480</v>
      </c>
      <c r="E2">
        <v>960</v>
      </c>
      <c r="F2">
        <v>144</v>
      </c>
      <c r="N2">
        <f>SUM(B2:M2)</f>
        <v>3942</v>
      </c>
    </row>
    <row r="3" spans="1:14" x14ac:dyDescent="0.2">
      <c r="A3" t="s">
        <v>54</v>
      </c>
      <c r="B3">
        <v>753</v>
      </c>
      <c r="C3">
        <v>420</v>
      </c>
      <c r="D3">
        <v>750</v>
      </c>
      <c r="E3">
        <v>1180</v>
      </c>
      <c r="F3">
        <v>240</v>
      </c>
      <c r="N3">
        <f t="shared" ref="N3:N18" si="0">SUM(B3:M3)</f>
        <v>3343</v>
      </c>
    </row>
    <row r="4" spans="1:14" x14ac:dyDescent="0.2">
      <c r="A4" t="s">
        <v>55</v>
      </c>
      <c r="B4">
        <v>918</v>
      </c>
      <c r="C4">
        <v>1172</v>
      </c>
      <c r="D4">
        <v>1700</v>
      </c>
      <c r="E4">
        <v>2300</v>
      </c>
      <c r="F4">
        <v>816</v>
      </c>
      <c r="N4">
        <f t="shared" si="0"/>
        <v>6906</v>
      </c>
    </row>
    <row r="5" spans="1:14" x14ac:dyDescent="0.2">
      <c r="A5" t="s">
        <v>56</v>
      </c>
      <c r="B5">
        <v>422</v>
      </c>
      <c r="C5">
        <v>580</v>
      </c>
      <c r="D5">
        <v>700</v>
      </c>
      <c r="E5">
        <v>1050</v>
      </c>
      <c r="F5">
        <v>456</v>
      </c>
      <c r="N5">
        <f t="shared" si="0"/>
        <v>3208</v>
      </c>
    </row>
    <row r="6" spans="1:14" x14ac:dyDescent="0.2">
      <c r="A6" t="s">
        <v>57</v>
      </c>
      <c r="B6">
        <v>928</v>
      </c>
      <c r="C6">
        <v>2000</v>
      </c>
      <c r="D6">
        <v>1900</v>
      </c>
      <c r="E6">
        <v>1627</v>
      </c>
      <c r="F6">
        <v>960</v>
      </c>
      <c r="G6">
        <v>1250</v>
      </c>
      <c r="H6">
        <v>1848</v>
      </c>
      <c r="I6">
        <v>2832</v>
      </c>
      <c r="J6">
        <v>1422</v>
      </c>
      <c r="K6">
        <v>1124</v>
      </c>
      <c r="L6">
        <v>890</v>
      </c>
      <c r="M6">
        <v>562</v>
      </c>
      <c r="N6">
        <f t="shared" si="0"/>
        <v>17343</v>
      </c>
    </row>
    <row r="7" spans="1:14" x14ac:dyDescent="0.2">
      <c r="A7" t="s">
        <v>58</v>
      </c>
      <c r="B7">
        <v>143</v>
      </c>
      <c r="C7">
        <v>400</v>
      </c>
      <c r="D7">
        <v>800</v>
      </c>
      <c r="E7">
        <v>1200</v>
      </c>
      <c r="F7">
        <v>744</v>
      </c>
      <c r="G7">
        <v>600</v>
      </c>
      <c r="H7">
        <v>520</v>
      </c>
      <c r="I7">
        <v>570</v>
      </c>
      <c r="J7">
        <v>262</v>
      </c>
      <c r="N7">
        <f t="shared" si="0"/>
        <v>5239</v>
      </c>
    </row>
    <row r="8" spans="1:14" x14ac:dyDescent="0.2">
      <c r="A8" t="s">
        <v>59</v>
      </c>
      <c r="B8">
        <v>143</v>
      </c>
      <c r="N8">
        <f t="shared" si="0"/>
        <v>143</v>
      </c>
    </row>
    <row r="9" spans="1:14" x14ac:dyDescent="0.2">
      <c r="A9" t="s">
        <v>60</v>
      </c>
      <c r="B9">
        <v>398</v>
      </c>
      <c r="N9">
        <f t="shared" si="0"/>
        <v>398</v>
      </c>
    </row>
    <row r="10" spans="1:14" x14ac:dyDescent="0.2">
      <c r="A10" t="s">
        <v>61</v>
      </c>
      <c r="B10">
        <v>256</v>
      </c>
      <c r="N10">
        <f t="shared" si="0"/>
        <v>256</v>
      </c>
    </row>
    <row r="11" spans="1:14" x14ac:dyDescent="0.2">
      <c r="A11" t="s">
        <v>62</v>
      </c>
      <c r="C11">
        <v>350</v>
      </c>
      <c r="N11">
        <f t="shared" si="0"/>
        <v>350</v>
      </c>
    </row>
    <row r="12" spans="1:14" x14ac:dyDescent="0.2">
      <c r="A12" t="s">
        <v>63</v>
      </c>
      <c r="C12">
        <v>200</v>
      </c>
      <c r="N12">
        <f t="shared" si="0"/>
        <v>200</v>
      </c>
    </row>
    <row r="13" spans="1:14" x14ac:dyDescent="0.2">
      <c r="A13" t="s">
        <v>64</v>
      </c>
      <c r="C13">
        <v>400</v>
      </c>
      <c r="N13">
        <f t="shared" si="0"/>
        <v>400</v>
      </c>
    </row>
    <row r="14" spans="1:14" x14ac:dyDescent="0.2">
      <c r="A14" t="s">
        <v>65</v>
      </c>
      <c r="C14">
        <v>1000</v>
      </c>
      <c r="E14">
        <v>180</v>
      </c>
      <c r="F14">
        <v>120</v>
      </c>
      <c r="N14">
        <f t="shared" si="0"/>
        <v>1300</v>
      </c>
    </row>
    <row r="15" spans="1:14" x14ac:dyDescent="0.2">
      <c r="A15" t="s">
        <v>66</v>
      </c>
      <c r="C15">
        <v>1000</v>
      </c>
      <c r="N15">
        <f t="shared" si="0"/>
        <v>1000</v>
      </c>
    </row>
    <row r="16" spans="1:14" x14ac:dyDescent="0.2">
      <c r="A16" t="s">
        <v>67</v>
      </c>
      <c r="B16">
        <v>12000</v>
      </c>
      <c r="C16">
        <v>10000</v>
      </c>
      <c r="D16">
        <v>15000</v>
      </c>
      <c r="E16">
        <v>3600</v>
      </c>
      <c r="F16">
        <v>1600</v>
      </c>
      <c r="H16">
        <v>400</v>
      </c>
      <c r="I16">
        <v>400</v>
      </c>
      <c r="N16">
        <f t="shared" si="0"/>
        <v>43000</v>
      </c>
    </row>
    <row r="17" spans="1:14" x14ac:dyDescent="0.2">
      <c r="A17" t="s">
        <v>8</v>
      </c>
      <c r="C17">
        <v>280</v>
      </c>
      <c r="D17">
        <v>400</v>
      </c>
      <c r="E17">
        <v>1300</v>
      </c>
      <c r="F17">
        <v>768</v>
      </c>
      <c r="N17">
        <f t="shared" si="0"/>
        <v>2748</v>
      </c>
    </row>
    <row r="18" spans="1:14" x14ac:dyDescent="0.2">
      <c r="A18" t="s">
        <v>11</v>
      </c>
      <c r="B18">
        <f>SUM(B2:B17)</f>
        <v>17119</v>
      </c>
      <c r="C18">
        <f t="shared" ref="C18:M18" si="1">SUM(C2:C17)</f>
        <v>19002</v>
      </c>
      <c r="D18">
        <f t="shared" si="1"/>
        <v>21730</v>
      </c>
      <c r="E18">
        <f t="shared" si="1"/>
        <v>13397</v>
      </c>
      <c r="F18">
        <f t="shared" si="1"/>
        <v>5848</v>
      </c>
      <c r="G18">
        <f t="shared" si="1"/>
        <v>1850</v>
      </c>
      <c r="H18">
        <f t="shared" si="1"/>
        <v>2768</v>
      </c>
      <c r="I18">
        <f t="shared" si="1"/>
        <v>3802</v>
      </c>
      <c r="J18">
        <f t="shared" si="1"/>
        <v>1684</v>
      </c>
      <c r="K18">
        <f t="shared" si="1"/>
        <v>1124</v>
      </c>
      <c r="L18">
        <f t="shared" si="1"/>
        <v>890</v>
      </c>
      <c r="M18">
        <f t="shared" si="1"/>
        <v>562</v>
      </c>
      <c r="N18">
        <f t="shared" si="0"/>
        <v>89776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D728A-E449-0448-9CF6-5FD5190F5FD2}">
  <dimension ref="A1:N6"/>
  <sheetViews>
    <sheetView tabSelected="1" workbookViewId="0">
      <selection activeCell="A2" sqref="A2"/>
    </sheetView>
  </sheetViews>
  <sheetFormatPr baseColWidth="10" defaultRowHeight="16" x14ac:dyDescent="0.2"/>
  <sheetData>
    <row r="1" spans="1:14" x14ac:dyDescent="0.2">
      <c r="A1" t="s">
        <v>68</v>
      </c>
      <c r="B1">
        <v>1984</v>
      </c>
      <c r="C1">
        <v>1985</v>
      </c>
      <c r="D1">
        <v>1986</v>
      </c>
      <c r="E1">
        <v>1987</v>
      </c>
      <c r="F1">
        <v>1988</v>
      </c>
      <c r="G1">
        <v>1989</v>
      </c>
      <c r="H1">
        <v>1990</v>
      </c>
      <c r="I1">
        <v>1991</v>
      </c>
      <c r="J1">
        <v>1992</v>
      </c>
      <c r="K1">
        <v>1993</v>
      </c>
      <c r="L1">
        <v>1994</v>
      </c>
      <c r="M1">
        <v>1995</v>
      </c>
      <c r="N1" t="s">
        <v>73</v>
      </c>
    </row>
    <row r="2" spans="1:14" x14ac:dyDescent="0.2">
      <c r="A2" t="s">
        <v>69</v>
      </c>
      <c r="B2">
        <v>39306</v>
      </c>
      <c r="C2">
        <v>50000</v>
      </c>
      <c r="D2">
        <v>44000</v>
      </c>
      <c r="E2">
        <v>40229</v>
      </c>
      <c r="F2">
        <v>39994</v>
      </c>
      <c r="G2">
        <v>19500</v>
      </c>
      <c r="H2">
        <v>17500</v>
      </c>
      <c r="I2">
        <v>11777</v>
      </c>
      <c r="J2">
        <v>11503</v>
      </c>
      <c r="K2">
        <v>10877</v>
      </c>
      <c r="L2">
        <v>5095</v>
      </c>
      <c r="M2">
        <v>6711</v>
      </c>
      <c r="N2">
        <f>SUM(B2:M2)</f>
        <v>296492</v>
      </c>
    </row>
    <row r="3" spans="1:14" x14ac:dyDescent="0.2">
      <c r="A3" t="s">
        <v>70</v>
      </c>
      <c r="B3">
        <v>17171</v>
      </c>
      <c r="C3">
        <v>23480</v>
      </c>
      <c r="D3">
        <v>27000</v>
      </c>
      <c r="E3">
        <v>28790</v>
      </c>
      <c r="F3">
        <v>29453</v>
      </c>
      <c r="G3">
        <v>12543</v>
      </c>
      <c r="H3">
        <v>8862</v>
      </c>
      <c r="I3">
        <v>7618</v>
      </c>
      <c r="N3">
        <f>SUM(B3:M3)</f>
        <v>154917</v>
      </c>
    </row>
    <row r="4" spans="1:14" x14ac:dyDescent="0.2">
      <c r="A4" t="s">
        <v>71</v>
      </c>
      <c r="B4">
        <v>6534</v>
      </c>
      <c r="C4">
        <v>12000</v>
      </c>
      <c r="D4">
        <v>13000</v>
      </c>
      <c r="E4">
        <v>21900</v>
      </c>
      <c r="F4">
        <v>23000</v>
      </c>
      <c r="G4">
        <v>15300</v>
      </c>
      <c r="H4">
        <v>11000</v>
      </c>
      <c r="I4">
        <v>7300</v>
      </c>
      <c r="J4">
        <v>5200</v>
      </c>
      <c r="K4">
        <v>3900</v>
      </c>
      <c r="L4">
        <v>2700</v>
      </c>
      <c r="M4">
        <v>1700</v>
      </c>
      <c r="N4">
        <f>SUM(B4:L4)</f>
        <v>121834</v>
      </c>
    </row>
    <row r="5" spans="1:14" x14ac:dyDescent="0.2">
      <c r="A5" t="s">
        <v>72</v>
      </c>
      <c r="B5">
        <v>3579</v>
      </c>
      <c r="C5">
        <v>8500</v>
      </c>
      <c r="D5">
        <v>7500</v>
      </c>
      <c r="E5">
        <v>6830</v>
      </c>
      <c r="F5">
        <v>8474</v>
      </c>
      <c r="G5">
        <v>2100</v>
      </c>
      <c r="H5">
        <v>1712</v>
      </c>
      <c r="I5">
        <v>964</v>
      </c>
      <c r="J5">
        <v>868</v>
      </c>
      <c r="K5">
        <v>652</v>
      </c>
      <c r="L5">
        <v>643</v>
      </c>
      <c r="M5">
        <v>438</v>
      </c>
      <c r="N5">
        <f t="shared" ref="N3:N6" si="0">SUM(B5:M5)</f>
        <v>42260</v>
      </c>
    </row>
    <row r="6" spans="1:14" x14ac:dyDescent="0.2">
      <c r="A6" t="s">
        <v>11</v>
      </c>
      <c r="B6">
        <f>SUM(B2:B5)</f>
        <v>66590</v>
      </c>
      <c r="C6">
        <f t="shared" ref="C6:M6" si="1">SUM(C2:C5)</f>
        <v>93980</v>
      </c>
      <c r="D6">
        <f t="shared" si="1"/>
        <v>91500</v>
      </c>
      <c r="E6">
        <f t="shared" si="1"/>
        <v>97749</v>
      </c>
      <c r="F6">
        <f t="shared" si="1"/>
        <v>100921</v>
      </c>
      <c r="G6">
        <f t="shared" si="1"/>
        <v>49443</v>
      </c>
      <c r="H6">
        <f t="shared" si="1"/>
        <v>39074</v>
      </c>
      <c r="I6">
        <f t="shared" si="1"/>
        <v>27659</v>
      </c>
      <c r="J6">
        <f t="shared" si="1"/>
        <v>17571</v>
      </c>
      <c r="K6">
        <f t="shared" si="1"/>
        <v>15429</v>
      </c>
      <c r="L6">
        <f t="shared" si="1"/>
        <v>8438</v>
      </c>
      <c r="M6">
        <f t="shared" si="1"/>
        <v>8849</v>
      </c>
      <c r="N6">
        <f t="shared" si="0"/>
        <v>617203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수출(천$)</vt:lpstr>
      <vt:lpstr>고용</vt:lpstr>
      <vt:lpstr>고용기여전국</vt:lpstr>
      <vt:lpstr>고용기여경남</vt:lpstr>
      <vt:lpstr>수탁가공 고용</vt:lpstr>
      <vt:lpstr>수탁가공 금액</vt:lpstr>
      <vt:lpstr>노조조직률</vt:lpstr>
      <vt:lpstr>연도별 노동조합 설립 현황</vt:lpstr>
      <vt:lpstr>첨단기술수반 기업체의 비중(1995)</vt:lpstr>
      <vt:lpstr>업종별 첨단기술수반 기업체 및 해당품목수</vt:lpstr>
      <vt:lpstr>교육강좌의 운영현황</vt:lpstr>
      <vt:lpstr>복지후생시설 이용 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2023-04-12T11:09:12Z</dcterms:created>
  <dcterms:modified xsi:type="dcterms:W3CDTF">2023-04-12T15:08:32Z</dcterms:modified>
</cp:coreProperties>
</file>