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YangSeunghoon/Documents/R/geoje/datasets/"/>
    </mc:Choice>
  </mc:AlternateContent>
  <xr:revisionPtr revIDLastSave="0" documentId="8_{2D974B66-FBB2-CC49-9E9D-02CB06383B37}" xr6:coauthVersionLast="34" xr6:coauthVersionMax="34" xr10:uidLastSave="{00000000-0000-0000-0000-000000000000}"/>
  <bookViews>
    <workbookView xWindow="0" yWindow="0" windowWidth="38400" windowHeight="21600" xr2:uid="{00000000-000D-0000-FFFF-FFFF00000000}"/>
  </bookViews>
  <sheets>
    <sheet name="전체(연별)" sheetId="4" r:id="rId1"/>
    <sheet name="전체(월별)" sheetId="1" r:id="rId2"/>
    <sheet name="면동별인구" sheetId="3" r:id="rId3"/>
    <sheet name="면동별" sheetId="2" r:id="rId4"/>
    <sheet name="면동별증감" sheetId="5" r:id="rId5"/>
    <sheet name="인구증감요인(연별)" sheetId="6" r:id="rId6"/>
    <sheet name="인구증감요인(월별)" sheetId="9" r:id="rId7"/>
    <sheet name="연령별" sheetId="7" r:id="rId8"/>
  </sheets>
  <definedNames>
    <definedName name="_xlnm._FilterDatabase" localSheetId="4" hidden="1">면동별증감!$A$3:$H$43</definedName>
    <definedName name="_xlnm._FilterDatabase" localSheetId="7" hidden="1">연령별!$A$3:$H$42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6" l="1"/>
  <c r="J43" i="5"/>
  <c r="J41" i="5"/>
  <c r="J39" i="5"/>
  <c r="J37" i="5"/>
  <c r="J35" i="5"/>
  <c r="J33" i="5"/>
  <c r="J31" i="5"/>
  <c r="J29" i="5"/>
  <c r="J25" i="5"/>
  <c r="J23" i="5"/>
  <c r="J21" i="5"/>
  <c r="J19" i="5"/>
  <c r="J17" i="5"/>
  <c r="J15" i="5"/>
  <c r="J13" i="5"/>
  <c r="J11" i="5"/>
  <c r="J9" i="5"/>
  <c r="J7" i="5"/>
  <c r="J5" i="5"/>
  <c r="B78" i="3"/>
  <c r="B77" i="3"/>
  <c r="B76" i="3"/>
  <c r="D12" i="4"/>
  <c r="E12" i="4"/>
  <c r="F12" i="4"/>
  <c r="F11" i="4"/>
  <c r="L12" i="4"/>
  <c r="I12" i="4"/>
  <c r="Q12" i="4"/>
  <c r="C12" i="4"/>
  <c r="M12" i="4"/>
  <c r="O12" i="4"/>
  <c r="J77" i="1"/>
  <c r="J78" i="1"/>
  <c r="J79" i="1"/>
  <c r="J76" i="1"/>
  <c r="B75" i="3"/>
  <c r="J75" i="1"/>
  <c r="J74" i="1"/>
  <c r="J73" i="1"/>
  <c r="B72" i="3"/>
  <c r="I29" i="5"/>
  <c r="B71" i="3"/>
  <c r="B70" i="3"/>
  <c r="J72" i="1"/>
  <c r="J71" i="1"/>
  <c r="J10" i="6"/>
  <c r="J9" i="6"/>
  <c r="J8" i="6"/>
  <c r="J7" i="6"/>
  <c r="J6" i="6"/>
  <c r="J5" i="6"/>
  <c r="I43" i="5"/>
  <c r="H43" i="5"/>
  <c r="G43" i="5"/>
  <c r="F43" i="5"/>
  <c r="E43" i="5"/>
  <c r="D43" i="5"/>
  <c r="I41" i="5"/>
  <c r="H41" i="5"/>
  <c r="G41" i="5"/>
  <c r="F41" i="5"/>
  <c r="E41" i="5"/>
  <c r="D41" i="5"/>
  <c r="I39" i="5"/>
  <c r="H39" i="5"/>
  <c r="G39" i="5"/>
  <c r="F39" i="5"/>
  <c r="E39" i="5"/>
  <c r="D39" i="5"/>
  <c r="I37" i="5"/>
  <c r="H37" i="5"/>
  <c r="G37" i="5"/>
  <c r="F37" i="5"/>
  <c r="E37" i="5"/>
  <c r="D37" i="5"/>
  <c r="I35" i="5"/>
  <c r="H35" i="5"/>
  <c r="G35" i="5"/>
  <c r="F35" i="5"/>
  <c r="E35" i="5"/>
  <c r="D35" i="5"/>
  <c r="I33" i="5"/>
  <c r="H33" i="5"/>
  <c r="G33" i="5"/>
  <c r="F33" i="5"/>
  <c r="E33" i="5"/>
  <c r="D33" i="5"/>
  <c r="I31" i="5"/>
  <c r="H31" i="5"/>
  <c r="G31" i="5"/>
  <c r="F31" i="5"/>
  <c r="E31" i="5"/>
  <c r="D31" i="5"/>
  <c r="H29" i="5"/>
  <c r="G29" i="5"/>
  <c r="F29" i="5"/>
  <c r="E29" i="5"/>
  <c r="D29" i="5"/>
  <c r="G27" i="5"/>
  <c r="F27" i="5"/>
  <c r="E27" i="5"/>
  <c r="D27" i="5"/>
  <c r="I25" i="5"/>
  <c r="H25" i="5"/>
  <c r="G25" i="5"/>
  <c r="F25" i="5"/>
  <c r="E25" i="5"/>
  <c r="D25" i="5"/>
  <c r="I23" i="5"/>
  <c r="H23" i="5"/>
  <c r="G23" i="5"/>
  <c r="F23" i="5"/>
  <c r="E23" i="5"/>
  <c r="D23" i="5"/>
  <c r="I21" i="5"/>
  <c r="H21" i="5"/>
  <c r="G21" i="5"/>
  <c r="F21" i="5"/>
  <c r="E21" i="5"/>
  <c r="D21" i="5"/>
  <c r="I19" i="5"/>
  <c r="H19" i="5"/>
  <c r="G19" i="5"/>
  <c r="F19" i="5"/>
  <c r="E19" i="5"/>
  <c r="D19" i="5"/>
  <c r="I17" i="5"/>
  <c r="H17" i="5"/>
  <c r="G17" i="5"/>
  <c r="F17" i="5"/>
  <c r="E17" i="5"/>
  <c r="D17" i="5"/>
  <c r="I15" i="5"/>
  <c r="H15" i="5"/>
  <c r="G15" i="5"/>
  <c r="F15" i="5"/>
  <c r="E15" i="5"/>
  <c r="D15" i="5"/>
  <c r="I13" i="5"/>
  <c r="H13" i="5"/>
  <c r="G13" i="5"/>
  <c r="F13" i="5"/>
  <c r="E13" i="5"/>
  <c r="D13" i="5"/>
  <c r="I11" i="5"/>
  <c r="H11" i="5"/>
  <c r="G11" i="5"/>
  <c r="F11" i="5"/>
  <c r="E11" i="5"/>
  <c r="D11" i="5"/>
  <c r="I9" i="5"/>
  <c r="H9" i="5"/>
  <c r="G9" i="5"/>
  <c r="F9" i="5"/>
  <c r="E9" i="5"/>
  <c r="D9" i="5"/>
  <c r="I7" i="5"/>
  <c r="H7" i="5"/>
  <c r="G7" i="5"/>
  <c r="F7" i="5"/>
  <c r="E7" i="5"/>
  <c r="D7" i="5"/>
  <c r="I5" i="5"/>
  <c r="H5" i="5"/>
  <c r="G5" i="5"/>
  <c r="F5" i="5"/>
  <c r="E5" i="5"/>
  <c r="D5" i="5"/>
  <c r="D6" i="4"/>
  <c r="E6" i="4"/>
  <c r="F6" i="4"/>
  <c r="F7" i="4"/>
  <c r="Q7" i="4"/>
  <c r="I6" i="4"/>
  <c r="D7" i="4"/>
  <c r="E7" i="4"/>
  <c r="C7" i="4"/>
  <c r="M7" i="4"/>
  <c r="I7" i="4"/>
  <c r="D8" i="4"/>
  <c r="E8" i="4"/>
  <c r="C8" i="4"/>
  <c r="F8" i="4"/>
  <c r="Q8" i="4"/>
  <c r="I8" i="4"/>
  <c r="D9" i="4"/>
  <c r="E9" i="4"/>
  <c r="C9" i="4"/>
  <c r="F9" i="4"/>
  <c r="I9" i="4"/>
  <c r="L10" i="4"/>
  <c r="O10" i="4"/>
  <c r="Q10" i="4"/>
  <c r="D11" i="4"/>
  <c r="E11" i="4"/>
  <c r="Q11" i="4"/>
  <c r="I11" i="4"/>
  <c r="L7" i="4"/>
  <c r="C6" i="4"/>
  <c r="O6" i="4"/>
  <c r="L11" i="4"/>
  <c r="C11" i="4"/>
  <c r="O11" i="4"/>
  <c r="O8" i="4"/>
  <c r="M8" i="4"/>
  <c r="O9" i="4"/>
  <c r="M9" i="4"/>
  <c r="M6" i="4"/>
  <c r="L9" i="4"/>
  <c r="O7" i="4"/>
  <c r="Q9" i="4"/>
  <c r="L8" i="4"/>
  <c r="M11" i="4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23" i="1"/>
  <c r="G23" i="1"/>
  <c r="H23" i="1"/>
  <c r="I23" i="1"/>
  <c r="F24" i="1"/>
  <c r="G24" i="1"/>
  <c r="H24" i="1"/>
  <c r="I24" i="1"/>
  <c r="F25" i="1"/>
  <c r="G25" i="1"/>
  <c r="H25" i="1"/>
  <c r="I25" i="1"/>
  <c r="F22" i="1"/>
  <c r="G22" i="1"/>
  <c r="H22" i="1"/>
  <c r="I22" i="1"/>
  <c r="F21" i="1"/>
  <c r="G21" i="1"/>
  <c r="H21" i="1"/>
  <c r="I21" i="1"/>
  <c r="F20" i="1"/>
  <c r="G20" i="1"/>
  <c r="H20" i="1"/>
  <c r="I20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G5" i="1"/>
  <c r="H5" i="1"/>
  <c r="I5" i="1"/>
  <c r="F5" i="1"/>
</calcChain>
</file>

<file path=xl/sharedStrings.xml><?xml version="1.0" encoding="utf-8"?>
<sst xmlns="http://schemas.openxmlformats.org/spreadsheetml/2006/main" count="1685" uniqueCount="130">
  <si>
    <t>계</t>
  </si>
  <si>
    <t>남</t>
  </si>
  <si>
    <t>여</t>
  </si>
  <si>
    <t>세대수</t>
  </si>
  <si>
    <t>년월</t>
    <phoneticPr fontId="2" type="noConversion"/>
  </si>
  <si>
    <t>인구수</t>
  </si>
  <si>
    <t>전월대비증감인구</t>
  </si>
  <si>
    <t>비고</t>
  </si>
  <si>
    <t>사등면</t>
  </si>
  <si>
    <t>하청면</t>
  </si>
  <si>
    <t>장목면</t>
  </si>
  <si>
    <t>장평동</t>
  </si>
  <si>
    <t>고현동</t>
  </si>
  <si>
    <t>상문동</t>
  </si>
  <si>
    <t>수양동</t>
  </si>
  <si>
    <t>세대수</t>
    <phoneticPr fontId="2" type="noConversion"/>
  </si>
  <si>
    <t>면동</t>
    <phoneticPr fontId="2" type="noConversion"/>
  </si>
  <si>
    <t>일운면</t>
  </si>
  <si>
    <t>동부면</t>
  </si>
  <si>
    <t>남부면</t>
  </si>
  <si>
    <t>거제면</t>
  </si>
  <si>
    <t>둔덕면</t>
  </si>
  <si>
    <t>연초면</t>
  </si>
  <si>
    <t>장승포동</t>
  </si>
  <si>
    <t>마전동</t>
  </si>
  <si>
    <t>능포동</t>
  </si>
  <si>
    <t>아주동</t>
  </si>
  <si>
    <t>옥포1동</t>
  </si>
  <si>
    <t>옥포2동</t>
  </si>
  <si>
    <t>증가율</t>
    <phoneticPr fontId="2" type="noConversion"/>
  </si>
  <si>
    <t>월별</t>
    <phoneticPr fontId="2" type="noConversion"/>
  </si>
  <si>
    <t>월별</t>
    <phoneticPr fontId="2" type="noConversion"/>
  </si>
  <si>
    <t>합계</t>
    <phoneticPr fontId="2" type="noConversion"/>
  </si>
  <si>
    <t>일운면</t>
    <phoneticPr fontId="2" type="noConversion"/>
  </si>
  <si>
    <t>마전동</t>
    <phoneticPr fontId="2" type="noConversion"/>
  </si>
  <si>
    <t>면적(㎢)</t>
    <phoneticPr fontId="18" type="noConversion"/>
  </si>
  <si>
    <t>여</t>
    <phoneticPr fontId="19" type="noConversion"/>
  </si>
  <si>
    <t>남</t>
    <phoneticPr fontId="19" type="noConversion"/>
  </si>
  <si>
    <t>소계</t>
    <phoneticPr fontId="2" type="noConversion"/>
  </si>
  <si>
    <t>합계</t>
    <phoneticPr fontId="2" type="noConversion"/>
  </si>
  <si>
    <t>외국인</t>
    <phoneticPr fontId="19" type="noConversion"/>
  </si>
  <si>
    <t>내국인</t>
    <phoneticPr fontId="19" type="noConversion"/>
  </si>
  <si>
    <t>총 인 구</t>
    <phoneticPr fontId="19" type="noConversion"/>
  </si>
  <si>
    <t>전년
대비
인구
(내국인)
증감수</t>
    <phoneticPr fontId="2" type="noConversion"/>
  </si>
  <si>
    <t>인구밀도</t>
    <phoneticPr fontId="18" type="noConversion"/>
  </si>
  <si>
    <t>65세이상
고령자</t>
    <phoneticPr fontId="18" type="noConversion"/>
  </si>
  <si>
    <t>세대당
인구</t>
    <phoneticPr fontId="19" type="noConversion"/>
  </si>
  <si>
    <t>인구
증가율
(%)</t>
    <phoneticPr fontId="19" type="noConversion"/>
  </si>
  <si>
    <t>등록인구</t>
    <phoneticPr fontId="19" type="noConversion"/>
  </si>
  <si>
    <t>세대</t>
    <phoneticPr fontId="19" type="noConversion"/>
  </si>
  <si>
    <t>연별</t>
    <phoneticPr fontId="18" type="noConversion"/>
  </si>
  <si>
    <t>면동</t>
    <phoneticPr fontId="2" type="noConversion"/>
  </si>
  <si>
    <t>구분</t>
    <phoneticPr fontId="2" type="noConversion"/>
  </si>
  <si>
    <t>2012년</t>
    <phoneticPr fontId="2" type="noConversion"/>
  </si>
  <si>
    <t>2013년</t>
    <phoneticPr fontId="2" type="noConversion"/>
  </si>
  <si>
    <t>2013년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</si>
  <si>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</si>
  <si>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</si>
  <si>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</si>
  <si>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합계</t>
  </si>
  <si>
    <t>인구수</t>
    <phoneticPr fontId="2" type="noConversion"/>
  </si>
  <si>
    <t>증감</t>
    <phoneticPr fontId="2" type="noConversion"/>
  </si>
  <si>
    <t>사등면</t>
    <phoneticPr fontId="2" type="noConversion"/>
  </si>
  <si>
    <t>하청면</t>
    <phoneticPr fontId="2" type="noConversion"/>
  </si>
  <si>
    <t>장목면</t>
    <phoneticPr fontId="2" type="noConversion"/>
  </si>
  <si>
    <t>※ 2016년 5월 1일자로 장승포동과 마전동이 통합됨.</t>
    <phoneticPr fontId="2" type="noConversion"/>
  </si>
  <si>
    <t>연도별</t>
    <phoneticPr fontId="2" type="noConversion"/>
  </si>
  <si>
    <t>출생</t>
    <phoneticPr fontId="2" type="noConversion"/>
  </si>
  <si>
    <t>전입</t>
    <phoneticPr fontId="2" type="noConversion"/>
  </si>
  <si>
    <t>사망</t>
    <phoneticPr fontId="2" type="noConversion"/>
  </si>
  <si>
    <t>전출</t>
    <phoneticPr fontId="2" type="noConversion"/>
  </si>
  <si>
    <t>순증감</t>
    <phoneticPr fontId="2" type="noConversion"/>
  </si>
  <si>
    <t>관내</t>
    <phoneticPr fontId="2" type="noConversion"/>
  </si>
  <si>
    <t>시군구간</t>
    <phoneticPr fontId="2" type="noConversion"/>
  </si>
  <si>
    <t>시도간</t>
    <phoneticPr fontId="2" type="noConversion"/>
  </si>
  <si>
    <t>주의 : 1) 전입, 전출, 사망, 출생외 별도의 인구증감 변동사항도 있음.</t>
    <phoneticPr fontId="2" type="noConversion"/>
  </si>
  <si>
    <t>연령</t>
    <phoneticPr fontId="2" type="noConversion"/>
  </si>
  <si>
    <t>성별</t>
    <phoneticPr fontId="2" type="noConversion"/>
  </si>
  <si>
    <t>2012년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</si>
  <si>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</si>
  <si>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</si>
  <si>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</si>
  <si>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</si>
  <si>
    <t>0세-9세</t>
  </si>
  <si>
    <t>10세-19세</t>
  </si>
  <si>
    <t>20세-29세</t>
  </si>
  <si>
    <t>30세-39세</t>
  </si>
  <si>
    <t>40세-49세</t>
  </si>
  <si>
    <t>50세-59세</t>
  </si>
  <si>
    <t>60세-69세</t>
  </si>
  <si>
    <t>70세-79세</t>
  </si>
  <si>
    <t>80세-89세</t>
  </si>
  <si>
    <t>90세-99세</t>
  </si>
  <si>
    <t>100세-109세</t>
  </si>
  <si>
    <t>110세이상</t>
  </si>
  <si>
    <t>구분</t>
    <phoneticPr fontId="18" type="noConversion"/>
  </si>
  <si>
    <t>전월말
세대수</t>
    <phoneticPr fontId="18" type="noConversion"/>
  </si>
  <si>
    <t>전월말
인구수</t>
    <phoneticPr fontId="18" type="noConversion"/>
  </si>
  <si>
    <t>전월말
거주불명
등록자수</t>
    <phoneticPr fontId="18" type="noConversion"/>
  </si>
  <si>
    <t>전월말
재외국민
등록자수</t>
    <phoneticPr fontId="18" type="noConversion"/>
  </si>
  <si>
    <t>증가요인</t>
  </si>
  <si>
    <t>감소요인</t>
  </si>
  <si>
    <t>세대수
증감</t>
    <phoneticPr fontId="18" type="noConversion"/>
  </si>
  <si>
    <t>인구수
증감</t>
    <phoneticPr fontId="18" type="noConversion"/>
  </si>
  <si>
    <t>거주불명
등록자수
증감</t>
    <phoneticPr fontId="18" type="noConversion"/>
  </si>
  <si>
    <t>금월말
세대수</t>
    <phoneticPr fontId="18" type="noConversion"/>
  </si>
  <si>
    <t>금월말
인구수</t>
    <phoneticPr fontId="18" type="noConversion"/>
  </si>
  <si>
    <t>금월말
거주불명
등록자수</t>
    <phoneticPr fontId="18" type="noConversion"/>
  </si>
  <si>
    <t>금월말
재외국민
등록자수</t>
    <phoneticPr fontId="18" type="noConversion"/>
  </si>
  <si>
    <t>전입</t>
  </si>
  <si>
    <t>복귀</t>
  </si>
  <si>
    <t>출생</t>
  </si>
  <si>
    <t>등록</t>
  </si>
  <si>
    <t>국외</t>
  </si>
  <si>
    <t>기타</t>
  </si>
  <si>
    <t>전출</t>
  </si>
  <si>
    <t>사망</t>
  </si>
  <si>
    <t>말소</t>
  </si>
  <si>
    <t>남자</t>
  </si>
  <si>
    <t>여자</t>
  </si>
  <si>
    <t>시도내</t>
  </si>
  <si>
    <t>시도간</t>
  </si>
  <si>
    <t>시군구내</t>
  </si>
  <si>
    <t>시군구간</t>
  </si>
  <si>
    <t xml:space="preserve">          2) 순증감은 단순히 전입총합에서 전출총합을 뺀 내용임.</t>
    <phoneticPr fontId="2" type="noConversion"/>
  </si>
  <si>
    <t>2017년</t>
    <phoneticPr fontId="2" type="noConversion"/>
  </si>
  <si>
    <t>작성기준일 : 매년 12월말 기준</t>
    <phoneticPr fontId="2" type="noConversion"/>
  </si>
  <si>
    <t>작성기준일 : 2018-04-30</t>
    <phoneticPr fontId="2" type="noConversion"/>
  </si>
  <si>
    <t>20108-03</t>
    <phoneticPr fontId="2" type="noConversion"/>
  </si>
  <si>
    <t>작성기준 : 2018.04.30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</si>
</sst>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-* #,##0_-;\-* #,##0_-;_-* &quot;-&quot;_-;_-@_-"/>
    <numFmt numFmtId="177" formatCode="_-* #,##0.00_-;\-* #,##0.00_-;_-* &quot;-&quot;??_-;_-@_-"/>
    <numFmt numFmtId="178" formatCode="yyyy/mm"/>
    <numFmt numFmtId="179" formatCode="_-* #,##0_-;\-* #,##0_-;_-* &quot;-&quot;??_-;_-@_-"/>
    <numFmt numFmtId="180" formatCode="0.0"/>
    <numFmt numFmtId="181" formatCode="0.0_);[Red]\(0.0\)"/>
    <numFmt numFmtId="182" formatCode="#,##0.00_ "/>
    <numFmt numFmtId="183" formatCode="0,000.00"/>
    <numFmt numFmtId="184" formatCode="0_ ;[Red]\-0\ "/>
    <numFmt numFmtId="185" formatCode="0.00_ ;[Red]\-0.00\ "/>
    <numFmt numFmtId="186" formatCode="#,##0_ ;[Red]\-#,##0\ "/>
  </numFmts>
  <fonts count="5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2060"/>
      <name val="굴림"/>
      <family val="3"/>
      <charset val="129"/>
    </font>
    <font>
      <b/>
      <sz val="11"/>
      <color rgb="FF002060"/>
      <name val="굴림"/>
      <family val="3"/>
      <charset val="129"/>
    </font>
    <font>
      <sz val="11"/>
      <color rgb="FF002060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10"/>
      <name val="HY견고딕"/>
      <family val="1"/>
      <charset val="129"/>
    </font>
    <font>
      <sz val="10"/>
      <color rgb="FF0070C0"/>
      <name val="HY견고딕"/>
      <family val="1"/>
      <charset val="129"/>
    </font>
    <font>
      <sz val="10"/>
      <color rgb="FF0000FF"/>
      <name val="HY견고딕"/>
      <family val="1"/>
      <charset val="129"/>
    </font>
    <font>
      <sz val="10"/>
      <color rgb="FFFF0000"/>
      <name val="HY견고딕"/>
      <family val="1"/>
      <charset val="129"/>
    </font>
    <font>
      <b/>
      <sz val="10"/>
      <color theme="1"/>
      <name val="굴림"/>
      <family val="3"/>
      <charset val="129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b/>
      <sz val="12"/>
      <color theme="1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theme="1"/>
      <name val="HY견고딕"/>
      <family val="1"/>
      <charset val="129"/>
    </font>
    <font>
      <sz val="11"/>
      <color theme="1"/>
      <name val="HY견고딕"/>
      <family val="1"/>
      <charset val="129"/>
    </font>
    <font>
      <sz val="10"/>
      <color rgb="FFFF0000"/>
      <name val="굴림"/>
      <family val="3"/>
      <charset val="129"/>
    </font>
    <font>
      <sz val="12"/>
      <color theme="1"/>
      <name val="굴림"/>
      <family val="3"/>
      <charset val="129"/>
    </font>
    <font>
      <b/>
      <sz val="11"/>
      <color theme="0"/>
      <name val="굴림"/>
      <family val="3"/>
      <charset val="129"/>
    </font>
    <font>
      <sz val="10"/>
      <name val="굴림체"/>
      <family val="3"/>
      <charset val="129"/>
    </font>
    <font>
      <sz val="1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rgb="FF002060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굴림체"/>
      <family val="3"/>
      <charset val="129"/>
    </font>
    <font>
      <b/>
      <sz val="10"/>
      <color rgb="FF0000FF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1"/>
      <name val="견고딕"/>
      <family val="3"/>
      <charset val="129"/>
    </font>
    <font>
      <b/>
      <sz val="10"/>
      <color rgb="FF0000FF"/>
      <name val="견고딕"/>
      <family val="3"/>
      <charset val="129"/>
    </font>
    <font>
      <b/>
      <sz val="10"/>
      <color rgb="FFFF0000"/>
      <name val="견고딕"/>
      <family val="3"/>
      <charset val="129"/>
    </font>
    <font>
      <b/>
      <sz val="10"/>
      <color rgb="FF0000FF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0"/>
      <color rgb="FF006600"/>
      <name val="굴림체"/>
      <family val="3"/>
      <charset val="129"/>
    </font>
    <font>
      <b/>
      <sz val="10"/>
      <color rgb="FF006600"/>
      <name val="돋움"/>
      <family val="3"/>
      <charset val="129"/>
    </font>
    <font>
      <b/>
      <sz val="10"/>
      <color rgb="FF006600"/>
      <name val="견고딕"/>
      <family val="3"/>
      <charset val="129"/>
    </font>
    <font>
      <b/>
      <sz val="10"/>
      <color rgb="FF006600"/>
      <name val="굴림"/>
      <family val="3"/>
      <charset val="129"/>
    </font>
    <font>
      <b/>
      <sz val="10"/>
      <color rgb="FF800000"/>
      <name val="굴림체"/>
      <family val="3"/>
      <charset val="129"/>
    </font>
    <font>
      <b/>
      <sz val="10"/>
      <color rgb="FF800000"/>
      <name val="돋움"/>
      <family val="3"/>
      <charset val="129"/>
    </font>
    <font>
      <b/>
      <sz val="10"/>
      <color rgb="FF800000"/>
      <name val="견고딕"/>
      <family val="3"/>
      <charset val="129"/>
    </font>
    <font>
      <b/>
      <sz val="10"/>
      <color rgb="FF800000"/>
      <name val="굴림"/>
      <family val="3"/>
      <charset val="129"/>
    </font>
    <font>
      <sz val="10"/>
      <color rgb="FF0000FF"/>
      <name val="굴림"/>
      <family val="3"/>
      <charset val="129"/>
    </font>
    <font>
      <b/>
      <sz val="10"/>
      <color theme="9" tint="-0.249977111117893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E6FF"/>
        <bgColor indexed="64"/>
      </patternFill>
    </fill>
  </fills>
  <borders count="69">
    <border>
      <left/>
      <right/>
      <top/>
      <bottom/>
      <diagonal/>
    </border>
    <border>
      <left style="hair">
        <color rgb="FFFFC000"/>
      </left>
      <right/>
      <top style="hair">
        <color rgb="FFFFC000"/>
      </top>
      <bottom style="thick">
        <color rgb="FFFFC000"/>
      </bottom>
      <diagonal/>
    </border>
    <border>
      <left style="hair">
        <color rgb="FFFFC000"/>
      </left>
      <right style="hair">
        <color rgb="FFFFC000"/>
      </right>
      <top style="hair">
        <color rgb="FFFFC000"/>
      </top>
      <bottom style="thick">
        <color rgb="FFFFC000"/>
      </bottom>
      <diagonal/>
    </border>
    <border>
      <left/>
      <right style="hair">
        <color rgb="FFFFC000"/>
      </right>
      <top style="hair">
        <color rgb="FFFFC000"/>
      </top>
      <bottom style="thick">
        <color rgb="FFFFC000"/>
      </bottom>
      <diagonal/>
    </border>
    <border>
      <left style="hair">
        <color rgb="FFFFC000"/>
      </left>
      <right/>
      <top style="hair">
        <color rgb="FFFFC000"/>
      </top>
      <bottom style="hair">
        <color rgb="FFFFC000"/>
      </bottom>
      <diagonal/>
    </border>
    <border>
      <left style="hair">
        <color rgb="FFFFC000"/>
      </left>
      <right style="hair">
        <color rgb="FFFFC000"/>
      </right>
      <top style="hair">
        <color rgb="FFFFC000"/>
      </top>
      <bottom style="hair">
        <color rgb="FFFFC000"/>
      </bottom>
      <diagonal/>
    </border>
    <border>
      <left/>
      <right style="hair">
        <color rgb="FFFFC000"/>
      </right>
      <top style="hair">
        <color rgb="FFFFC000"/>
      </top>
      <bottom style="hair">
        <color rgb="FFFFC000"/>
      </bottom>
      <diagonal/>
    </border>
    <border>
      <left style="hair">
        <color rgb="FFFFC000"/>
      </left>
      <right/>
      <top/>
      <bottom style="hair">
        <color rgb="FFFFC000"/>
      </bottom>
      <diagonal/>
    </border>
    <border>
      <left style="hair">
        <color rgb="FFFFC000"/>
      </left>
      <right style="hair">
        <color rgb="FFFFC000"/>
      </right>
      <top/>
      <bottom style="hair">
        <color rgb="FFFFC000"/>
      </bottom>
      <diagonal/>
    </border>
    <border>
      <left/>
      <right style="hair">
        <color rgb="FFFFC000"/>
      </right>
      <top/>
      <bottom style="hair">
        <color rgb="FFFFC000"/>
      </bottom>
      <diagonal/>
    </border>
    <border>
      <left style="hair">
        <color rgb="FFFFC000"/>
      </left>
      <right style="hair">
        <color rgb="FFFFC000"/>
      </right>
      <top/>
      <bottom style="thick">
        <color rgb="FFFFC000"/>
      </bottom>
      <diagonal/>
    </border>
    <border>
      <left style="hair">
        <color rgb="FFFFC000"/>
      </left>
      <right/>
      <top/>
      <bottom/>
      <diagonal/>
    </border>
    <border>
      <left/>
      <right/>
      <top style="hair">
        <color rgb="FFFFC000"/>
      </top>
      <bottom style="hair">
        <color rgb="FFFFC000"/>
      </bottom>
      <diagonal/>
    </border>
    <border>
      <left style="hair">
        <color rgb="FFFFC000"/>
      </left>
      <right/>
      <top style="thick">
        <color rgb="FFFFC000"/>
      </top>
      <bottom style="hair">
        <color rgb="FFFFC000"/>
      </bottom>
      <diagonal/>
    </border>
    <border>
      <left/>
      <right style="hair">
        <color rgb="FFFFC000"/>
      </right>
      <top style="thick">
        <color rgb="FFFFC000"/>
      </top>
      <bottom/>
      <diagonal/>
    </border>
    <border>
      <left style="hair">
        <color rgb="FFFFC000"/>
      </left>
      <right/>
      <top style="thick">
        <color rgb="FFFFC000"/>
      </top>
      <bottom/>
      <diagonal/>
    </border>
    <border>
      <left style="hair">
        <color rgb="FFFFC000"/>
      </left>
      <right style="hair">
        <color rgb="FFFFC000"/>
      </right>
      <top style="thick">
        <color rgb="FFFFC000"/>
      </top>
      <bottom style="hair">
        <color rgb="FFFFC000"/>
      </bottom>
      <diagonal/>
    </border>
    <border>
      <left/>
      <right style="hair">
        <color rgb="FFFFC000"/>
      </right>
      <top style="thick">
        <color rgb="FFFFC000"/>
      </top>
      <bottom style="hair">
        <color rgb="FFFFC000"/>
      </bottom>
      <diagonal/>
    </border>
    <border>
      <left/>
      <right style="hair">
        <color theme="9" tint="-0.24994659260841701"/>
      </right>
      <top style="thick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thick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/>
      <top style="thick">
        <color theme="9" tint="-0.24994659260841701"/>
      </top>
      <bottom style="hair">
        <color theme="9" tint="-0.24994659260841701"/>
      </bottom>
      <diagonal/>
    </border>
    <border>
      <left/>
      <right style="hair">
        <color theme="9" tint="-0.24994659260841701"/>
      </right>
      <top style="hair">
        <color theme="9" tint="-0.24994659260841701"/>
      </top>
      <bottom style="thick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thick">
        <color theme="9" tint="-0.24994659260841701"/>
      </bottom>
      <diagonal/>
    </border>
    <border>
      <left style="hair">
        <color theme="9" tint="-0.24994659260841701"/>
      </left>
      <right/>
      <top style="hair">
        <color theme="9" tint="-0.24994659260841701"/>
      </top>
      <bottom style="thick">
        <color theme="9" tint="-0.24994659260841701"/>
      </bottom>
      <diagonal/>
    </border>
    <border>
      <left/>
      <right style="hair">
        <color theme="9" tint="-0.24994659260841701"/>
      </right>
      <top/>
      <bottom style="hair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/>
      <bottom style="hair">
        <color theme="9" tint="-0.24994659260841701"/>
      </bottom>
      <diagonal/>
    </border>
    <border>
      <left style="hair">
        <color theme="9" tint="-0.24994659260841701"/>
      </left>
      <right/>
      <top/>
      <bottom style="hair">
        <color theme="9" tint="-0.24994659260841701"/>
      </bottom>
      <diagonal/>
    </border>
    <border>
      <left/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/>
      <top/>
      <bottom style="hair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/>
      <top style="hair">
        <color theme="8" tint="-0.499984740745262"/>
      </top>
      <bottom style="hair">
        <color theme="8" tint="-0.499984740745262"/>
      </bottom>
      <diagonal/>
    </border>
    <border>
      <left/>
      <right style="hair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/>
      <top style="thick">
        <color theme="8" tint="-0.499984740745262"/>
      </top>
      <bottom style="hair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hair">
        <color theme="8" tint="-0.499984740745262"/>
      </left>
      <right/>
      <top style="hair">
        <color theme="8" tint="-0.499984740745262"/>
      </top>
      <bottom style="thick">
        <color theme="8" tint="-0.499984740745262"/>
      </bottom>
      <diagonal/>
    </border>
    <border>
      <left style="thick">
        <color theme="8" tint="-0.499984740745262"/>
      </left>
      <right style="hair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thick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thick">
        <color theme="8" tint="-0.499984740745262"/>
      </left>
      <right style="hair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thick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/>
      <bottom style="hair">
        <color theme="8" tint="-0.499984740745262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8" tint="-0.499984740745262"/>
      </left>
      <right/>
      <top style="hair">
        <color theme="8" tint="-0.499984740745262"/>
      </top>
      <bottom/>
      <diagonal/>
    </border>
    <border>
      <left/>
      <right style="hair">
        <color rgb="FFFFC000"/>
      </right>
      <top style="hair">
        <color rgb="FFFFC000"/>
      </top>
      <bottom/>
      <diagonal/>
    </border>
    <border>
      <left style="hair">
        <color rgb="FFFFC000"/>
      </left>
      <right style="hair">
        <color rgb="FFFFC000"/>
      </right>
      <top style="hair">
        <color rgb="FFFFC000"/>
      </top>
      <bottom/>
      <diagonal/>
    </border>
    <border>
      <left style="hair">
        <color rgb="FFFFC000"/>
      </left>
      <right/>
      <top style="hair">
        <color rgb="FFFFC000"/>
      </top>
      <bottom/>
      <diagonal/>
    </border>
    <border>
      <left style="hair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8" tint="-0.499984740745262"/>
      </left>
      <right style="thick">
        <color theme="8" tint="-0.499984740745262"/>
      </right>
      <top style="hair">
        <color theme="8" tint="-0.499984740745262"/>
      </top>
      <bottom/>
      <diagonal/>
    </border>
    <border>
      <left/>
      <right style="hair">
        <color theme="9" tint="-0.24994659260841701"/>
      </right>
      <top style="hair">
        <color theme="9" tint="-0.24994659260841701"/>
      </top>
      <bottom/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/>
      <diagonal/>
    </border>
    <border>
      <left style="hair">
        <color theme="9" tint="-0.24994659260841701"/>
      </left>
      <right/>
      <top style="hair">
        <color theme="9" tint="-0.24994659260841701"/>
      </top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/>
  </cellStyleXfs>
  <cellXfs count="387">
    <xf numFmtId="0" fontId="0" fillId="0" borderId="0" xfId="0">
      <alignment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1" applyFont="1" applyAlignment="1">
      <alignment horizontal="center" vertical="center"/>
    </xf>
    <xf numFmtId="176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 shrinkToFit="1"/>
    </xf>
    <xf numFmtId="179" fontId="12" fillId="0" borderId="2" xfId="5" applyNumberFormat="1" applyFont="1" applyFill="1" applyBorder="1" applyAlignment="1">
      <alignment horizontal="center" vertical="center" shrinkToFit="1"/>
    </xf>
    <xf numFmtId="176" fontId="12" fillId="0" borderId="2" xfId="1" applyFont="1" applyFill="1" applyBorder="1" applyAlignment="1">
      <alignment horizontal="center" vertical="center" shrinkToFit="1"/>
    </xf>
    <xf numFmtId="180" fontId="12" fillId="0" borderId="2" xfId="5" applyNumberFormat="1" applyFont="1" applyFill="1" applyBorder="1" applyAlignment="1">
      <alignment horizontal="center" vertical="center" shrinkToFit="1"/>
    </xf>
    <xf numFmtId="181" fontId="12" fillId="0" borderId="2" xfId="1" applyNumberFormat="1" applyFont="1" applyFill="1" applyBorder="1" applyAlignment="1">
      <alignment horizontal="center" vertical="center" shrinkToFit="1"/>
    </xf>
    <xf numFmtId="176" fontId="13" fillId="0" borderId="2" xfId="1" applyFont="1" applyFill="1" applyBorder="1" applyAlignment="1">
      <alignment horizontal="center" vertical="center" shrinkToFit="1"/>
    </xf>
    <xf numFmtId="176" fontId="14" fillId="0" borderId="2" xfId="1" applyFont="1" applyFill="1" applyBorder="1" applyAlignment="1">
      <alignment horizontal="center" vertical="center" shrinkToFit="1"/>
    </xf>
    <xf numFmtId="176" fontId="15" fillId="0" borderId="2" xfId="1" applyFont="1" applyFill="1" applyBorder="1" applyAlignment="1">
      <alignment horizontal="center" vertical="center" shrinkToFit="1"/>
    </xf>
    <xf numFmtId="176" fontId="12" fillId="0" borderId="4" xfId="1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 shrinkToFit="1"/>
    </xf>
    <xf numFmtId="179" fontId="12" fillId="0" borderId="5" xfId="5" applyNumberFormat="1" applyFont="1" applyFill="1" applyBorder="1" applyAlignment="1">
      <alignment horizontal="center" vertical="center" shrinkToFit="1"/>
    </xf>
    <xf numFmtId="176" fontId="12" fillId="0" borderId="5" xfId="1" applyFont="1" applyFill="1" applyBorder="1" applyAlignment="1">
      <alignment horizontal="center" vertical="center" shrinkToFit="1"/>
    </xf>
    <xf numFmtId="180" fontId="12" fillId="0" borderId="5" xfId="5" applyNumberFormat="1" applyFont="1" applyFill="1" applyBorder="1" applyAlignment="1">
      <alignment horizontal="center" vertical="center" shrinkToFit="1"/>
    </xf>
    <xf numFmtId="181" fontId="12" fillId="0" borderId="5" xfId="1" applyNumberFormat="1" applyFont="1" applyFill="1" applyBorder="1" applyAlignment="1">
      <alignment horizontal="center" vertical="center" shrinkToFit="1"/>
    </xf>
    <xf numFmtId="176" fontId="13" fillId="0" borderId="5" xfId="1" applyFont="1" applyFill="1" applyBorder="1" applyAlignment="1">
      <alignment horizontal="center" vertical="center" shrinkToFit="1"/>
    </xf>
    <xf numFmtId="176" fontId="14" fillId="0" borderId="5" xfId="1" applyFont="1" applyFill="1" applyBorder="1" applyAlignment="1">
      <alignment horizontal="center" vertical="center" shrinkToFit="1"/>
    </xf>
    <xf numFmtId="176" fontId="15" fillId="0" borderId="5" xfId="1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 shrinkToFit="1"/>
    </xf>
    <xf numFmtId="182" fontId="12" fillId="0" borderId="5" xfId="1" applyNumberFormat="1" applyFont="1" applyFill="1" applyBorder="1" applyAlignment="1">
      <alignment horizontal="center" vertical="center" shrinkToFit="1"/>
    </xf>
    <xf numFmtId="0" fontId="12" fillId="0" borderId="6" xfId="5" applyFont="1" applyFill="1" applyBorder="1" applyAlignment="1">
      <alignment horizontal="center" vertical="center" shrinkToFit="1"/>
    </xf>
    <xf numFmtId="176" fontId="12" fillId="0" borderId="7" xfId="1" applyFont="1" applyFill="1" applyBorder="1" applyAlignment="1">
      <alignment horizontal="center" vertical="center"/>
    </xf>
    <xf numFmtId="182" fontId="12" fillId="0" borderId="8" xfId="1" applyNumberFormat="1" applyFont="1" applyFill="1" applyBorder="1" applyAlignment="1">
      <alignment horizontal="center" vertical="center" shrinkToFit="1"/>
    </xf>
    <xf numFmtId="179" fontId="12" fillId="0" borderId="8" xfId="5" applyNumberFormat="1" applyFont="1" applyFill="1" applyBorder="1" applyAlignment="1">
      <alignment horizontal="center" vertical="center" shrinkToFit="1"/>
    </xf>
    <xf numFmtId="176" fontId="12" fillId="0" borderId="8" xfId="1" applyFont="1" applyFill="1" applyBorder="1" applyAlignment="1">
      <alignment horizontal="center" vertical="center" shrinkToFit="1"/>
    </xf>
    <xf numFmtId="180" fontId="12" fillId="0" borderId="8" xfId="5" applyNumberFormat="1" applyFont="1" applyFill="1" applyBorder="1" applyAlignment="1">
      <alignment horizontal="center" vertical="center" shrinkToFit="1"/>
    </xf>
    <xf numFmtId="181" fontId="12" fillId="0" borderId="8" xfId="1" applyNumberFormat="1" applyFont="1" applyFill="1" applyBorder="1" applyAlignment="1">
      <alignment horizontal="center" vertical="center" shrinkToFit="1"/>
    </xf>
    <xf numFmtId="176" fontId="13" fillId="0" borderId="8" xfId="1" applyFont="1" applyFill="1" applyBorder="1" applyAlignment="1">
      <alignment horizontal="center" vertical="center" shrinkToFit="1"/>
    </xf>
    <xf numFmtId="176" fontId="14" fillId="0" borderId="8" xfId="1" applyFont="1" applyFill="1" applyBorder="1" applyAlignment="1">
      <alignment horizontal="center" vertical="center" shrinkToFit="1"/>
    </xf>
    <xf numFmtId="176" fontId="15" fillId="0" borderId="8" xfId="1" applyFont="1" applyFill="1" applyBorder="1" applyAlignment="1">
      <alignment horizontal="center" vertical="center" shrinkToFit="1"/>
    </xf>
    <xf numFmtId="0" fontId="12" fillId="0" borderId="9" xfId="5" applyFont="1" applyFill="1" applyBorder="1" applyAlignment="1">
      <alignment horizontal="center" vertical="center" shrinkToFit="1"/>
    </xf>
    <xf numFmtId="183" fontId="17" fillId="0" borderId="2" xfId="0" applyNumberFormat="1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" fillId="0" borderId="0" xfId="0" applyFont="1" applyFill="1">
      <alignment vertical="center"/>
    </xf>
    <xf numFmtId="176" fontId="3" fillId="0" borderId="0" xfId="1" applyFont="1" applyFill="1">
      <alignment vertical="center"/>
    </xf>
    <xf numFmtId="0" fontId="11" fillId="0" borderId="0" xfId="0" applyFont="1" applyFill="1">
      <alignment vertical="center"/>
    </xf>
    <xf numFmtId="176" fontId="20" fillId="0" borderId="0" xfId="1" applyFont="1" applyAlignment="1">
      <alignment vertical="center"/>
    </xf>
    <xf numFmtId="176" fontId="11" fillId="0" borderId="0" xfId="1" applyFont="1" applyAlignment="1">
      <alignment horizontal="center" vertical="center"/>
    </xf>
    <xf numFmtId="176" fontId="17" fillId="0" borderId="22" xfId="1" applyFont="1" applyFill="1" applyBorder="1" applyAlignment="1">
      <alignment horizontal="center" vertical="center"/>
    </xf>
    <xf numFmtId="0" fontId="12" fillId="0" borderId="24" xfId="1" applyNumberFormat="1" applyFont="1" applyFill="1" applyBorder="1" applyAlignment="1">
      <alignment horizontal="center" vertical="center"/>
    </xf>
    <xf numFmtId="176" fontId="12" fillId="0" borderId="25" xfId="1" applyFont="1" applyFill="1" applyBorder="1" applyAlignment="1">
      <alignment horizontal="center" vertical="center"/>
    </xf>
    <xf numFmtId="176" fontId="12" fillId="0" borderId="26" xfId="1" applyFont="1" applyFill="1" applyBorder="1" applyAlignment="1">
      <alignment horizontal="center" vertical="center"/>
    </xf>
    <xf numFmtId="0" fontId="12" fillId="0" borderId="27" xfId="1" applyNumberFormat="1" applyFont="1" applyFill="1" applyBorder="1" applyAlignment="1">
      <alignment horizontal="center" vertical="center"/>
    </xf>
    <xf numFmtId="176" fontId="12" fillId="0" borderId="28" xfId="1" applyFont="1" applyFill="1" applyBorder="1" applyAlignment="1">
      <alignment horizontal="center" vertical="center"/>
    </xf>
    <xf numFmtId="176" fontId="12" fillId="0" borderId="29" xfId="1" applyFont="1" applyFill="1" applyBorder="1" applyAlignment="1">
      <alignment horizontal="center" vertical="center"/>
    </xf>
    <xf numFmtId="176" fontId="11" fillId="0" borderId="0" xfId="1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5" fontId="3" fillId="0" borderId="0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176" fontId="6" fillId="0" borderId="34" xfId="1" applyFont="1" applyBorder="1" applyAlignment="1">
      <alignment horizontal="center" vertical="center"/>
    </xf>
    <xf numFmtId="176" fontId="7" fillId="0" borderId="34" xfId="1" applyFont="1" applyBorder="1" applyAlignment="1">
      <alignment horizontal="center" vertical="center"/>
    </xf>
    <xf numFmtId="184" fontId="3" fillId="0" borderId="34" xfId="1" applyNumberFormat="1" applyFont="1" applyBorder="1" applyAlignment="1">
      <alignment horizontal="right" vertical="center"/>
    </xf>
    <xf numFmtId="185" fontId="29" fillId="0" borderId="34" xfId="1" applyNumberFormat="1" applyFont="1" applyBorder="1" applyAlignment="1">
      <alignment horizontal="right" vertical="center"/>
    </xf>
    <xf numFmtId="0" fontId="6" fillId="0" borderId="35" xfId="0" applyFont="1" applyBorder="1" applyAlignment="1">
      <alignment horizontal="center" vertical="center"/>
    </xf>
    <xf numFmtId="178" fontId="6" fillId="0" borderId="30" xfId="0" applyNumberFormat="1" applyFont="1" applyBorder="1" applyAlignment="1">
      <alignment horizontal="center" vertical="center"/>
    </xf>
    <xf numFmtId="176" fontId="6" fillId="0" borderId="31" xfId="1" applyFont="1" applyBorder="1" applyAlignment="1">
      <alignment horizontal="center" vertical="center"/>
    </xf>
    <xf numFmtId="176" fontId="7" fillId="0" borderId="31" xfId="1" applyFont="1" applyBorder="1" applyAlignment="1">
      <alignment horizontal="center" vertical="center"/>
    </xf>
    <xf numFmtId="184" fontId="3" fillId="0" borderId="31" xfId="1" applyNumberFormat="1" applyFont="1" applyBorder="1" applyAlignment="1">
      <alignment horizontal="right" vertical="center"/>
    </xf>
    <xf numFmtId="185" fontId="29" fillId="0" borderId="31" xfId="1" applyNumberFormat="1" applyFont="1" applyBorder="1" applyAlignment="1">
      <alignment horizontal="right" vertical="center"/>
    </xf>
    <xf numFmtId="0" fontId="6" fillId="0" borderId="32" xfId="0" applyFont="1" applyBorder="1" applyAlignment="1">
      <alignment horizontal="center" vertical="center"/>
    </xf>
    <xf numFmtId="178" fontId="6" fillId="0" borderId="39" xfId="0" applyNumberFormat="1" applyFont="1" applyBorder="1" applyAlignment="1">
      <alignment horizontal="center" vertical="center"/>
    </xf>
    <xf numFmtId="176" fontId="6" fillId="0" borderId="40" xfId="1" applyFont="1" applyBorder="1" applyAlignment="1">
      <alignment horizontal="center" vertical="center"/>
    </xf>
    <xf numFmtId="176" fontId="7" fillId="0" borderId="40" xfId="1" applyFont="1" applyBorder="1" applyAlignment="1">
      <alignment horizontal="center" vertical="center"/>
    </xf>
    <xf numFmtId="184" fontId="3" fillId="0" borderId="40" xfId="1" applyNumberFormat="1" applyFont="1" applyBorder="1" applyAlignment="1">
      <alignment horizontal="right" vertical="center"/>
    </xf>
    <xf numFmtId="185" fontId="29" fillId="0" borderId="40" xfId="1" applyNumberFormat="1" applyFont="1" applyBorder="1" applyAlignment="1">
      <alignment horizontal="right" vertical="center"/>
    </xf>
    <xf numFmtId="0" fontId="6" fillId="0" borderId="41" xfId="0" applyFont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176" fontId="30" fillId="0" borderId="0" xfId="1" applyFont="1" applyAlignment="1">
      <alignment horizontal="center" vertical="center"/>
    </xf>
    <xf numFmtId="176" fontId="31" fillId="0" borderId="0" xfId="3" applyFont="1" applyFill="1" applyBorder="1" applyAlignment="1">
      <alignment horizontal="center" vertical="center"/>
    </xf>
    <xf numFmtId="178" fontId="32" fillId="0" borderId="30" xfId="3" applyNumberFormat="1" applyFont="1" applyFill="1" applyBorder="1" applyAlignment="1">
      <alignment horizontal="center" vertical="center"/>
    </xf>
    <xf numFmtId="176" fontId="32" fillId="0" borderId="31" xfId="3" applyFont="1" applyFill="1" applyBorder="1" applyAlignment="1">
      <alignment horizontal="center" vertical="center"/>
    </xf>
    <xf numFmtId="176" fontId="32" fillId="0" borderId="32" xfId="3" applyFont="1" applyFill="1" applyBorder="1" applyAlignment="1">
      <alignment horizontal="center" vertical="center"/>
    </xf>
    <xf numFmtId="176" fontId="33" fillId="0" borderId="31" xfId="3" applyFont="1" applyFill="1" applyBorder="1" applyAlignment="1">
      <alignment horizontal="center" vertical="center"/>
    </xf>
    <xf numFmtId="176" fontId="34" fillId="0" borderId="31" xfId="3" applyFont="1" applyFill="1" applyBorder="1" applyAlignment="1">
      <alignment horizontal="center" vertical="center"/>
    </xf>
    <xf numFmtId="176" fontId="32" fillId="0" borderId="30" xfId="3" applyFont="1" applyFill="1" applyBorder="1" applyAlignment="1">
      <alignment horizontal="center" vertical="center"/>
    </xf>
    <xf numFmtId="176" fontId="31" fillId="0" borderId="32" xfId="3" applyFont="1" applyFill="1" applyBorder="1" applyAlignment="1">
      <alignment horizontal="center" vertical="center"/>
    </xf>
    <xf numFmtId="178" fontId="32" fillId="0" borderId="33" xfId="3" applyNumberFormat="1" applyFont="1" applyFill="1" applyBorder="1" applyAlignment="1">
      <alignment horizontal="center" vertical="center"/>
    </xf>
    <xf numFmtId="176" fontId="32" fillId="0" borderId="34" xfId="3" applyFont="1" applyFill="1" applyBorder="1" applyAlignment="1">
      <alignment horizontal="center" vertical="center"/>
    </xf>
    <xf numFmtId="176" fontId="32" fillId="0" borderId="35" xfId="3" applyFont="1" applyFill="1" applyBorder="1" applyAlignment="1">
      <alignment horizontal="center" vertical="center"/>
    </xf>
    <xf numFmtId="176" fontId="33" fillId="0" borderId="34" xfId="3" applyFont="1" applyFill="1" applyBorder="1" applyAlignment="1">
      <alignment horizontal="center" vertical="center"/>
    </xf>
    <xf numFmtId="176" fontId="34" fillId="0" borderId="34" xfId="3" applyFont="1" applyFill="1" applyBorder="1" applyAlignment="1">
      <alignment horizontal="center" vertical="center"/>
    </xf>
    <xf numFmtId="176" fontId="32" fillId="0" borderId="33" xfId="3" applyFont="1" applyFill="1" applyBorder="1" applyAlignment="1">
      <alignment horizontal="center" vertical="center"/>
    </xf>
    <xf numFmtId="176" fontId="31" fillId="0" borderId="35" xfId="3" applyFont="1" applyFill="1" applyBorder="1" applyAlignment="1">
      <alignment horizontal="center" vertical="center"/>
    </xf>
    <xf numFmtId="176" fontId="35" fillId="0" borderId="34" xfId="3" applyFont="1" applyFill="1" applyBorder="1" applyAlignment="1">
      <alignment horizontal="center" vertical="center"/>
    </xf>
    <xf numFmtId="176" fontId="35" fillId="0" borderId="35" xfId="3" applyFont="1" applyFill="1" applyBorder="1" applyAlignment="1">
      <alignment horizontal="center" vertical="center"/>
    </xf>
    <xf numFmtId="176" fontId="35" fillId="0" borderId="33" xfId="3" applyFont="1" applyFill="1" applyBorder="1" applyAlignment="1">
      <alignment horizontal="center" vertical="center"/>
    </xf>
    <xf numFmtId="176" fontId="39" fillId="0" borderId="34" xfId="3" applyFont="1" applyFill="1" applyBorder="1" applyAlignment="1">
      <alignment horizontal="center" vertical="center"/>
    </xf>
    <xf numFmtId="176" fontId="39" fillId="0" borderId="35" xfId="3" applyFont="1" applyFill="1" applyBorder="1" applyAlignment="1">
      <alignment horizontal="center" vertical="center"/>
    </xf>
    <xf numFmtId="176" fontId="40" fillId="0" borderId="34" xfId="3" applyFont="1" applyFill="1" applyBorder="1" applyAlignment="1">
      <alignment horizontal="center" vertical="center"/>
    </xf>
    <xf numFmtId="176" fontId="41" fillId="0" borderId="34" xfId="3" applyFont="1" applyFill="1" applyBorder="1" applyAlignment="1">
      <alignment horizontal="center" vertical="center"/>
    </xf>
    <xf numFmtId="176" fontId="39" fillId="0" borderId="33" xfId="3" applyFont="1" applyFill="1" applyBorder="1" applyAlignment="1">
      <alignment horizontal="center" vertical="center"/>
    </xf>
    <xf numFmtId="176" fontId="35" fillId="0" borderId="34" xfId="3" applyFont="1" applyFill="1" applyBorder="1">
      <alignment vertical="center"/>
    </xf>
    <xf numFmtId="176" fontId="35" fillId="0" borderId="35" xfId="3" applyFont="1" applyFill="1" applyBorder="1">
      <alignment vertical="center"/>
    </xf>
    <xf numFmtId="176" fontId="33" fillId="0" borderId="34" xfId="3" applyFont="1" applyFill="1" applyBorder="1">
      <alignment vertical="center"/>
    </xf>
    <xf numFmtId="176" fontId="34" fillId="0" borderId="34" xfId="3" applyFont="1" applyFill="1" applyBorder="1">
      <alignment vertical="center"/>
    </xf>
    <xf numFmtId="176" fontId="35" fillId="0" borderId="33" xfId="3" applyFont="1" applyFill="1" applyBorder="1">
      <alignment vertical="center"/>
    </xf>
    <xf numFmtId="176" fontId="35" fillId="0" borderId="0" xfId="3" applyFont="1" applyFill="1" applyBorder="1" applyAlignment="1">
      <alignment horizontal="center" vertical="center"/>
    </xf>
    <xf numFmtId="176" fontId="32" fillId="0" borderId="34" xfId="3" applyFont="1" applyFill="1" applyBorder="1">
      <alignment vertical="center"/>
    </xf>
    <xf numFmtId="176" fontId="32" fillId="0" borderId="35" xfId="3" applyFont="1" applyFill="1" applyBorder="1">
      <alignment vertical="center"/>
    </xf>
    <xf numFmtId="176" fontId="32" fillId="0" borderId="33" xfId="3" applyFont="1" applyFill="1" applyBorder="1">
      <alignment vertical="center"/>
    </xf>
    <xf numFmtId="176" fontId="16" fillId="0" borderId="34" xfId="3" applyFont="1" applyFill="1" applyBorder="1">
      <alignment vertical="center"/>
    </xf>
    <xf numFmtId="176" fontId="16" fillId="0" borderId="35" xfId="3" applyFont="1" applyFill="1" applyBorder="1">
      <alignment vertical="center"/>
    </xf>
    <xf numFmtId="176" fontId="42" fillId="0" borderId="34" xfId="3" applyFont="1" applyFill="1" applyBorder="1">
      <alignment vertical="center"/>
    </xf>
    <xf numFmtId="176" fontId="43" fillId="0" borderId="34" xfId="3" applyFont="1" applyFill="1" applyBorder="1">
      <alignment vertical="center"/>
    </xf>
    <xf numFmtId="176" fontId="16" fillId="0" borderId="33" xfId="3" applyFont="1" applyFill="1" applyBorder="1">
      <alignment vertical="center"/>
    </xf>
    <xf numFmtId="176" fontId="33" fillId="7" borderId="40" xfId="3" applyFont="1" applyFill="1" applyBorder="1" applyAlignment="1">
      <alignment horizontal="center" vertical="center"/>
    </xf>
    <xf numFmtId="176" fontId="33" fillId="0" borderId="48" xfId="3" applyFont="1" applyFill="1" applyBorder="1" applyAlignment="1">
      <alignment horizontal="center" vertical="center"/>
    </xf>
    <xf numFmtId="176" fontId="33" fillId="0" borderId="49" xfId="3" applyFont="1" applyFill="1" applyBorder="1" applyAlignment="1">
      <alignment horizontal="center" vertical="center"/>
    </xf>
    <xf numFmtId="176" fontId="33" fillId="0" borderId="44" xfId="3" applyFont="1" applyFill="1" applyBorder="1" applyAlignment="1">
      <alignment horizontal="center" vertical="center"/>
    </xf>
    <xf numFmtId="176" fontId="33" fillId="0" borderId="45" xfId="3" applyFont="1" applyFill="1" applyBorder="1" applyAlignment="1">
      <alignment horizontal="center" vertical="center"/>
    </xf>
    <xf numFmtId="176" fontId="40" fillId="0" borderId="44" xfId="3" applyFont="1" applyFill="1" applyBorder="1" applyAlignment="1">
      <alignment horizontal="center" vertical="center"/>
    </xf>
    <xf numFmtId="176" fontId="40" fillId="0" borderId="45" xfId="3" applyFont="1" applyFill="1" applyBorder="1" applyAlignment="1">
      <alignment horizontal="center" vertical="center"/>
    </xf>
    <xf numFmtId="176" fontId="33" fillId="0" borderId="44" xfId="3" applyFont="1" applyFill="1" applyBorder="1">
      <alignment vertical="center"/>
    </xf>
    <xf numFmtId="176" fontId="33" fillId="0" borderId="45" xfId="3" applyFont="1" applyFill="1" applyBorder="1">
      <alignment vertical="center"/>
    </xf>
    <xf numFmtId="176" fontId="42" fillId="0" borderId="44" xfId="3" applyFont="1" applyFill="1" applyBorder="1">
      <alignment vertical="center"/>
    </xf>
    <xf numFmtId="176" fontId="42" fillId="0" borderId="45" xfId="3" applyFont="1" applyFill="1" applyBorder="1">
      <alignment vertical="center"/>
    </xf>
    <xf numFmtId="176" fontId="34" fillId="7" borderId="40" xfId="3" applyFont="1" applyFill="1" applyBorder="1" applyAlignment="1">
      <alignment horizontal="center" vertical="center"/>
    </xf>
    <xf numFmtId="176" fontId="34" fillId="0" borderId="48" xfId="3" applyFont="1" applyFill="1" applyBorder="1" applyAlignment="1">
      <alignment horizontal="center" vertical="center"/>
    </xf>
    <xf numFmtId="176" fontId="34" fillId="0" borderId="49" xfId="3" applyFont="1" applyFill="1" applyBorder="1" applyAlignment="1">
      <alignment horizontal="center" vertical="center"/>
    </xf>
    <xf numFmtId="176" fontId="34" fillId="0" borderId="44" xfId="3" applyFont="1" applyFill="1" applyBorder="1" applyAlignment="1">
      <alignment horizontal="center" vertical="center"/>
    </xf>
    <xf numFmtId="176" fontId="34" fillId="0" borderId="45" xfId="3" applyFont="1" applyFill="1" applyBorder="1" applyAlignment="1">
      <alignment horizontal="center" vertical="center"/>
    </xf>
    <xf numFmtId="176" fontId="41" fillId="0" borderId="44" xfId="3" applyFont="1" applyFill="1" applyBorder="1" applyAlignment="1">
      <alignment horizontal="center" vertical="center"/>
    </xf>
    <xf numFmtId="176" fontId="41" fillId="0" borderId="45" xfId="3" applyFont="1" applyFill="1" applyBorder="1" applyAlignment="1">
      <alignment horizontal="center" vertical="center"/>
    </xf>
    <xf numFmtId="176" fontId="34" fillId="0" borderId="44" xfId="3" applyFont="1" applyFill="1" applyBorder="1">
      <alignment vertical="center"/>
    </xf>
    <xf numFmtId="176" fontId="34" fillId="0" borderId="45" xfId="3" applyFont="1" applyFill="1" applyBorder="1">
      <alignment vertical="center"/>
    </xf>
    <xf numFmtId="176" fontId="43" fillId="0" borderId="44" xfId="3" applyFont="1" applyFill="1" applyBorder="1">
      <alignment vertical="center"/>
    </xf>
    <xf numFmtId="176" fontId="43" fillId="0" borderId="45" xfId="3" applyFont="1" applyFill="1" applyBorder="1">
      <alignment vertical="center"/>
    </xf>
    <xf numFmtId="176" fontId="44" fillId="0" borderId="31" xfId="3" applyFont="1" applyFill="1" applyBorder="1" applyAlignment="1">
      <alignment horizontal="center" vertical="center"/>
    </xf>
    <xf numFmtId="176" fontId="44" fillId="0" borderId="34" xfId="3" applyFont="1" applyFill="1" applyBorder="1" applyAlignment="1">
      <alignment horizontal="center" vertical="center"/>
    </xf>
    <xf numFmtId="176" fontId="46" fillId="0" borderId="34" xfId="3" applyFont="1" applyFill="1" applyBorder="1" applyAlignment="1">
      <alignment horizontal="center" vertical="center"/>
    </xf>
    <xf numFmtId="176" fontId="44" fillId="0" borderId="34" xfId="3" applyFont="1" applyFill="1" applyBorder="1">
      <alignment vertical="center"/>
    </xf>
    <xf numFmtId="176" fontId="47" fillId="0" borderId="34" xfId="3" applyFont="1" applyFill="1" applyBorder="1">
      <alignment vertical="center"/>
    </xf>
    <xf numFmtId="176" fontId="48" fillId="0" borderId="31" xfId="3" applyFont="1" applyFill="1" applyBorder="1" applyAlignment="1">
      <alignment horizontal="center" vertical="center"/>
    </xf>
    <xf numFmtId="176" fontId="48" fillId="0" borderId="34" xfId="3" applyFont="1" applyFill="1" applyBorder="1" applyAlignment="1">
      <alignment horizontal="center" vertical="center"/>
    </xf>
    <xf numFmtId="176" fontId="50" fillId="0" borderId="34" xfId="3" applyFont="1" applyFill="1" applyBorder="1" applyAlignment="1">
      <alignment horizontal="center" vertical="center"/>
    </xf>
    <xf numFmtId="176" fontId="48" fillId="0" borderId="34" xfId="3" applyFont="1" applyFill="1" applyBorder="1">
      <alignment vertical="center"/>
    </xf>
    <xf numFmtId="176" fontId="51" fillId="0" borderId="34" xfId="3" applyFont="1" applyFill="1" applyBorder="1">
      <alignment vertical="center"/>
    </xf>
    <xf numFmtId="178" fontId="32" fillId="4" borderId="33" xfId="3" applyNumberFormat="1" applyFont="1" applyFill="1" applyBorder="1" applyAlignment="1">
      <alignment horizontal="center" vertical="center"/>
    </xf>
    <xf numFmtId="176" fontId="32" fillId="4" borderId="34" xfId="3" applyFont="1" applyFill="1" applyBorder="1" applyAlignment="1">
      <alignment horizontal="center" vertical="center"/>
    </xf>
    <xf numFmtId="176" fontId="32" fillId="4" borderId="35" xfId="3" applyFont="1" applyFill="1" applyBorder="1" applyAlignment="1">
      <alignment horizontal="center" vertical="center"/>
    </xf>
    <xf numFmtId="176" fontId="33" fillId="4" borderId="44" xfId="3" applyFont="1" applyFill="1" applyBorder="1" applyAlignment="1">
      <alignment horizontal="center" vertical="center"/>
    </xf>
    <xf numFmtId="176" fontId="33" fillId="4" borderId="34" xfId="3" applyFont="1" applyFill="1" applyBorder="1" applyAlignment="1">
      <alignment horizontal="center" vertical="center"/>
    </xf>
    <xf numFmtId="176" fontId="44" fillId="4" borderId="34" xfId="3" applyFont="1" applyFill="1" applyBorder="1" applyAlignment="1">
      <alignment horizontal="center" vertical="center"/>
    </xf>
    <xf numFmtId="176" fontId="33" fillId="4" borderId="45" xfId="3" applyFont="1" applyFill="1" applyBorder="1" applyAlignment="1">
      <alignment horizontal="center" vertical="center"/>
    </xf>
    <xf numFmtId="176" fontId="34" fillId="4" borderId="44" xfId="3" applyFont="1" applyFill="1" applyBorder="1" applyAlignment="1">
      <alignment horizontal="center" vertical="center"/>
    </xf>
    <xf numFmtId="176" fontId="34" fillId="4" borderId="34" xfId="3" applyFont="1" applyFill="1" applyBorder="1" applyAlignment="1">
      <alignment horizontal="center" vertical="center"/>
    </xf>
    <xf numFmtId="176" fontId="48" fillId="4" borderId="34" xfId="3" applyFont="1" applyFill="1" applyBorder="1" applyAlignment="1">
      <alignment horizontal="center" vertical="center"/>
    </xf>
    <xf numFmtId="176" fontId="34" fillId="4" borderId="45" xfId="3" applyFont="1" applyFill="1" applyBorder="1" applyAlignment="1">
      <alignment horizontal="center" vertical="center"/>
    </xf>
    <xf numFmtId="176" fontId="32" fillId="4" borderId="33" xfId="3" applyFont="1" applyFill="1" applyBorder="1" applyAlignment="1">
      <alignment horizontal="center" vertical="center"/>
    </xf>
    <xf numFmtId="176" fontId="31" fillId="4" borderId="35" xfId="3" applyFont="1" applyFill="1" applyBorder="1" applyAlignment="1">
      <alignment horizontal="center" vertical="center"/>
    </xf>
    <xf numFmtId="176" fontId="35" fillId="4" borderId="34" xfId="3" applyFont="1" applyFill="1" applyBorder="1" applyAlignment="1">
      <alignment horizontal="center" vertical="center"/>
    </xf>
    <xf numFmtId="176" fontId="35" fillId="4" borderId="35" xfId="3" applyFont="1" applyFill="1" applyBorder="1" applyAlignment="1">
      <alignment horizontal="center" vertical="center"/>
    </xf>
    <xf numFmtId="176" fontId="35" fillId="4" borderId="33" xfId="3" applyFont="1" applyFill="1" applyBorder="1" applyAlignment="1">
      <alignment horizontal="center" vertical="center"/>
    </xf>
    <xf numFmtId="176" fontId="36" fillId="4" borderId="34" xfId="3" applyFont="1" applyFill="1" applyBorder="1" applyAlignment="1">
      <alignment horizontal="center" vertical="center"/>
    </xf>
    <xf numFmtId="176" fontId="36" fillId="4" borderId="35" xfId="3" applyFont="1" applyFill="1" applyBorder="1" applyAlignment="1">
      <alignment horizontal="center" vertical="center"/>
    </xf>
    <xf numFmtId="176" fontId="37" fillId="4" borderId="44" xfId="3" applyFont="1" applyFill="1" applyBorder="1" applyAlignment="1">
      <alignment horizontal="center" vertical="center"/>
    </xf>
    <xf numFmtId="176" fontId="37" fillId="4" borderId="34" xfId="3" applyFont="1" applyFill="1" applyBorder="1" applyAlignment="1">
      <alignment horizontal="center" vertical="center"/>
    </xf>
    <xf numFmtId="176" fontId="45" fillId="4" borderId="34" xfId="3" applyFont="1" applyFill="1" applyBorder="1" applyAlignment="1">
      <alignment horizontal="center" vertical="center"/>
    </xf>
    <xf numFmtId="176" fontId="37" fillId="4" borderId="45" xfId="3" applyFont="1" applyFill="1" applyBorder="1" applyAlignment="1">
      <alignment horizontal="center" vertical="center"/>
    </xf>
    <xf numFmtId="176" fontId="38" fillId="4" borderId="44" xfId="3" applyFont="1" applyFill="1" applyBorder="1" applyAlignment="1">
      <alignment horizontal="center" vertical="center"/>
    </xf>
    <xf numFmtId="176" fontId="38" fillId="4" borderId="34" xfId="3" applyFont="1" applyFill="1" applyBorder="1" applyAlignment="1">
      <alignment horizontal="center" vertical="center"/>
    </xf>
    <xf numFmtId="176" fontId="49" fillId="4" borderId="34" xfId="3" applyFont="1" applyFill="1" applyBorder="1" applyAlignment="1">
      <alignment horizontal="center" vertical="center"/>
    </xf>
    <xf numFmtId="176" fontId="38" fillId="4" borderId="45" xfId="3" applyFont="1" applyFill="1" applyBorder="1" applyAlignment="1">
      <alignment horizontal="center" vertical="center"/>
    </xf>
    <xf numFmtId="176" fontId="36" fillId="4" borderId="33" xfId="3" applyFont="1" applyFill="1" applyBorder="1" applyAlignment="1">
      <alignment horizontal="center" vertical="center"/>
    </xf>
    <xf numFmtId="176" fontId="35" fillId="4" borderId="34" xfId="3" applyFont="1" applyFill="1" applyBorder="1">
      <alignment vertical="center"/>
    </xf>
    <xf numFmtId="176" fontId="35" fillId="4" borderId="35" xfId="3" applyFont="1" applyFill="1" applyBorder="1">
      <alignment vertical="center"/>
    </xf>
    <xf numFmtId="176" fontId="33" fillId="4" borderId="44" xfId="3" applyFont="1" applyFill="1" applyBorder="1">
      <alignment vertical="center"/>
    </xf>
    <xf numFmtId="176" fontId="33" fillId="4" borderId="34" xfId="3" applyFont="1" applyFill="1" applyBorder="1">
      <alignment vertical="center"/>
    </xf>
    <xf numFmtId="176" fontId="44" fillId="4" borderId="34" xfId="3" applyFont="1" applyFill="1" applyBorder="1">
      <alignment vertical="center"/>
    </xf>
    <xf numFmtId="176" fontId="33" fillId="4" borderId="45" xfId="3" applyFont="1" applyFill="1" applyBorder="1">
      <alignment vertical="center"/>
    </xf>
    <xf numFmtId="176" fontId="34" fillId="4" borderId="44" xfId="3" applyFont="1" applyFill="1" applyBorder="1">
      <alignment vertical="center"/>
    </xf>
    <xf numFmtId="176" fontId="34" fillId="4" borderId="34" xfId="3" applyFont="1" applyFill="1" applyBorder="1">
      <alignment vertical="center"/>
    </xf>
    <xf numFmtId="176" fontId="48" fillId="4" borderId="34" xfId="3" applyFont="1" applyFill="1" applyBorder="1">
      <alignment vertical="center"/>
    </xf>
    <xf numFmtId="176" fontId="34" fillId="4" borderId="45" xfId="3" applyFont="1" applyFill="1" applyBorder="1">
      <alignment vertical="center"/>
    </xf>
    <xf numFmtId="176" fontId="35" fillId="4" borderId="33" xfId="3" applyFont="1" applyFill="1" applyBorder="1">
      <alignment vertical="center"/>
    </xf>
    <xf numFmtId="176" fontId="32" fillId="4" borderId="34" xfId="3" applyFont="1" applyFill="1" applyBorder="1">
      <alignment vertical="center"/>
    </xf>
    <xf numFmtId="176" fontId="32" fillId="4" borderId="35" xfId="3" applyFont="1" applyFill="1" applyBorder="1">
      <alignment vertical="center"/>
    </xf>
    <xf numFmtId="176" fontId="32" fillId="4" borderId="33" xfId="3" applyFont="1" applyFill="1" applyBorder="1">
      <alignment vertical="center"/>
    </xf>
    <xf numFmtId="176" fontId="16" fillId="4" borderId="34" xfId="3" applyFont="1" applyFill="1" applyBorder="1">
      <alignment vertical="center"/>
    </xf>
    <xf numFmtId="176" fontId="16" fillId="4" borderId="35" xfId="3" applyFont="1" applyFill="1" applyBorder="1">
      <alignment vertical="center"/>
    </xf>
    <xf numFmtId="176" fontId="42" fillId="4" borderId="44" xfId="3" applyFont="1" applyFill="1" applyBorder="1">
      <alignment vertical="center"/>
    </xf>
    <xf numFmtId="176" fontId="42" fillId="4" borderId="34" xfId="3" applyFont="1" applyFill="1" applyBorder="1">
      <alignment vertical="center"/>
    </xf>
    <xf numFmtId="176" fontId="47" fillId="4" borderId="34" xfId="3" applyFont="1" applyFill="1" applyBorder="1">
      <alignment vertical="center"/>
    </xf>
    <xf numFmtId="176" fontId="42" fillId="4" borderId="45" xfId="3" applyFont="1" applyFill="1" applyBorder="1">
      <alignment vertical="center"/>
    </xf>
    <xf numFmtId="176" fontId="43" fillId="4" borderId="44" xfId="3" applyFont="1" applyFill="1" applyBorder="1">
      <alignment vertical="center"/>
    </xf>
    <xf numFmtId="176" fontId="43" fillId="4" borderId="34" xfId="3" applyFont="1" applyFill="1" applyBorder="1">
      <alignment vertical="center"/>
    </xf>
    <xf numFmtId="176" fontId="51" fillId="4" borderId="34" xfId="3" applyFont="1" applyFill="1" applyBorder="1">
      <alignment vertical="center"/>
    </xf>
    <xf numFmtId="176" fontId="43" fillId="4" borderId="45" xfId="3" applyFont="1" applyFill="1" applyBorder="1">
      <alignment vertical="center"/>
    </xf>
    <xf numFmtId="176" fontId="16" fillId="4" borderId="33" xfId="3" applyFont="1" applyFill="1" applyBorder="1">
      <alignment vertical="center"/>
    </xf>
    <xf numFmtId="178" fontId="32" fillId="4" borderId="39" xfId="3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176" fontId="43" fillId="0" borderId="0" xfId="1" applyFont="1" applyAlignment="1">
      <alignment vertical="center"/>
    </xf>
    <xf numFmtId="0" fontId="43" fillId="0" borderId="0" xfId="0" applyFont="1" applyFill="1">
      <alignment vertical="center"/>
    </xf>
    <xf numFmtId="0" fontId="43" fillId="0" borderId="0" xfId="0" applyFont="1" applyFill="1" applyAlignment="1">
      <alignment horizontal="left" vertical="center"/>
    </xf>
    <xf numFmtId="0" fontId="52" fillId="0" borderId="0" xfId="0" applyFont="1" applyFill="1" applyAlignment="1">
      <alignment horizontal="left" vertical="center"/>
    </xf>
    <xf numFmtId="176" fontId="11" fillId="0" borderId="51" xfId="1" applyFont="1" applyFill="1" applyBorder="1" applyAlignment="1">
      <alignment horizontal="center" vertical="center"/>
    </xf>
    <xf numFmtId="176" fontId="22" fillId="0" borderId="51" xfId="1" applyFont="1" applyFill="1" applyBorder="1" applyAlignment="1">
      <alignment horizontal="center" vertical="center"/>
    </xf>
    <xf numFmtId="176" fontId="23" fillId="0" borderId="51" xfId="1" applyFont="1" applyFill="1" applyBorder="1">
      <alignment vertical="center"/>
    </xf>
    <xf numFmtId="176" fontId="24" fillId="0" borderId="51" xfId="1" applyFont="1" applyFill="1" applyBorder="1" applyAlignment="1">
      <alignment horizontal="center" vertical="center" wrapText="1"/>
    </xf>
    <xf numFmtId="176" fontId="11" fillId="0" borderId="51" xfId="1" applyFont="1" applyFill="1" applyBorder="1" applyAlignment="1">
      <alignment horizontal="center" vertical="center" wrapText="1"/>
    </xf>
    <xf numFmtId="176" fontId="15" fillId="0" borderId="51" xfId="1" applyFont="1" applyFill="1" applyBorder="1" applyAlignment="1">
      <alignment horizontal="center" vertical="center"/>
    </xf>
    <xf numFmtId="176" fontId="11" fillId="4" borderId="51" xfId="1" applyFont="1" applyFill="1" applyBorder="1" applyAlignment="1">
      <alignment horizontal="center" vertical="center"/>
    </xf>
    <xf numFmtId="176" fontId="22" fillId="4" borderId="51" xfId="1" applyFont="1" applyFill="1" applyBorder="1" applyAlignment="1">
      <alignment horizontal="center" vertical="center"/>
    </xf>
    <xf numFmtId="176" fontId="23" fillId="4" borderId="51" xfId="1" applyFont="1" applyFill="1" applyBorder="1">
      <alignment vertical="center"/>
    </xf>
    <xf numFmtId="176" fontId="24" fillId="4" borderId="51" xfId="1" applyFont="1" applyFill="1" applyBorder="1" applyAlignment="1">
      <alignment horizontal="center" vertical="center" wrapText="1"/>
    </xf>
    <xf numFmtId="176" fontId="11" fillId="4" borderId="51" xfId="1" applyFont="1" applyFill="1" applyBorder="1" applyAlignment="1">
      <alignment horizontal="center" vertical="center" wrapText="1"/>
    </xf>
    <xf numFmtId="176" fontId="15" fillId="4" borderId="51" xfId="1" applyFont="1" applyFill="1" applyBorder="1" applyAlignment="1">
      <alignment horizontal="center" vertical="center"/>
    </xf>
    <xf numFmtId="176" fontId="24" fillId="4" borderId="52" xfId="1" applyFont="1" applyFill="1" applyBorder="1" applyAlignment="1">
      <alignment horizontal="center" vertical="center" wrapText="1"/>
    </xf>
    <xf numFmtId="176" fontId="11" fillId="4" borderId="52" xfId="1" applyFont="1" applyFill="1" applyBorder="1" applyAlignment="1">
      <alignment horizontal="center" vertical="center"/>
    </xf>
    <xf numFmtId="176" fontId="15" fillId="4" borderId="52" xfId="1" applyFont="1" applyFill="1" applyBorder="1" applyAlignment="1">
      <alignment horizontal="center" vertical="center"/>
    </xf>
    <xf numFmtId="176" fontId="11" fillId="0" borderId="53" xfId="1" applyFont="1" applyFill="1" applyBorder="1" applyAlignment="1">
      <alignment horizontal="center" vertical="center"/>
    </xf>
    <xf numFmtId="176" fontId="22" fillId="0" borderId="53" xfId="1" applyFont="1" applyFill="1" applyBorder="1" applyAlignment="1">
      <alignment horizontal="center" vertical="center"/>
    </xf>
    <xf numFmtId="176" fontId="23" fillId="0" borderId="53" xfId="1" applyFont="1" applyFill="1" applyBorder="1">
      <alignment vertical="center"/>
    </xf>
    <xf numFmtId="0" fontId="21" fillId="3" borderId="50" xfId="0" applyFont="1" applyFill="1" applyBorder="1" applyAlignment="1">
      <alignment horizontal="center" vertical="center"/>
    </xf>
    <xf numFmtId="0" fontId="27" fillId="5" borderId="51" xfId="0" applyFont="1" applyFill="1" applyBorder="1" applyAlignment="1">
      <alignment horizontal="center" vertical="center"/>
    </xf>
    <xf numFmtId="176" fontId="12" fillId="5" borderId="51" xfId="1" applyFont="1" applyFill="1" applyBorder="1" applyAlignment="1">
      <alignment horizontal="center" vertical="center"/>
    </xf>
    <xf numFmtId="0" fontId="27" fillId="6" borderId="51" xfId="0" applyFont="1" applyFill="1" applyBorder="1" applyAlignment="1">
      <alignment horizontal="center" vertical="center"/>
    </xf>
    <xf numFmtId="176" fontId="12" fillId="6" borderId="51" xfId="1" applyFont="1" applyFill="1" applyBorder="1" applyAlignment="1">
      <alignment horizontal="center" vertical="center"/>
    </xf>
    <xf numFmtId="0" fontId="27" fillId="4" borderId="51" xfId="0" applyFont="1" applyFill="1" applyBorder="1" applyAlignment="1">
      <alignment horizontal="center" vertical="center"/>
    </xf>
    <xf numFmtId="176" fontId="12" fillId="4" borderId="51" xfId="1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176" fontId="12" fillId="4" borderId="52" xfId="1" applyFont="1" applyFill="1" applyBorder="1" applyAlignment="1">
      <alignment horizontal="center" vertical="center"/>
    </xf>
    <xf numFmtId="0" fontId="27" fillId="5" borderId="53" xfId="0" applyFont="1" applyFill="1" applyBorder="1" applyAlignment="1">
      <alignment horizontal="center" vertical="center"/>
    </xf>
    <xf numFmtId="176" fontId="12" fillId="5" borderId="53" xfId="1" applyFont="1" applyFill="1" applyBorder="1" applyAlignment="1">
      <alignment horizontal="center" vertical="center"/>
    </xf>
    <xf numFmtId="0" fontId="26" fillId="2" borderId="50" xfId="4" applyFont="1" applyBorder="1" applyAlignment="1">
      <alignment horizontal="center" vertical="center"/>
    </xf>
    <xf numFmtId="178" fontId="6" fillId="0" borderId="54" xfId="0" applyNumberFormat="1" applyFont="1" applyBorder="1" applyAlignment="1">
      <alignment horizontal="center" vertical="center"/>
    </xf>
    <xf numFmtId="176" fontId="6" fillId="0" borderId="55" xfId="1" applyFont="1" applyBorder="1" applyAlignment="1">
      <alignment horizontal="center" vertical="center"/>
    </xf>
    <xf numFmtId="176" fontId="7" fillId="0" borderId="55" xfId="1" applyFont="1" applyBorder="1" applyAlignment="1">
      <alignment horizontal="center" vertical="center"/>
    </xf>
    <xf numFmtId="184" fontId="3" fillId="0" borderId="55" xfId="1" applyNumberFormat="1" applyFont="1" applyBorder="1" applyAlignment="1">
      <alignment horizontal="right" vertical="center"/>
    </xf>
    <xf numFmtId="185" fontId="29" fillId="0" borderId="55" xfId="1" applyNumberFormat="1" applyFont="1" applyBorder="1" applyAlignment="1">
      <alignment horizontal="right" vertical="center"/>
    </xf>
    <xf numFmtId="0" fontId="6" fillId="0" borderId="56" xfId="0" applyFont="1" applyBorder="1" applyAlignment="1">
      <alignment horizontal="center" vertical="center"/>
    </xf>
    <xf numFmtId="176" fontId="12" fillId="0" borderId="58" xfId="1" applyFont="1" applyFill="1" applyBorder="1" applyAlignment="1">
      <alignment horizontal="center" vertical="center" shrinkToFit="1"/>
    </xf>
    <xf numFmtId="176" fontId="15" fillId="0" borderId="58" xfId="1" applyFont="1" applyFill="1" applyBorder="1" applyAlignment="1">
      <alignment horizontal="center" vertical="center" shrinkToFit="1"/>
    </xf>
    <xf numFmtId="176" fontId="14" fillId="0" borderId="58" xfId="1" applyFont="1" applyFill="1" applyBorder="1" applyAlignment="1">
      <alignment horizontal="center" vertical="center" shrinkToFit="1"/>
    </xf>
    <xf numFmtId="176" fontId="13" fillId="0" borderId="58" xfId="1" applyFont="1" applyFill="1" applyBorder="1" applyAlignment="1">
      <alignment horizontal="center" vertical="center" shrinkToFit="1"/>
    </xf>
    <xf numFmtId="181" fontId="12" fillId="0" borderId="58" xfId="1" applyNumberFormat="1" applyFont="1" applyFill="1" applyBorder="1" applyAlignment="1">
      <alignment horizontal="center" vertical="center" shrinkToFit="1"/>
    </xf>
    <xf numFmtId="180" fontId="12" fillId="0" borderId="58" xfId="5" applyNumberFormat="1" applyFont="1" applyFill="1" applyBorder="1" applyAlignment="1">
      <alignment horizontal="center" vertical="center" shrinkToFit="1"/>
    </xf>
    <xf numFmtId="179" fontId="12" fillId="0" borderId="58" xfId="5" applyNumberFormat="1" applyFont="1" applyFill="1" applyBorder="1" applyAlignment="1">
      <alignment horizontal="center" vertical="center" shrinkToFit="1"/>
    </xf>
    <xf numFmtId="177" fontId="12" fillId="0" borderId="58" xfId="0" applyNumberFormat="1" applyFont="1" applyFill="1" applyBorder="1" applyAlignment="1">
      <alignment horizontal="center" vertical="center" shrinkToFit="1"/>
    </xf>
    <xf numFmtId="0" fontId="12" fillId="0" borderId="57" xfId="0" applyFont="1" applyFill="1" applyBorder="1" applyAlignment="1">
      <alignment horizontal="center" vertical="center" shrinkToFit="1"/>
    </xf>
    <xf numFmtId="176" fontId="15" fillId="0" borderId="59" xfId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 shrinkToFit="1"/>
    </xf>
    <xf numFmtId="186" fontId="12" fillId="0" borderId="1" xfId="1" applyNumberFormat="1" applyFont="1" applyFill="1" applyBorder="1" applyAlignment="1">
      <alignment horizontal="center" vertical="center"/>
    </xf>
    <xf numFmtId="176" fontId="23" fillId="0" borderId="61" xfId="1" applyFont="1" applyFill="1" applyBorder="1">
      <alignment vertical="center"/>
    </xf>
    <xf numFmtId="176" fontId="15" fillId="0" borderId="62" xfId="1" applyFont="1" applyFill="1" applyBorder="1" applyAlignment="1">
      <alignment horizontal="center" vertical="center"/>
    </xf>
    <xf numFmtId="176" fontId="15" fillId="4" borderId="62" xfId="1" applyFont="1" applyFill="1" applyBorder="1" applyAlignment="1">
      <alignment horizontal="center" vertical="center"/>
    </xf>
    <xf numFmtId="176" fontId="23" fillId="4" borderId="61" xfId="1" applyFont="1" applyFill="1" applyBorder="1">
      <alignment vertical="center"/>
    </xf>
    <xf numFmtId="176" fontId="23" fillId="4" borderId="62" xfId="1" applyFont="1" applyFill="1" applyBorder="1">
      <alignment vertical="center"/>
    </xf>
    <xf numFmtId="176" fontId="15" fillId="4" borderId="63" xfId="1" applyFont="1" applyFill="1" applyBorder="1" applyAlignment="1">
      <alignment horizontal="center" vertical="center"/>
    </xf>
    <xf numFmtId="178" fontId="21" fillId="3" borderId="60" xfId="0" applyNumberFormat="1" applyFont="1" applyFill="1" applyBorder="1" applyAlignment="1">
      <alignment horizontal="center" vertical="center"/>
    </xf>
    <xf numFmtId="178" fontId="32" fillId="4" borderId="54" xfId="3" applyNumberFormat="1" applyFont="1" applyFill="1" applyBorder="1" applyAlignment="1">
      <alignment horizontal="center" vertical="center"/>
    </xf>
    <xf numFmtId="176" fontId="16" fillId="4" borderId="55" xfId="3" applyFont="1" applyFill="1" applyBorder="1">
      <alignment vertical="center"/>
    </xf>
    <xf numFmtId="176" fontId="16" fillId="4" borderId="56" xfId="3" applyFont="1" applyFill="1" applyBorder="1">
      <alignment vertical="center"/>
    </xf>
    <xf numFmtId="176" fontId="42" fillId="4" borderId="64" xfId="3" applyFont="1" applyFill="1" applyBorder="1">
      <alignment vertical="center"/>
    </xf>
    <xf numFmtId="176" fontId="42" fillId="4" borderId="55" xfId="3" applyFont="1" applyFill="1" applyBorder="1">
      <alignment vertical="center"/>
    </xf>
    <xf numFmtId="176" fontId="47" fillId="4" borderId="55" xfId="3" applyFont="1" applyFill="1" applyBorder="1">
      <alignment vertical="center"/>
    </xf>
    <xf numFmtId="176" fontId="42" fillId="4" borderId="65" xfId="3" applyFont="1" applyFill="1" applyBorder="1">
      <alignment vertical="center"/>
    </xf>
    <xf numFmtId="176" fontId="43" fillId="4" borderId="64" xfId="3" applyFont="1" applyFill="1" applyBorder="1">
      <alignment vertical="center"/>
    </xf>
    <xf numFmtId="176" fontId="43" fillId="4" borderId="55" xfId="3" applyFont="1" applyFill="1" applyBorder="1">
      <alignment vertical="center"/>
    </xf>
    <xf numFmtId="176" fontId="51" fillId="4" borderId="55" xfId="3" applyFont="1" applyFill="1" applyBorder="1">
      <alignment vertical="center"/>
    </xf>
    <xf numFmtId="176" fontId="43" fillId="4" borderId="65" xfId="3" applyFont="1" applyFill="1" applyBorder="1">
      <alignment vertical="center"/>
    </xf>
    <xf numFmtId="176" fontId="16" fillId="4" borderId="54" xfId="3" applyFont="1" applyFill="1" applyBorder="1">
      <alignment vertical="center"/>
    </xf>
    <xf numFmtId="176" fontId="31" fillId="0" borderId="34" xfId="3" applyFont="1" applyFill="1" applyBorder="1" applyAlignment="1">
      <alignment horizontal="center" vertical="center"/>
    </xf>
    <xf numFmtId="176" fontId="31" fillId="4" borderId="34" xfId="3" applyFont="1" applyFill="1" applyBorder="1" applyAlignment="1">
      <alignment horizontal="center" vertical="center"/>
    </xf>
    <xf numFmtId="176" fontId="31" fillId="4" borderId="40" xfId="3" applyFont="1" applyFill="1" applyBorder="1" applyAlignment="1">
      <alignment horizontal="center" vertical="center"/>
    </xf>
    <xf numFmtId="176" fontId="31" fillId="4" borderId="41" xfId="3" applyFont="1" applyFill="1" applyBorder="1" applyAlignment="1">
      <alignment horizontal="center" vertical="center"/>
    </xf>
    <xf numFmtId="176" fontId="31" fillId="0" borderId="33" xfId="3" applyFont="1" applyFill="1" applyBorder="1" applyAlignment="1">
      <alignment horizontal="center" vertical="center"/>
    </xf>
    <xf numFmtId="176" fontId="31" fillId="4" borderId="33" xfId="3" applyFont="1" applyFill="1" applyBorder="1" applyAlignment="1">
      <alignment horizontal="center" vertical="center"/>
    </xf>
    <xf numFmtId="176" fontId="31" fillId="4" borderId="39" xfId="3" applyFont="1" applyFill="1" applyBorder="1" applyAlignment="1">
      <alignment horizontal="center" vertical="center"/>
    </xf>
    <xf numFmtId="176" fontId="49" fillId="0" borderId="34" xfId="3" applyFont="1" applyFill="1" applyBorder="1" applyAlignment="1">
      <alignment horizontal="center" vertical="center"/>
    </xf>
    <xf numFmtId="176" fontId="49" fillId="4" borderId="40" xfId="3" applyFont="1" applyFill="1" applyBorder="1" applyAlignment="1">
      <alignment horizontal="center" vertical="center"/>
    </xf>
    <xf numFmtId="176" fontId="37" fillId="0" borderId="44" xfId="3" applyFont="1" applyFill="1" applyBorder="1" applyAlignment="1">
      <alignment horizontal="center" vertical="center"/>
    </xf>
    <xf numFmtId="176" fontId="37" fillId="0" borderId="34" xfId="3" applyFont="1" applyFill="1" applyBorder="1" applyAlignment="1">
      <alignment horizontal="center" vertical="center"/>
    </xf>
    <xf numFmtId="176" fontId="37" fillId="0" borderId="45" xfId="3" applyFont="1" applyFill="1" applyBorder="1" applyAlignment="1">
      <alignment horizontal="center" vertical="center"/>
    </xf>
    <xf numFmtId="176" fontId="37" fillId="4" borderId="46" xfId="3" applyFont="1" applyFill="1" applyBorder="1" applyAlignment="1">
      <alignment horizontal="center" vertical="center"/>
    </xf>
    <xf numFmtId="176" fontId="37" fillId="4" borderId="40" xfId="3" applyFont="1" applyFill="1" applyBorder="1" applyAlignment="1">
      <alignment horizontal="center" vertical="center"/>
    </xf>
    <xf numFmtId="176" fontId="37" fillId="4" borderId="47" xfId="3" applyFont="1" applyFill="1" applyBorder="1" applyAlignment="1">
      <alignment horizontal="center" vertical="center"/>
    </xf>
    <xf numFmtId="176" fontId="53" fillId="0" borderId="34" xfId="3" applyFont="1" applyFill="1" applyBorder="1" applyAlignment="1">
      <alignment horizontal="center" vertical="center"/>
    </xf>
    <xf numFmtId="176" fontId="53" fillId="4" borderId="34" xfId="3" applyFont="1" applyFill="1" applyBorder="1" applyAlignment="1">
      <alignment horizontal="center" vertical="center"/>
    </xf>
    <xf numFmtId="176" fontId="53" fillId="4" borderId="40" xfId="3" applyFont="1" applyFill="1" applyBorder="1" applyAlignment="1">
      <alignment horizontal="center" vertical="center"/>
    </xf>
    <xf numFmtId="176" fontId="38" fillId="0" borderId="44" xfId="3" applyFont="1" applyFill="1" applyBorder="1" applyAlignment="1">
      <alignment horizontal="center" vertical="center"/>
    </xf>
    <xf numFmtId="176" fontId="38" fillId="0" borderId="34" xfId="3" applyFont="1" applyFill="1" applyBorder="1" applyAlignment="1">
      <alignment horizontal="center" vertical="center"/>
    </xf>
    <xf numFmtId="176" fontId="38" fillId="0" borderId="45" xfId="3" applyFont="1" applyFill="1" applyBorder="1" applyAlignment="1">
      <alignment horizontal="center" vertical="center"/>
    </xf>
    <xf numFmtId="176" fontId="38" fillId="4" borderId="46" xfId="3" applyFont="1" applyFill="1" applyBorder="1" applyAlignment="1">
      <alignment horizontal="center" vertical="center"/>
    </xf>
    <xf numFmtId="176" fontId="38" fillId="4" borderId="40" xfId="3" applyFont="1" applyFill="1" applyBorder="1" applyAlignment="1">
      <alignment horizontal="center" vertical="center"/>
    </xf>
    <xf numFmtId="176" fontId="38" fillId="4" borderId="47" xfId="3" applyFont="1" applyFill="1" applyBorder="1" applyAlignment="1">
      <alignment horizontal="center" vertical="center"/>
    </xf>
    <xf numFmtId="176" fontId="12" fillId="6" borderId="22" xfId="1" applyFont="1" applyFill="1" applyBorder="1" applyAlignment="1">
      <alignment horizontal="center" vertical="center"/>
    </xf>
    <xf numFmtId="176" fontId="15" fillId="6" borderId="23" xfId="1" applyFont="1" applyFill="1" applyBorder="1" applyAlignment="1">
      <alignment horizontal="center" vertical="center"/>
    </xf>
    <xf numFmtId="0" fontId="12" fillId="0" borderId="66" xfId="1" applyNumberFormat="1" applyFont="1" applyFill="1" applyBorder="1" applyAlignment="1">
      <alignment horizontal="center" vertical="center"/>
    </xf>
    <xf numFmtId="176" fontId="12" fillId="0" borderId="67" xfId="1" applyFont="1" applyFill="1" applyBorder="1" applyAlignment="1">
      <alignment horizontal="center" vertical="center"/>
    </xf>
    <xf numFmtId="176" fontId="15" fillId="0" borderId="68" xfId="1" applyFont="1" applyFill="1" applyBorder="1" applyAlignment="1">
      <alignment horizontal="center" vertical="center"/>
    </xf>
    <xf numFmtId="178" fontId="12" fillId="6" borderId="21" xfId="1" applyNumberFormat="1" applyFont="1" applyFill="1" applyBorder="1" applyAlignment="1">
      <alignment horizontal="center" vertical="center"/>
    </xf>
    <xf numFmtId="178" fontId="26" fillId="2" borderId="50" xfId="4" applyNumberFormat="1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178" fontId="9" fillId="0" borderId="36" xfId="0" applyNumberFormat="1" applyFont="1" applyFill="1" applyBorder="1" applyAlignment="1">
      <alignment horizontal="center" vertical="center"/>
    </xf>
    <xf numFmtId="178" fontId="9" fillId="0" borderId="39" xfId="0" applyNumberFormat="1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185" fontId="9" fillId="0" borderId="37" xfId="0" applyNumberFormat="1" applyFont="1" applyFill="1" applyBorder="1" applyAlignment="1">
      <alignment horizontal="center" vertical="center"/>
    </xf>
    <xf numFmtId="185" fontId="9" fillId="0" borderId="40" xfId="0" applyNumberFormat="1" applyFont="1" applyFill="1" applyBorder="1" applyAlignment="1">
      <alignment horizontal="center" vertical="center"/>
    </xf>
    <xf numFmtId="176" fontId="11" fillId="0" borderId="51" xfId="1" applyFont="1" applyFill="1" applyBorder="1" applyAlignment="1">
      <alignment horizontal="center" vertical="center"/>
    </xf>
    <xf numFmtId="176" fontId="11" fillId="4" borderId="51" xfId="1" applyFont="1" applyFill="1" applyBorder="1" applyAlignment="1">
      <alignment horizontal="center" vertical="center"/>
    </xf>
    <xf numFmtId="176" fontId="11" fillId="4" borderId="52" xfId="1" applyFont="1" applyFill="1" applyBorder="1" applyAlignment="1">
      <alignment horizontal="center" vertical="center"/>
    </xf>
    <xf numFmtId="176" fontId="11" fillId="0" borderId="53" xfId="1" applyFont="1" applyFill="1" applyBorder="1" applyAlignment="1">
      <alignment horizontal="center" vertical="center"/>
    </xf>
    <xf numFmtId="176" fontId="17" fillId="0" borderId="20" xfId="1" applyFont="1" applyFill="1" applyBorder="1" applyAlignment="1">
      <alignment horizontal="center" vertical="center"/>
    </xf>
    <xf numFmtId="176" fontId="17" fillId="0" borderId="23" xfId="1" applyFont="1" applyFill="1" applyBorder="1" applyAlignment="1">
      <alignment horizontal="center" vertical="center"/>
    </xf>
    <xf numFmtId="176" fontId="17" fillId="0" borderId="18" xfId="1" applyFont="1" applyFill="1" applyBorder="1" applyAlignment="1">
      <alignment horizontal="center" vertical="center"/>
    </xf>
    <xf numFmtId="176" fontId="17" fillId="0" borderId="21" xfId="1" applyFont="1" applyFill="1" applyBorder="1" applyAlignment="1">
      <alignment horizontal="center" vertical="center"/>
    </xf>
    <xf numFmtId="176" fontId="17" fillId="0" borderId="19" xfId="1" applyFont="1" applyFill="1" applyBorder="1" applyAlignment="1">
      <alignment horizontal="center" vertical="center"/>
    </xf>
    <xf numFmtId="176" fontId="17" fillId="0" borderId="22" xfId="1" applyFont="1" applyFill="1" applyBorder="1" applyAlignment="1">
      <alignment horizontal="center" vertical="center"/>
    </xf>
    <xf numFmtId="176" fontId="32" fillId="7" borderId="37" xfId="3" applyFont="1" applyFill="1" applyBorder="1" applyAlignment="1">
      <alignment horizontal="center" vertical="center" wrapText="1"/>
    </xf>
    <xf numFmtId="176" fontId="32" fillId="7" borderId="34" xfId="3" applyFont="1" applyFill="1" applyBorder="1" applyAlignment="1">
      <alignment horizontal="center" vertical="center"/>
    </xf>
    <xf numFmtId="176" fontId="32" fillId="7" borderId="40" xfId="3" applyFont="1" applyFill="1" applyBorder="1" applyAlignment="1">
      <alignment horizontal="center" vertical="center"/>
    </xf>
    <xf numFmtId="176" fontId="34" fillId="7" borderId="34" xfId="3" applyFont="1" applyFill="1" applyBorder="1" applyAlignment="1">
      <alignment horizontal="center" vertical="center"/>
    </xf>
    <xf numFmtId="176" fontId="34" fillId="7" borderId="40" xfId="3" applyFont="1" applyFill="1" applyBorder="1" applyAlignment="1">
      <alignment horizontal="center" vertical="center"/>
    </xf>
    <xf numFmtId="176" fontId="34" fillId="7" borderId="45" xfId="3" applyFont="1" applyFill="1" applyBorder="1" applyAlignment="1">
      <alignment horizontal="center" vertical="center"/>
    </xf>
    <xf numFmtId="176" fontId="34" fillId="7" borderId="47" xfId="3" applyFont="1" applyFill="1" applyBorder="1" applyAlignment="1">
      <alignment horizontal="center" vertical="center"/>
    </xf>
    <xf numFmtId="176" fontId="32" fillId="7" borderId="36" xfId="3" applyFont="1" applyFill="1" applyBorder="1" applyAlignment="1">
      <alignment horizontal="center" vertical="center"/>
    </xf>
    <xf numFmtId="176" fontId="32" fillId="7" borderId="33" xfId="3" applyFont="1" applyFill="1" applyBorder="1" applyAlignment="1">
      <alignment horizontal="center" vertical="center"/>
    </xf>
    <xf numFmtId="176" fontId="32" fillId="7" borderId="39" xfId="3" applyFont="1" applyFill="1" applyBorder="1" applyAlignment="1">
      <alignment horizontal="center" vertical="center"/>
    </xf>
    <xf numFmtId="176" fontId="32" fillId="7" borderId="38" xfId="3" applyFont="1" applyFill="1" applyBorder="1" applyAlignment="1">
      <alignment horizontal="center" vertical="center" wrapText="1"/>
    </xf>
    <xf numFmtId="176" fontId="32" fillId="7" borderId="35" xfId="3" applyFont="1" applyFill="1" applyBorder="1" applyAlignment="1">
      <alignment horizontal="center" vertical="center" wrapText="1"/>
    </xf>
    <xf numFmtId="176" fontId="32" fillId="7" borderId="41" xfId="3" applyFont="1" applyFill="1" applyBorder="1" applyAlignment="1">
      <alignment horizontal="center" vertical="center" wrapText="1"/>
    </xf>
    <xf numFmtId="176" fontId="33" fillId="7" borderId="42" xfId="3" applyFont="1" applyFill="1" applyBorder="1" applyAlignment="1">
      <alignment horizontal="center" vertical="center" wrapText="1"/>
    </xf>
    <xf numFmtId="176" fontId="33" fillId="7" borderId="37" xfId="3" applyFont="1" applyFill="1" applyBorder="1" applyAlignment="1">
      <alignment horizontal="center" vertical="center"/>
    </xf>
    <xf numFmtId="176" fontId="33" fillId="7" borderId="43" xfId="3" applyFont="1" applyFill="1" applyBorder="1" applyAlignment="1">
      <alignment horizontal="center" vertical="center"/>
    </xf>
    <xf numFmtId="176" fontId="33" fillId="7" borderId="44" xfId="3" applyFont="1" applyFill="1" applyBorder="1" applyAlignment="1">
      <alignment horizontal="center" vertical="center"/>
    </xf>
    <xf numFmtId="176" fontId="33" fillId="7" borderId="46" xfId="3" applyFont="1" applyFill="1" applyBorder="1" applyAlignment="1">
      <alignment horizontal="center" vertical="center"/>
    </xf>
    <xf numFmtId="176" fontId="33" fillId="7" borderId="34" xfId="3" applyFont="1" applyFill="1" applyBorder="1" applyAlignment="1">
      <alignment horizontal="center" vertical="center"/>
    </xf>
    <xf numFmtId="176" fontId="33" fillId="7" borderId="40" xfId="3" applyFont="1" applyFill="1" applyBorder="1" applyAlignment="1">
      <alignment horizontal="center" vertical="center"/>
    </xf>
    <xf numFmtId="176" fontId="31" fillId="7" borderId="38" xfId="3" applyFont="1" applyFill="1" applyBorder="1" applyAlignment="1">
      <alignment horizontal="center" vertical="center" wrapText="1"/>
    </xf>
    <xf numFmtId="176" fontId="31" fillId="7" borderId="35" xfId="3" applyFont="1" applyFill="1" applyBorder="1" applyAlignment="1">
      <alignment horizontal="center" vertical="center"/>
    </xf>
    <xf numFmtId="176" fontId="31" fillId="7" borderId="41" xfId="3" applyFont="1" applyFill="1" applyBorder="1" applyAlignment="1">
      <alignment horizontal="center" vertical="center"/>
    </xf>
    <xf numFmtId="176" fontId="33" fillId="7" borderId="44" xfId="3" applyFont="1" applyFill="1" applyBorder="1" applyAlignment="1">
      <alignment horizontal="center" vertical="center" wrapText="1"/>
    </xf>
    <xf numFmtId="176" fontId="44" fillId="7" borderId="34" xfId="3" applyFont="1" applyFill="1" applyBorder="1" applyAlignment="1">
      <alignment horizontal="center" vertical="center"/>
    </xf>
    <xf numFmtId="176" fontId="44" fillId="7" borderId="40" xfId="3" applyFont="1" applyFill="1" applyBorder="1" applyAlignment="1">
      <alignment horizontal="center" vertical="center"/>
    </xf>
    <xf numFmtId="176" fontId="33" fillId="7" borderId="45" xfId="3" applyFont="1" applyFill="1" applyBorder="1" applyAlignment="1">
      <alignment horizontal="center" vertical="center"/>
    </xf>
    <xf numFmtId="176" fontId="33" fillId="7" borderId="47" xfId="3" applyFont="1" applyFill="1" applyBorder="1" applyAlignment="1">
      <alignment horizontal="center" vertical="center"/>
    </xf>
    <xf numFmtId="176" fontId="34" fillId="7" borderId="44" xfId="3" applyFont="1" applyFill="1" applyBorder="1" applyAlignment="1">
      <alignment horizontal="center" vertical="center" wrapText="1"/>
    </xf>
    <xf numFmtId="176" fontId="48" fillId="7" borderId="34" xfId="3" applyFont="1" applyFill="1" applyBorder="1" applyAlignment="1">
      <alignment horizontal="center" vertical="center"/>
    </xf>
    <xf numFmtId="176" fontId="48" fillId="7" borderId="40" xfId="3" applyFont="1" applyFill="1" applyBorder="1" applyAlignment="1">
      <alignment horizontal="center" vertical="center"/>
    </xf>
    <xf numFmtId="176" fontId="34" fillId="7" borderId="42" xfId="3" applyFont="1" applyFill="1" applyBorder="1" applyAlignment="1">
      <alignment horizontal="center" vertical="center" wrapText="1"/>
    </xf>
    <xf numFmtId="176" fontId="34" fillId="7" borderId="37" xfId="3" applyFont="1" applyFill="1" applyBorder="1" applyAlignment="1">
      <alignment horizontal="center" vertical="center"/>
    </xf>
    <xf numFmtId="176" fontId="34" fillId="7" borderId="43" xfId="3" applyFont="1" applyFill="1" applyBorder="1" applyAlignment="1">
      <alignment horizontal="center" vertical="center"/>
    </xf>
    <xf numFmtId="176" fontId="32" fillId="7" borderId="36" xfId="3" applyFont="1" applyFill="1" applyBorder="1" applyAlignment="1">
      <alignment horizontal="center" vertical="center" wrapText="1"/>
    </xf>
    <xf numFmtId="176" fontId="34" fillId="7" borderId="44" xfId="3" applyFont="1" applyFill="1" applyBorder="1" applyAlignment="1">
      <alignment horizontal="center" vertical="center"/>
    </xf>
    <xf numFmtId="176" fontId="34" fillId="7" borderId="46" xfId="3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</cellXfs>
  <cellStyles count="6">
    <cellStyle name="강조색5" xfId="4" builtinId="45"/>
    <cellStyle name="쉼표 [0]" xfId="1" builtinId="6"/>
    <cellStyle name="쉼표 [0] 2" xfId="3" xr:uid="{00000000-0005-0000-0000-000002000000}"/>
    <cellStyle name="표준" xfId="0" builtinId="0"/>
    <cellStyle name="표준 2" xfId="2" xr:uid="{00000000-0005-0000-0000-000004000000}"/>
    <cellStyle name="표준_Ⅲ.인구" xfId="5" xr:uid="{00000000-0005-0000-0000-000005000000}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/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theme="9" tint="-0.24994659260841701"/>
        </right>
        <top style="hair">
          <color theme="9" tint="-0.24994659260841701"/>
        </top>
        <bottom style="hair">
          <color theme="9" tint="-0.24994659260841701"/>
        </bottom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9" tint="-0.24994659260841701"/>
        </left>
        <right style="hair">
          <color theme="9" tint="-0.24994659260841701"/>
        </right>
        <top/>
        <bottom/>
        <vertical style="hair">
          <color theme="9" tint="-0.24994659260841701"/>
        </vertical>
        <horizontal style="hair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numFmt numFmtId="178" formatCode="yyyy/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</font>
      <numFmt numFmtId="178" formatCode="yyyy/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8" tint="-0.499984740745262"/>
        </left>
        <right/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85" formatCode="0.00_ ;[Red]\-0.00\ "/>
      <alignment horizontal="right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84" formatCode="0_ ;[Red]\-0\ "/>
      <alignment horizontal="right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84" formatCode="0_ ;[Red]\-0\ "/>
      <alignment horizontal="right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84" formatCode="0_ ;[Red]\-0\ "/>
      <alignment horizontal="right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84" formatCode="0_ ;[Red]\-0\ "/>
      <alignment horizontal="right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numFmt numFmtId="178" formatCode="yyyy/mm"/>
      <alignment horizontal="center" vertical="center" textRotation="0" wrapText="0" indent="0" justifyLastLine="0" shrinkToFit="0" readingOrder="0"/>
      <border diagonalUp="0" diagonalDown="0">
        <left/>
        <right style="hair">
          <color theme="8" tint="-0.499984740745262"/>
        </right>
        <top style="hair">
          <color theme="8" tint="-0.499984740745262"/>
        </top>
        <bottom style="hair">
          <color theme="8" tint="-0.499984740745262"/>
        </bottom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yyyy/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8" tint="-0.499984740745262"/>
        </left>
        <right style="hair">
          <color theme="8" tint="-0.499984740745262"/>
        </right>
        <top/>
        <bottom/>
        <vertical style="hair">
          <color theme="8" tint="-0.499984740745262"/>
        </vertical>
        <horizontal style="hair">
          <color theme="8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hair">
          <color rgb="FFFFC000"/>
        </left>
        <right/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77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82" formatCode="#,##0.0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7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7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80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80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81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numFmt numFmtId="181" formatCode="0.0_);[Red]\(0.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rgb="FFFFC000"/>
        </left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 style="hair">
          <color rgb="FFFFC000"/>
        </right>
        <top style="hair">
          <color rgb="FFFFC000"/>
        </top>
        <bottom style="hair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  <border diagonalUp="0" diagonalDown="0" outline="0">
        <left style="hair">
          <color rgb="FFFFC000"/>
        </left>
        <right style="hair">
          <color rgb="FFFFC000"/>
        </right>
        <top/>
        <bottom/>
      </border>
    </dxf>
  </dxfs>
  <tableStyles count="0" defaultTableStyle="TableStyleMedium2" defaultPivotStyle="PivotStyleLight16"/>
  <colors>
    <mruColors>
      <color rgb="FF800000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92125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3192125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최근 </a:t>
          </a:r>
          <a:r>
            <a:rPr lang="en-US" altLang="ko-KR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7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년간 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세대 및 인구현황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628650</xdr:colOff>
      <xdr:row>0</xdr:row>
      <xdr:rowOff>19050</xdr:rowOff>
    </xdr:from>
    <xdr:ext cx="3608039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85975" y="19050"/>
          <a:ext cx="3608039" cy="49244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세대 및 인구현황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29919</xdr:colOff>
      <xdr:row>0</xdr:row>
      <xdr:rowOff>9525</xdr:rowOff>
    </xdr:from>
    <xdr:ext cx="4111511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35444" y="9525"/>
          <a:ext cx="4111511" cy="49244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면동별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>
                  <a:lumMod val="75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월별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인구현황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747045</xdr:colOff>
      <xdr:row>0</xdr:row>
      <xdr:rowOff>0</xdr:rowOff>
    </xdr:from>
    <xdr:ext cx="4514249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7045" y="0"/>
          <a:ext cx="4514249" cy="49244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면동별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세대 및 인구현황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53225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753225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면동별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인구 증감 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467975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10467975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최근 </a:t>
          </a:r>
          <a:r>
            <a:rPr lang="en-US" altLang="ko-KR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7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년간 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사유별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인구 증감 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088475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8DE8D73-92C5-46F5-A373-2CAFAD61578F}"/>
            </a:ext>
          </a:extLst>
        </xdr:cNvPr>
        <xdr:cNvSpPr/>
      </xdr:nvSpPr>
      <xdr:spPr>
        <a:xfrm>
          <a:off x="0" y="0"/>
          <a:ext cx="22088475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최근 </a:t>
          </a:r>
          <a:r>
            <a:rPr lang="en-US" altLang="ko-KR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7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년간 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사유별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인구 증감 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62899" cy="492443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962899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최근 </a:t>
          </a:r>
          <a:r>
            <a:rPr lang="en-US" altLang="ko-KR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7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년간 거제시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 연령별 </a:t>
          </a:r>
          <a:r>
            <a:rPr lang="ko-KR" alt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인구 현황</a:t>
          </a:r>
          <a:endParaRPr lang="en-US" altLang="ko-KR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표1_5" displayName="표1_5" ref="A6:Q12" headerRowCount="0" totalsRowShown="0" headerRowDxfId="112" dataDxfId="111">
  <tableColumns count="17">
    <tableColumn id="1" xr3:uid="{00000000-0010-0000-0000-000001000000}" name="열1" headerRowDxfId="110" dataDxfId="109" headerRowCellStyle="표준_Ⅲ.인구"/>
    <tableColumn id="2" xr3:uid="{00000000-0010-0000-0000-000002000000}" name="열2" headerRowDxfId="108" dataDxfId="107" headerRowCellStyle="쉼표 [0]" dataCellStyle="쉼표 [0]"/>
    <tableColumn id="3" xr3:uid="{00000000-0010-0000-0000-000003000000}" name="열3" headerRowDxfId="106" dataDxfId="105" headerRowCellStyle="쉼표 [0]" dataCellStyle="쉼표 [0]"/>
    <tableColumn id="4" xr3:uid="{00000000-0010-0000-0000-000004000000}" name="열4" headerRowDxfId="104" dataDxfId="103" headerRowCellStyle="쉼표 [0]" dataCellStyle="쉼표 [0]">
      <calculatedColumnFormula>SUM(G7,J7)</calculatedColumnFormula>
    </tableColumn>
    <tableColumn id="5" xr3:uid="{00000000-0010-0000-0000-000005000000}" name="열5" headerRowDxfId="102" dataDxfId="101" headerRowCellStyle="쉼표 [0]" dataCellStyle="쉼표 [0]">
      <calculatedColumnFormula>SUM(H7,K7)</calculatedColumnFormula>
    </tableColumn>
    <tableColumn id="6" xr3:uid="{00000000-0010-0000-0000-000006000000}" name="열6" headerRowDxfId="100" dataDxfId="99" headerRowCellStyle="쉼표 [0]" dataCellStyle="쉼표 [0]">
      <calculatedColumnFormula>SUM(G7:H7)</calculatedColumnFormula>
    </tableColumn>
    <tableColumn id="7" xr3:uid="{00000000-0010-0000-0000-000007000000}" name="열7" headerRowDxfId="98" dataDxfId="97" headerRowCellStyle="쉼표 [0]" dataCellStyle="쉼표 [0]"/>
    <tableColumn id="8" xr3:uid="{00000000-0010-0000-0000-000008000000}" name="열8" headerRowDxfId="96" dataDxfId="95" headerRowCellStyle="쉼표 [0]" dataCellStyle="쉼표 [0]"/>
    <tableColumn id="9" xr3:uid="{00000000-0010-0000-0000-000009000000}" name="열9" headerRowDxfId="94" dataDxfId="93" headerRowCellStyle="쉼표 [0]" dataCellStyle="쉼표 [0]">
      <calculatedColumnFormula>SUM(J7:K7)</calculatedColumnFormula>
    </tableColumn>
    <tableColumn id="10" xr3:uid="{00000000-0010-0000-0000-00000A000000}" name="열10" headerRowDxfId="92" dataDxfId="91" headerRowCellStyle="쉼표 [0]" dataCellStyle="쉼표 [0]"/>
    <tableColumn id="11" xr3:uid="{00000000-0010-0000-0000-00000B000000}" name="열11" headerRowDxfId="90" dataDxfId="89" headerRowCellStyle="쉼표 [0]" dataCellStyle="쉼표 [0]"/>
    <tableColumn id="12" xr3:uid="{00000000-0010-0000-0000-00000C000000}" name="열12" headerRowDxfId="88" dataDxfId="87" headerRowCellStyle="쉼표 [0]" dataCellStyle="쉼표 [0]">
      <calculatedColumnFormula>(F7-F6)/F6*100</calculatedColumnFormula>
    </tableColumn>
    <tableColumn id="13" xr3:uid="{00000000-0010-0000-0000-00000D000000}" name="열13" headerRowDxfId="86" dataDxfId="85" headerRowCellStyle="표준_Ⅲ.인구" dataCellStyle="표준_Ⅲ.인구">
      <calculatedColumnFormula>C7/B7</calculatedColumnFormula>
    </tableColumn>
    <tableColumn id="14" xr3:uid="{00000000-0010-0000-0000-00000E000000}" name="열14" headerRowDxfId="84" dataDxfId="83" headerRowCellStyle="쉼표 [0]" dataCellStyle="쉼표 [0]"/>
    <tableColumn id="15" xr3:uid="{00000000-0010-0000-0000-00000F000000}" name="열15" headerRowDxfId="82" dataDxfId="81" headerRowCellStyle="표준_Ⅲ.인구" dataCellStyle="표준_Ⅲ.인구">
      <calculatedColumnFormula>C6/P6</calculatedColumnFormula>
    </tableColumn>
    <tableColumn id="16" xr3:uid="{00000000-0010-0000-0000-000010000000}" name="열16" headerRowDxfId="80" dataDxfId="79" headerRowCellStyle="쉼표 [0]"/>
    <tableColumn id="17" xr3:uid="{00000000-0010-0000-0000-000011000000}" name="열17" headerRowDxfId="78" dataDxfId="77" headerRowCellStyle="쉼표 [0]" dataCellStyle="쉼표 [0]">
      <calculatedColumnFormula>F7-F6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표1" displayName="표1" ref="A4:K79" headerRowCount="0" totalsRowShown="0" headerRowDxfId="76" dataDxfId="75" headerRowCellStyle="쉼표 [0]" dataCellStyle="쉼표 [0]">
  <tableColumns count="11">
    <tableColumn id="1" xr3:uid="{00000000-0010-0000-0100-000001000000}" name="열1" headerRowDxfId="74" dataDxfId="73"/>
    <tableColumn id="2" xr3:uid="{00000000-0010-0000-0100-000002000000}" name="열2" headerRowDxfId="72" dataDxfId="71" headerRowCellStyle="쉼표 [0]" dataCellStyle="쉼표 [0]"/>
    <tableColumn id="3" xr3:uid="{00000000-0010-0000-0100-000003000000}" name="열3" headerRowDxfId="70" dataDxfId="69" headerRowCellStyle="쉼표 [0]" dataCellStyle="쉼표 [0]"/>
    <tableColumn id="4" xr3:uid="{00000000-0010-0000-0100-000004000000}" name="열4" headerRowDxfId="68" dataDxfId="67" headerRowCellStyle="쉼표 [0]" dataCellStyle="쉼표 [0]"/>
    <tableColumn id="5" xr3:uid="{00000000-0010-0000-0100-000005000000}" name="열5" headerRowDxfId="66" dataDxfId="65" headerRowCellStyle="쉼표 [0]" dataCellStyle="쉼표 [0]"/>
    <tableColumn id="6" xr3:uid="{00000000-0010-0000-0100-000006000000}" name="열6" headerRowDxfId="64" dataDxfId="63" headerRowCellStyle="쉼표 [0]" dataCellStyle="쉼표 [0]">
      <calculatedColumnFormula>B5-B4</calculatedColumnFormula>
    </tableColumn>
    <tableColumn id="7" xr3:uid="{00000000-0010-0000-0100-000007000000}" name="열7" headerRowDxfId="62" dataDxfId="61" headerRowCellStyle="쉼표 [0]" dataCellStyle="쉼표 [0]">
      <calculatedColumnFormula>C5-C4</calculatedColumnFormula>
    </tableColumn>
    <tableColumn id="8" xr3:uid="{00000000-0010-0000-0100-000008000000}" name="열8" headerRowDxfId="60" dataDxfId="59" headerRowCellStyle="쉼표 [0]" dataCellStyle="쉼표 [0]">
      <calculatedColumnFormula>D5-D4</calculatedColumnFormula>
    </tableColumn>
    <tableColumn id="9" xr3:uid="{00000000-0010-0000-0100-000009000000}" name="열9" headerRowDxfId="58" dataDxfId="57" headerRowCellStyle="쉼표 [0]" dataCellStyle="쉼표 [0]">
      <calculatedColumnFormula>E5-E4</calculatedColumnFormula>
    </tableColumn>
    <tableColumn id="10" xr3:uid="{00000000-0010-0000-0100-00000A000000}" name="열10" headerRowDxfId="56" dataDxfId="55" headerRowCellStyle="쉼표 [0]" dataCellStyle="쉼표 [0]">
      <calculatedColumnFormula>(C5-C4)/C4*100</calculatedColumnFormula>
    </tableColumn>
    <tableColumn id="11" xr3:uid="{00000000-0010-0000-0100-00000B000000}" name="열11" headerRowDxfId="54" dataDxfId="5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2_4" displayName="표2_4" ref="A2:U78" totalsRowShown="0" headerRowDxfId="52" dataDxfId="51" headerRowCellStyle="쉼표 [0]" dataCellStyle="쉼표 [0]">
  <tableColumns count="21">
    <tableColumn id="1" xr3:uid="{00000000-0010-0000-0200-000001000000}" name="월별" dataDxfId="50"/>
    <tableColumn id="2" xr3:uid="{00000000-0010-0000-0200-000002000000}" name="합계" dataDxfId="49" dataCellStyle="쉼표 [0]">
      <calculatedColumnFormula>SUM(C3:U3)</calculatedColumnFormula>
    </tableColumn>
    <tableColumn id="3" xr3:uid="{00000000-0010-0000-0200-000003000000}" name="일운면" dataDxfId="48" dataCellStyle="쉼표 [0]"/>
    <tableColumn id="4" xr3:uid="{00000000-0010-0000-0200-000004000000}" name="동부면" dataDxfId="47" dataCellStyle="쉼표 [0]"/>
    <tableColumn id="5" xr3:uid="{00000000-0010-0000-0200-000005000000}" name="남부면" dataDxfId="46" dataCellStyle="쉼표 [0]"/>
    <tableColumn id="6" xr3:uid="{00000000-0010-0000-0200-000006000000}" name="거제면" dataDxfId="45" dataCellStyle="쉼표 [0]"/>
    <tableColumn id="7" xr3:uid="{00000000-0010-0000-0200-000007000000}" name="둔덕면" dataDxfId="44" dataCellStyle="쉼표 [0]"/>
    <tableColumn id="8" xr3:uid="{00000000-0010-0000-0200-000008000000}" name="사등면" dataDxfId="43" dataCellStyle="쉼표 [0]"/>
    <tableColumn id="9" xr3:uid="{00000000-0010-0000-0200-000009000000}" name="연초면" dataDxfId="42" dataCellStyle="쉼표 [0]"/>
    <tableColumn id="10" xr3:uid="{00000000-0010-0000-0200-00000A000000}" name="하청면" dataDxfId="41" dataCellStyle="쉼표 [0]"/>
    <tableColumn id="11" xr3:uid="{00000000-0010-0000-0200-00000B000000}" name="장목면" dataDxfId="40" dataCellStyle="쉼표 [0]"/>
    <tableColumn id="12" xr3:uid="{00000000-0010-0000-0200-00000C000000}" name="장승포동" dataDxfId="39" dataCellStyle="쉼표 [0]"/>
    <tableColumn id="13" xr3:uid="{00000000-0010-0000-0200-00000D000000}" name="마전동" dataDxfId="38" dataCellStyle="쉼표 [0]"/>
    <tableColumn id="14" xr3:uid="{00000000-0010-0000-0200-00000E000000}" name="능포동" dataDxfId="37" dataCellStyle="쉼표 [0]"/>
    <tableColumn id="15" xr3:uid="{00000000-0010-0000-0200-00000F000000}" name="아주동" dataDxfId="36" dataCellStyle="쉼표 [0]"/>
    <tableColumn id="16" xr3:uid="{00000000-0010-0000-0200-000010000000}" name="옥포1동" dataDxfId="35" dataCellStyle="쉼표 [0]"/>
    <tableColumn id="17" xr3:uid="{00000000-0010-0000-0200-000011000000}" name="옥포2동" dataDxfId="34" dataCellStyle="쉼표 [0]"/>
    <tableColumn id="18" xr3:uid="{00000000-0010-0000-0200-000012000000}" name="장평동" dataDxfId="33" dataCellStyle="쉼표 [0]"/>
    <tableColumn id="19" xr3:uid="{00000000-0010-0000-0200-000013000000}" name="고현동" dataDxfId="32" dataCellStyle="쉼표 [0]"/>
    <tableColumn id="20" xr3:uid="{00000000-0010-0000-0200-000014000000}" name="상문동" dataDxfId="31" dataCellStyle="쉼표 [0]"/>
    <tableColumn id="21" xr3:uid="{00000000-0010-0000-0200-000015000000}" name="수양동" dataDxfId="30" dataCellStyle="쉼표 [0]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표2" displayName="표2" ref="A2:F1422" totalsRowShown="0" headerRowDxfId="29" dataDxfId="28" headerRowCellStyle="쉼표 [0]" dataCellStyle="쉼표 [0]">
  <autoFilter ref="A2:F1422" xr:uid="{00000000-0009-0000-0100-000002000000}"/>
  <sortState ref="A3:F1296">
    <sortCondition ref="A3:A1296"/>
    <sortCondition ref="B3:B1296" customList="거제시,일운면,동부면,남부면,거제면,둔덕면,사등면,사등면가조출장소,연초면,하청면,하청면칠천출장소,장목면,장목면외포출장소,장승포동,능포동,아주동,옥포1동,옥포2동,장평동,고현동,상문동,수양동"/>
  </sortState>
  <tableColumns count="6">
    <tableColumn id="1" xr3:uid="{00000000-0010-0000-0300-000001000000}" name="년월" dataDxfId="27"/>
    <tableColumn id="2" xr3:uid="{00000000-0010-0000-0300-000002000000}" name="면동" dataDxfId="26"/>
    <tableColumn id="3" xr3:uid="{00000000-0010-0000-0300-000003000000}" name="세대수" dataDxfId="25" dataCellStyle="쉼표 [0]"/>
    <tableColumn id="4" xr3:uid="{00000000-0010-0000-0300-000004000000}" name="계" dataDxfId="24" dataCellStyle="쉼표 [0]"/>
    <tableColumn id="5" xr3:uid="{00000000-0010-0000-0300-000005000000}" name="남" dataDxfId="23" dataCellStyle="쉼표 [0]"/>
    <tableColumn id="6" xr3:uid="{00000000-0010-0000-0300-000006000000}" name="여" dataDxfId="22" dataCellStyle="쉼표 [0]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표2_6" displayName="표2_6" ref="A5:J10" headerRowCount="0" totalsRowShown="0" headerRowDxfId="21" dataDxfId="20" headerRowCellStyle="쉼표 [0]" dataCellStyle="쉼표 [0]">
  <tableColumns count="10">
    <tableColumn id="1" xr3:uid="{00000000-0010-0000-0400-000001000000}" name="열1" headerRowDxfId="19" dataDxfId="18" headerRowCellStyle="쉼표 [0]" dataCellStyle="쉼표 [0]"/>
    <tableColumn id="2" xr3:uid="{00000000-0010-0000-0400-000002000000}" name="열2" headerRowDxfId="17" dataDxfId="16" headerRowCellStyle="쉼표 [0]" dataCellStyle="쉼표 [0]"/>
    <tableColumn id="3" xr3:uid="{00000000-0010-0000-0400-000003000000}" name="열3" headerRowDxfId="15" dataDxfId="14" headerRowCellStyle="쉼표 [0]" dataCellStyle="쉼표 [0]"/>
    <tableColumn id="4" xr3:uid="{00000000-0010-0000-0400-000004000000}" name="열4" headerRowDxfId="13" dataDxfId="12" headerRowCellStyle="쉼표 [0]" dataCellStyle="쉼표 [0]"/>
    <tableColumn id="5" xr3:uid="{00000000-0010-0000-0400-000005000000}" name="열5" headerRowDxfId="11" dataDxfId="10" headerRowCellStyle="쉼표 [0]" dataCellStyle="쉼표 [0]"/>
    <tableColumn id="6" xr3:uid="{00000000-0010-0000-0400-000006000000}" name="열6" headerRowDxfId="9" dataDxfId="8" headerRowCellStyle="쉼표 [0]" dataCellStyle="쉼표 [0]"/>
    <tableColumn id="7" xr3:uid="{00000000-0010-0000-0400-000007000000}" name="열7" headerRowDxfId="7" dataDxfId="6" headerRowCellStyle="쉼표 [0]" dataCellStyle="쉼표 [0]"/>
    <tableColumn id="8" xr3:uid="{00000000-0010-0000-0400-000008000000}" name="열8" headerRowDxfId="5" dataDxfId="4" headerRowCellStyle="쉼표 [0]" dataCellStyle="쉼표 [0]"/>
    <tableColumn id="9" xr3:uid="{00000000-0010-0000-0400-000009000000}" name="열9" headerRowDxfId="3" dataDxfId="2" headerRowCellStyle="쉼표 [0]" dataCellStyle="쉼표 [0]"/>
    <tableColumn id="10" xr3:uid="{00000000-0010-0000-0400-00000A000000}" name="열10" headerRowDxfId="1" dataDxfId="0" headerRowCellStyle="쉼표 [0]" dataCellStyle="쉼표 [0]">
      <calculatedColumnFormula>SUM(B5:E5)-SUM(F5:I5)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B3" sqref="B3:B5"/>
    </sheetView>
  </sheetViews>
  <sheetFormatPr baseColWidth="10" defaultColWidth="9" defaultRowHeight="14"/>
  <cols>
    <col min="1" max="1" width="10" style="8" customWidth="1"/>
    <col min="2" max="8" width="11.83203125" style="8" bestFit="1" customWidth="1"/>
    <col min="9" max="9" width="10.6640625" style="8" bestFit="1" customWidth="1"/>
    <col min="10" max="11" width="9.5" style="8" bestFit="1" customWidth="1"/>
    <col min="12" max="13" width="6.33203125" style="8" bestFit="1" customWidth="1"/>
    <col min="14" max="14" width="10.6640625" style="8" bestFit="1" customWidth="1"/>
    <col min="15" max="15" width="8" style="8" bestFit="1" customWidth="1"/>
    <col min="16" max="16" width="10.6640625" style="8" bestFit="1" customWidth="1"/>
    <col min="17" max="17" width="8.33203125" style="8" bestFit="1" customWidth="1"/>
    <col min="18" max="16384" width="9" style="8"/>
  </cols>
  <sheetData>
    <row r="1" spans="1:17" ht="40.5" customHeight="1">
      <c r="A1" s="44"/>
    </row>
    <row r="2" spans="1:17" ht="21" customHeight="1" thickBot="1">
      <c r="A2" s="210" t="s">
        <v>127</v>
      </c>
    </row>
    <row r="3" spans="1:17" ht="22.5" customHeight="1" thickTop="1">
      <c r="A3" s="320" t="s">
        <v>50</v>
      </c>
      <c r="B3" s="313" t="s">
        <v>49</v>
      </c>
      <c r="C3" s="313" t="s">
        <v>48</v>
      </c>
      <c r="D3" s="313"/>
      <c r="E3" s="313"/>
      <c r="F3" s="313"/>
      <c r="G3" s="313"/>
      <c r="H3" s="313"/>
      <c r="I3" s="313"/>
      <c r="J3" s="313"/>
      <c r="K3" s="313"/>
      <c r="L3" s="313" t="s">
        <v>47</v>
      </c>
      <c r="M3" s="313" t="s">
        <v>46</v>
      </c>
      <c r="N3" s="313" t="s">
        <v>45</v>
      </c>
      <c r="O3" s="316" t="s">
        <v>44</v>
      </c>
      <c r="P3" s="317"/>
      <c r="Q3" s="310" t="s">
        <v>43</v>
      </c>
    </row>
    <row r="4" spans="1:17" ht="22.5" customHeight="1">
      <c r="A4" s="321"/>
      <c r="B4" s="323"/>
      <c r="C4" s="325" t="s">
        <v>42</v>
      </c>
      <c r="D4" s="326"/>
      <c r="E4" s="327"/>
      <c r="F4" s="325" t="s">
        <v>41</v>
      </c>
      <c r="G4" s="326"/>
      <c r="H4" s="327"/>
      <c r="I4" s="325" t="s">
        <v>40</v>
      </c>
      <c r="J4" s="326"/>
      <c r="K4" s="327"/>
      <c r="L4" s="314"/>
      <c r="M4" s="314"/>
      <c r="N4" s="314"/>
      <c r="O4" s="318"/>
      <c r="P4" s="319"/>
      <c r="Q4" s="311"/>
    </row>
    <row r="5" spans="1:17" ht="22.5" customHeight="1" thickBot="1">
      <c r="A5" s="322"/>
      <c r="B5" s="324"/>
      <c r="C5" s="43" t="s">
        <v>39</v>
      </c>
      <c r="D5" s="42" t="s">
        <v>1</v>
      </c>
      <c r="E5" s="42" t="s">
        <v>2</v>
      </c>
      <c r="F5" s="43" t="s">
        <v>38</v>
      </c>
      <c r="G5" s="42" t="s">
        <v>37</v>
      </c>
      <c r="H5" s="42" t="s">
        <v>36</v>
      </c>
      <c r="I5" s="43" t="s">
        <v>38</v>
      </c>
      <c r="J5" s="42" t="s">
        <v>37</v>
      </c>
      <c r="K5" s="42" t="s">
        <v>36</v>
      </c>
      <c r="L5" s="315"/>
      <c r="M5" s="315"/>
      <c r="N5" s="315"/>
      <c r="O5" s="41"/>
      <c r="P5" s="40" t="s">
        <v>35</v>
      </c>
      <c r="Q5" s="312"/>
    </row>
    <row r="6" spans="1:17" ht="35.25" customHeight="1" thickTop="1">
      <c r="A6" s="39">
        <v>2012</v>
      </c>
      <c r="B6" s="33">
        <v>90793</v>
      </c>
      <c r="C6" s="38">
        <f>SUM(D6:E6)</f>
        <v>245972</v>
      </c>
      <c r="D6" s="33">
        <f t="shared" ref="D6:E9" si="0">SUM(G6,J6)</f>
        <v>130760</v>
      </c>
      <c r="E6" s="33">
        <f t="shared" si="0"/>
        <v>115212</v>
      </c>
      <c r="F6" s="37">
        <f>SUM(G6:H6)</f>
        <v>236944</v>
      </c>
      <c r="G6" s="33">
        <v>124076</v>
      </c>
      <c r="H6" s="33">
        <v>112868</v>
      </c>
      <c r="I6" s="36">
        <f>SUM(J6:K6)</f>
        <v>9028</v>
      </c>
      <c r="J6" s="33">
        <v>6684</v>
      </c>
      <c r="K6" s="33">
        <v>2344</v>
      </c>
      <c r="L6" s="35">
        <v>1.8</v>
      </c>
      <c r="M6" s="34">
        <f>C6/B6</f>
        <v>2.7091515865760578</v>
      </c>
      <c r="N6" s="33">
        <v>17710</v>
      </c>
      <c r="O6" s="32">
        <f t="shared" ref="O6:O12" si="1">C6/P6</f>
        <v>611.85542648192836</v>
      </c>
      <c r="P6" s="31">
        <v>402.01</v>
      </c>
      <c r="Q6" s="30">
        <v>4157</v>
      </c>
    </row>
    <row r="7" spans="1:17" ht="35.25" customHeight="1">
      <c r="A7" s="29">
        <v>2013</v>
      </c>
      <c r="B7" s="21">
        <v>93572</v>
      </c>
      <c r="C7" s="26">
        <f>SUM(D7:E7)</f>
        <v>253349</v>
      </c>
      <c r="D7" s="21">
        <f t="shared" si="0"/>
        <v>135478</v>
      </c>
      <c r="E7" s="21">
        <f t="shared" si="0"/>
        <v>117871</v>
      </c>
      <c r="F7" s="25">
        <f>SUM(G7:H7)</f>
        <v>242077</v>
      </c>
      <c r="G7" s="21">
        <v>127020</v>
      </c>
      <c r="H7" s="21">
        <v>115057</v>
      </c>
      <c r="I7" s="24">
        <f>SUM(J7:K7)</f>
        <v>11272</v>
      </c>
      <c r="J7" s="21">
        <v>8458</v>
      </c>
      <c r="K7" s="21">
        <v>2814</v>
      </c>
      <c r="L7" s="23">
        <f t="shared" ref="L7:L12" si="2">(F7-F6)/F6*100</f>
        <v>2.1663346613545817</v>
      </c>
      <c r="M7" s="22">
        <f>C7/B7</f>
        <v>2.7075300303509597</v>
      </c>
      <c r="N7" s="21">
        <v>18470</v>
      </c>
      <c r="O7" s="20">
        <f t="shared" si="1"/>
        <v>630.20571627571451</v>
      </c>
      <c r="P7" s="28">
        <v>402.01</v>
      </c>
      <c r="Q7" s="18">
        <f>F7-F6</f>
        <v>5133</v>
      </c>
    </row>
    <row r="8" spans="1:17" ht="35.25" customHeight="1">
      <c r="A8" s="29">
        <v>2014</v>
      </c>
      <c r="B8" s="21">
        <v>97392</v>
      </c>
      <c r="C8" s="26">
        <f>SUM(D8:E8)</f>
        <v>262011</v>
      </c>
      <c r="D8" s="21">
        <f t="shared" si="0"/>
        <v>140822</v>
      </c>
      <c r="E8" s="21">
        <f t="shared" si="0"/>
        <v>121189</v>
      </c>
      <c r="F8" s="25">
        <f>SUM(G8:H8)</f>
        <v>248287</v>
      </c>
      <c r="G8" s="21">
        <v>130708</v>
      </c>
      <c r="H8" s="21">
        <v>117579</v>
      </c>
      <c r="I8" s="24">
        <f>SUM(J8:K8)</f>
        <v>13724</v>
      </c>
      <c r="J8" s="21">
        <v>10114</v>
      </c>
      <c r="K8" s="21">
        <v>3610</v>
      </c>
      <c r="L8" s="23">
        <f t="shared" si="2"/>
        <v>2.5652994708295296</v>
      </c>
      <c r="M8" s="22">
        <f>C8/B8</f>
        <v>2.690272301626417</v>
      </c>
      <c r="N8" s="21">
        <v>19366</v>
      </c>
      <c r="O8" s="20">
        <f t="shared" si="1"/>
        <v>651.50934951263173</v>
      </c>
      <c r="P8" s="28">
        <v>402.16</v>
      </c>
      <c r="Q8" s="18">
        <f>F8-F7</f>
        <v>6210</v>
      </c>
    </row>
    <row r="9" spans="1:17" ht="35.25" customHeight="1">
      <c r="A9" s="27">
        <v>2015</v>
      </c>
      <c r="B9" s="21">
        <v>101534</v>
      </c>
      <c r="C9" s="26">
        <f>SUM(D9:E9)</f>
        <v>270879</v>
      </c>
      <c r="D9" s="21">
        <f t="shared" si="0"/>
        <v>146373</v>
      </c>
      <c r="E9" s="21">
        <f t="shared" si="0"/>
        <v>124506</v>
      </c>
      <c r="F9" s="25">
        <f>SUM(G9:H9)</f>
        <v>255828</v>
      </c>
      <c r="G9" s="21">
        <v>135281</v>
      </c>
      <c r="H9" s="21">
        <v>120547</v>
      </c>
      <c r="I9" s="24">
        <f>SUM(J9:K9)</f>
        <v>15051</v>
      </c>
      <c r="J9" s="21">
        <v>11092</v>
      </c>
      <c r="K9" s="21">
        <v>3959</v>
      </c>
      <c r="L9" s="23">
        <f t="shared" si="2"/>
        <v>3.037210969563449</v>
      </c>
      <c r="M9" s="22">
        <f>C9/B9</f>
        <v>2.6678649516418145</v>
      </c>
      <c r="N9" s="21">
        <v>20073</v>
      </c>
      <c r="O9" s="20">
        <f t="shared" si="1"/>
        <v>673.3258762117822</v>
      </c>
      <c r="P9" s="19">
        <v>402.3</v>
      </c>
      <c r="Q9" s="18">
        <f>F9-F8</f>
        <v>7541</v>
      </c>
    </row>
    <row r="10" spans="1:17" ht="35.25" customHeight="1">
      <c r="A10" s="27">
        <v>2016</v>
      </c>
      <c r="B10" s="21">
        <v>102413</v>
      </c>
      <c r="C10" s="26">
        <v>271361</v>
      </c>
      <c r="D10" s="21">
        <v>146283</v>
      </c>
      <c r="E10" s="21">
        <v>125078</v>
      </c>
      <c r="F10" s="25">
        <v>257183</v>
      </c>
      <c r="G10" s="21">
        <v>135738</v>
      </c>
      <c r="H10" s="21">
        <v>121445</v>
      </c>
      <c r="I10" s="24">
        <v>14178</v>
      </c>
      <c r="J10" s="21">
        <v>10545</v>
      </c>
      <c r="K10" s="21">
        <v>3633</v>
      </c>
      <c r="L10" s="23">
        <f t="shared" si="2"/>
        <v>0.52965273543161806</v>
      </c>
      <c r="M10" s="22">
        <v>2.6496733813090136</v>
      </c>
      <c r="N10" s="21">
        <v>20932</v>
      </c>
      <c r="O10" s="20">
        <f t="shared" si="1"/>
        <v>674.52398707432258</v>
      </c>
      <c r="P10" s="19">
        <v>402.3</v>
      </c>
      <c r="Q10" s="18">
        <f>F10-F9</f>
        <v>1355</v>
      </c>
    </row>
    <row r="11" spans="1:17" ht="35.25" customHeight="1">
      <c r="A11" s="256">
        <v>2017</v>
      </c>
      <c r="B11" s="248">
        <v>101279</v>
      </c>
      <c r="C11" s="249">
        <f>SUM(D11:E11)</f>
        <v>263542</v>
      </c>
      <c r="D11" s="248">
        <f>SUM(G11,J11)</f>
        <v>140324</v>
      </c>
      <c r="E11" s="248">
        <f>SUM(H11,K11)</f>
        <v>123218</v>
      </c>
      <c r="F11" s="250">
        <f>SUM(G11:H11)</f>
        <v>254073</v>
      </c>
      <c r="G11" s="248">
        <v>133467</v>
      </c>
      <c r="H11" s="248">
        <v>120606</v>
      </c>
      <c r="I11" s="251">
        <f>SUM(J11:K11)</f>
        <v>9469</v>
      </c>
      <c r="J11" s="248">
        <v>6857</v>
      </c>
      <c r="K11" s="248">
        <v>2612</v>
      </c>
      <c r="L11" s="252">
        <f t="shared" si="2"/>
        <v>-1.2092556661987768</v>
      </c>
      <c r="M11" s="253">
        <f>C11/B11</f>
        <v>2.602138646708597</v>
      </c>
      <c r="N11" s="248">
        <v>22240</v>
      </c>
      <c r="O11" s="254">
        <f t="shared" si="1"/>
        <v>655.08824260502115</v>
      </c>
      <c r="P11" s="255">
        <v>402.3</v>
      </c>
      <c r="Q11" s="257">
        <f>F11-F10</f>
        <v>-3110</v>
      </c>
    </row>
    <row r="12" spans="1:17" s="9" customFormat="1" ht="35.25" customHeight="1" thickBot="1">
      <c r="A12" s="258">
        <v>43191</v>
      </c>
      <c r="B12" s="12">
        <v>100702</v>
      </c>
      <c r="C12" s="17">
        <f>SUM(표1_5[[#This Row],[열4]:[열5]])</f>
        <v>259756</v>
      </c>
      <c r="D12" s="12">
        <f>SUM(표1_5[[#This Row],[열7]],표1_5[[#This Row],[열10]])</f>
        <v>137579</v>
      </c>
      <c r="E12" s="12">
        <f>SUM(표1_5[[#This Row],[열8]],표1_5[[#This Row],[열11]])</f>
        <v>122177</v>
      </c>
      <c r="F12" s="16">
        <f>SUM(표1_5[[#This Row],[열7]:[열8]])</f>
        <v>251940</v>
      </c>
      <c r="G12" s="12">
        <v>132058</v>
      </c>
      <c r="H12" s="12">
        <v>119882</v>
      </c>
      <c r="I12" s="15">
        <f>SUM(표1_5[[#This Row],[열10]:[열11]])</f>
        <v>7816</v>
      </c>
      <c r="J12" s="12">
        <v>5521</v>
      </c>
      <c r="K12" s="12">
        <v>2295</v>
      </c>
      <c r="L12" s="14">
        <f t="shared" si="2"/>
        <v>-0.83952249943913759</v>
      </c>
      <c r="M12" s="13">
        <f>C12/B12</f>
        <v>2.5794522452384263</v>
      </c>
      <c r="N12" s="12">
        <v>22692</v>
      </c>
      <c r="O12" s="11">
        <f t="shared" si="1"/>
        <v>645.6773552075565</v>
      </c>
      <c r="P12" s="10">
        <v>402.3</v>
      </c>
      <c r="Q12" s="259">
        <f>표1_5[[#This Row],[열6]]-F11</f>
        <v>-2133</v>
      </c>
    </row>
    <row r="13" spans="1:17" ht="15" thickTop="1">
      <c r="A13" s="211"/>
    </row>
  </sheetData>
  <mergeCells count="11">
    <mergeCell ref="Q3:Q5"/>
    <mergeCell ref="N3:N5"/>
    <mergeCell ref="O3:P4"/>
    <mergeCell ref="A3:A5"/>
    <mergeCell ref="B3:B5"/>
    <mergeCell ref="C3:K3"/>
    <mergeCell ref="L3:L5"/>
    <mergeCell ref="M3:M5"/>
    <mergeCell ref="F4:H4"/>
    <mergeCell ref="I4:K4"/>
    <mergeCell ref="C4:E4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D6:Q10 D11:F11 I11:I12 L11:M11 O11:Q11 Q12 L12:M12 D12:F1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"/>
  <sheetViews>
    <sheetView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M68" sqref="M68"/>
    </sheetView>
  </sheetViews>
  <sheetFormatPr baseColWidth="10" defaultColWidth="9" defaultRowHeight="19.5" customHeight="1"/>
  <cols>
    <col min="1" max="1" width="9" style="61"/>
    <col min="2" max="2" width="10.1640625" style="62" bestFit="1" customWidth="1"/>
    <col min="3" max="3" width="11.6640625" style="62" bestFit="1" customWidth="1"/>
    <col min="4" max="5" width="10.1640625" style="62" bestFit="1" customWidth="1"/>
    <col min="6" max="9" width="9.1640625" style="63" bestFit="1" customWidth="1"/>
    <col min="10" max="10" width="10.33203125" style="64" bestFit="1" customWidth="1"/>
    <col min="11" max="16384" width="9" style="62"/>
  </cols>
  <sheetData>
    <row r="1" spans="1:11" ht="45.75" customHeight="1" thickBot="1"/>
    <row r="2" spans="1:11" ht="19.5" customHeight="1" thickTop="1">
      <c r="A2" s="328" t="s">
        <v>30</v>
      </c>
      <c r="B2" s="330" t="s">
        <v>3</v>
      </c>
      <c r="C2" s="330" t="s">
        <v>5</v>
      </c>
      <c r="D2" s="330"/>
      <c r="E2" s="330"/>
      <c r="F2" s="330" t="s">
        <v>6</v>
      </c>
      <c r="G2" s="330"/>
      <c r="H2" s="330"/>
      <c r="I2" s="330"/>
      <c r="J2" s="334" t="s">
        <v>29</v>
      </c>
      <c r="K2" s="332" t="s">
        <v>7</v>
      </c>
    </row>
    <row r="3" spans="1:11" ht="19.5" customHeight="1" thickBot="1">
      <c r="A3" s="329"/>
      <c r="B3" s="331"/>
      <c r="C3" s="83" t="s">
        <v>0</v>
      </c>
      <c r="D3" s="83" t="s">
        <v>1</v>
      </c>
      <c r="E3" s="83" t="s">
        <v>2</v>
      </c>
      <c r="F3" s="83" t="s">
        <v>3</v>
      </c>
      <c r="G3" s="83" t="s">
        <v>0</v>
      </c>
      <c r="H3" s="83" t="s">
        <v>1</v>
      </c>
      <c r="I3" s="83" t="s">
        <v>2</v>
      </c>
      <c r="J3" s="335"/>
      <c r="K3" s="333"/>
    </row>
    <row r="4" spans="1:11" ht="19.5" customHeight="1" thickTop="1">
      <c r="A4" s="71">
        <v>40909</v>
      </c>
      <c r="B4" s="72">
        <v>89018</v>
      </c>
      <c r="C4" s="73">
        <v>233526</v>
      </c>
      <c r="D4" s="72">
        <v>121960</v>
      </c>
      <c r="E4" s="72">
        <v>111566</v>
      </c>
      <c r="F4" s="74">
        <v>389</v>
      </c>
      <c r="G4" s="74">
        <v>739</v>
      </c>
      <c r="H4" s="74">
        <v>373</v>
      </c>
      <c r="I4" s="74">
        <v>366</v>
      </c>
      <c r="J4" s="75">
        <f>(C4-232787)/232787*100</f>
        <v>0.31745758998569507</v>
      </c>
      <c r="K4" s="76"/>
    </row>
    <row r="5" spans="1:11" ht="19.5" customHeight="1">
      <c r="A5" s="65">
        <v>40940</v>
      </c>
      <c r="B5" s="66">
        <v>88902</v>
      </c>
      <c r="C5" s="67">
        <v>232891</v>
      </c>
      <c r="D5" s="66">
        <v>121695</v>
      </c>
      <c r="E5" s="66">
        <v>111196</v>
      </c>
      <c r="F5" s="68">
        <f>B5-B4</f>
        <v>-116</v>
      </c>
      <c r="G5" s="68">
        <f t="shared" ref="G5:I5" si="0">C5-C4</f>
        <v>-635</v>
      </c>
      <c r="H5" s="68">
        <f t="shared" si="0"/>
        <v>-265</v>
      </c>
      <c r="I5" s="68">
        <f t="shared" si="0"/>
        <v>-370</v>
      </c>
      <c r="J5" s="69">
        <f>(C5-C4)/C4*100</f>
        <v>-0.27191833029298668</v>
      </c>
      <c r="K5" s="70"/>
    </row>
    <row r="6" spans="1:11" ht="19.5" customHeight="1">
      <c r="A6" s="65">
        <v>40969</v>
      </c>
      <c r="B6" s="66">
        <v>88911</v>
      </c>
      <c r="C6" s="67">
        <v>232874</v>
      </c>
      <c r="D6" s="66">
        <v>121786</v>
      </c>
      <c r="E6" s="66">
        <v>111088</v>
      </c>
      <c r="F6" s="68">
        <f t="shared" ref="F6:F19" si="1">B6-B5</f>
        <v>9</v>
      </c>
      <c r="G6" s="68">
        <f t="shared" ref="G6:G19" si="2">C6-C5</f>
        <v>-17</v>
      </c>
      <c r="H6" s="68">
        <f t="shared" ref="H6:H19" si="3">D6-D5</f>
        <v>91</v>
      </c>
      <c r="I6" s="68">
        <f t="shared" ref="I6:I19" si="4">E6-E5</f>
        <v>-108</v>
      </c>
      <c r="J6" s="69">
        <f t="shared" ref="J6:J69" si="5">(C6-C5)/C5*100</f>
        <v>-7.2995521510062647E-3</v>
      </c>
      <c r="K6" s="70"/>
    </row>
    <row r="7" spans="1:11" ht="19.5" customHeight="1">
      <c r="A7" s="65">
        <v>41000</v>
      </c>
      <c r="B7" s="66">
        <v>89102</v>
      </c>
      <c r="C7" s="67">
        <v>233270</v>
      </c>
      <c r="D7" s="66">
        <v>121988</v>
      </c>
      <c r="E7" s="66">
        <v>111282</v>
      </c>
      <c r="F7" s="68">
        <f t="shared" si="1"/>
        <v>191</v>
      </c>
      <c r="G7" s="68">
        <f t="shared" si="2"/>
        <v>396</v>
      </c>
      <c r="H7" s="68">
        <f t="shared" si="3"/>
        <v>202</v>
      </c>
      <c r="I7" s="68">
        <f t="shared" si="4"/>
        <v>194</v>
      </c>
      <c r="J7" s="69">
        <f t="shared" si="5"/>
        <v>0.17004903939469412</v>
      </c>
      <c r="K7" s="70"/>
    </row>
    <row r="8" spans="1:11" ht="19.5" customHeight="1">
      <c r="A8" s="65">
        <v>41030</v>
      </c>
      <c r="B8" s="66">
        <v>89362</v>
      </c>
      <c r="C8" s="67">
        <v>233769</v>
      </c>
      <c r="D8" s="66">
        <v>122261</v>
      </c>
      <c r="E8" s="66">
        <v>111508</v>
      </c>
      <c r="F8" s="68">
        <f t="shared" si="1"/>
        <v>260</v>
      </c>
      <c r="G8" s="68">
        <f t="shared" si="2"/>
        <v>499</v>
      </c>
      <c r="H8" s="68">
        <f t="shared" si="3"/>
        <v>273</v>
      </c>
      <c r="I8" s="68">
        <f t="shared" si="4"/>
        <v>226</v>
      </c>
      <c r="J8" s="69">
        <f t="shared" si="5"/>
        <v>0.21391520555579371</v>
      </c>
      <c r="K8" s="70"/>
    </row>
    <row r="9" spans="1:11" ht="19.5" customHeight="1">
      <c r="A9" s="65">
        <v>41061</v>
      </c>
      <c r="B9" s="66">
        <v>89577</v>
      </c>
      <c r="C9" s="67">
        <v>234166</v>
      </c>
      <c r="D9" s="66">
        <v>122470</v>
      </c>
      <c r="E9" s="66">
        <v>111696</v>
      </c>
      <c r="F9" s="68">
        <f t="shared" si="1"/>
        <v>215</v>
      </c>
      <c r="G9" s="68">
        <f t="shared" si="2"/>
        <v>397</v>
      </c>
      <c r="H9" s="68">
        <f t="shared" si="3"/>
        <v>209</v>
      </c>
      <c r="I9" s="68">
        <f t="shared" si="4"/>
        <v>188</v>
      </c>
      <c r="J9" s="69">
        <f t="shared" si="5"/>
        <v>0.16982576817285439</v>
      </c>
      <c r="K9" s="70"/>
    </row>
    <row r="10" spans="1:11" ht="19.5" customHeight="1">
      <c r="A10" s="65">
        <v>41091</v>
      </c>
      <c r="B10" s="66">
        <v>89725</v>
      </c>
      <c r="C10" s="67">
        <v>234502</v>
      </c>
      <c r="D10" s="66">
        <v>122680</v>
      </c>
      <c r="E10" s="66">
        <v>111822</v>
      </c>
      <c r="F10" s="68">
        <f t="shared" si="1"/>
        <v>148</v>
      </c>
      <c r="G10" s="68">
        <f t="shared" si="2"/>
        <v>336</v>
      </c>
      <c r="H10" s="68">
        <f t="shared" si="3"/>
        <v>210</v>
      </c>
      <c r="I10" s="68">
        <f t="shared" si="4"/>
        <v>126</v>
      </c>
      <c r="J10" s="69">
        <f t="shared" si="5"/>
        <v>0.14348795299061351</v>
      </c>
      <c r="K10" s="70"/>
    </row>
    <row r="11" spans="1:11" ht="19.5" customHeight="1">
      <c r="A11" s="65">
        <v>41122</v>
      </c>
      <c r="B11" s="66">
        <v>89871</v>
      </c>
      <c r="C11" s="67">
        <v>234853</v>
      </c>
      <c r="D11" s="66">
        <v>122883</v>
      </c>
      <c r="E11" s="66">
        <v>111970</v>
      </c>
      <c r="F11" s="68">
        <f t="shared" si="1"/>
        <v>146</v>
      </c>
      <c r="G11" s="68">
        <f t="shared" si="2"/>
        <v>351</v>
      </c>
      <c r="H11" s="68">
        <f t="shared" si="3"/>
        <v>203</v>
      </c>
      <c r="I11" s="68">
        <f t="shared" si="4"/>
        <v>148</v>
      </c>
      <c r="J11" s="69">
        <f t="shared" si="5"/>
        <v>0.14967889399663967</v>
      </c>
      <c r="K11" s="70"/>
    </row>
    <row r="12" spans="1:11" ht="19.5" customHeight="1">
      <c r="A12" s="65">
        <v>41153</v>
      </c>
      <c r="B12" s="66">
        <v>90079</v>
      </c>
      <c r="C12" s="67">
        <v>235336</v>
      </c>
      <c r="D12" s="66">
        <v>123139</v>
      </c>
      <c r="E12" s="66">
        <v>112197</v>
      </c>
      <c r="F12" s="68">
        <f t="shared" si="1"/>
        <v>208</v>
      </c>
      <c r="G12" s="68">
        <f t="shared" si="2"/>
        <v>483</v>
      </c>
      <c r="H12" s="68">
        <f t="shared" si="3"/>
        <v>256</v>
      </c>
      <c r="I12" s="68">
        <f t="shared" si="4"/>
        <v>227</v>
      </c>
      <c r="J12" s="69">
        <f t="shared" si="5"/>
        <v>0.20566056213886982</v>
      </c>
      <c r="K12" s="70"/>
    </row>
    <row r="13" spans="1:11" ht="19.5" customHeight="1">
      <c r="A13" s="65">
        <v>41183</v>
      </c>
      <c r="B13" s="66">
        <v>90586</v>
      </c>
      <c r="C13" s="67">
        <v>236328</v>
      </c>
      <c r="D13" s="66">
        <v>123646</v>
      </c>
      <c r="E13" s="66">
        <v>112682</v>
      </c>
      <c r="F13" s="68">
        <f t="shared" si="1"/>
        <v>507</v>
      </c>
      <c r="G13" s="68">
        <f t="shared" si="2"/>
        <v>992</v>
      </c>
      <c r="H13" s="68">
        <f t="shared" si="3"/>
        <v>507</v>
      </c>
      <c r="I13" s="68">
        <f t="shared" si="4"/>
        <v>485</v>
      </c>
      <c r="J13" s="69">
        <f t="shared" si="5"/>
        <v>0.42152496855559712</v>
      </c>
      <c r="K13" s="70"/>
    </row>
    <row r="14" spans="1:11" ht="19.5" customHeight="1">
      <c r="A14" s="65">
        <v>41214</v>
      </c>
      <c r="B14" s="66">
        <v>90602</v>
      </c>
      <c r="C14" s="67">
        <v>236475</v>
      </c>
      <c r="D14" s="66">
        <v>123804</v>
      </c>
      <c r="E14" s="66">
        <v>112671</v>
      </c>
      <c r="F14" s="68">
        <f t="shared" si="1"/>
        <v>16</v>
      </c>
      <c r="G14" s="68">
        <f t="shared" si="2"/>
        <v>147</v>
      </c>
      <c r="H14" s="68">
        <f t="shared" si="3"/>
        <v>158</v>
      </c>
      <c r="I14" s="68">
        <f t="shared" si="4"/>
        <v>-11</v>
      </c>
      <c r="J14" s="69">
        <f t="shared" si="5"/>
        <v>6.22016857926272E-2</v>
      </c>
      <c r="K14" s="70"/>
    </row>
    <row r="15" spans="1:11" ht="19.5" customHeight="1">
      <c r="A15" s="65">
        <v>41244</v>
      </c>
      <c r="B15" s="66">
        <v>90793</v>
      </c>
      <c r="C15" s="67">
        <v>236944</v>
      </c>
      <c r="D15" s="66">
        <v>124076</v>
      </c>
      <c r="E15" s="66">
        <v>112868</v>
      </c>
      <c r="F15" s="68">
        <f t="shared" si="1"/>
        <v>191</v>
      </c>
      <c r="G15" s="68">
        <f t="shared" si="2"/>
        <v>469</v>
      </c>
      <c r="H15" s="68">
        <f t="shared" si="3"/>
        <v>272</v>
      </c>
      <c r="I15" s="68">
        <f t="shared" si="4"/>
        <v>197</v>
      </c>
      <c r="J15" s="69">
        <f t="shared" si="5"/>
        <v>0.1983296331536103</v>
      </c>
      <c r="K15" s="70"/>
    </row>
    <row r="16" spans="1:11" ht="19.5" customHeight="1">
      <c r="A16" s="65">
        <v>41275</v>
      </c>
      <c r="B16" s="66">
        <v>90893</v>
      </c>
      <c r="C16" s="67">
        <v>237258</v>
      </c>
      <c r="D16" s="66">
        <v>124260</v>
      </c>
      <c r="E16" s="66">
        <v>112998</v>
      </c>
      <c r="F16" s="68">
        <f t="shared" si="1"/>
        <v>100</v>
      </c>
      <c r="G16" s="68">
        <f t="shared" si="2"/>
        <v>314</v>
      </c>
      <c r="H16" s="68">
        <f t="shared" si="3"/>
        <v>184</v>
      </c>
      <c r="I16" s="68">
        <f t="shared" si="4"/>
        <v>130</v>
      </c>
      <c r="J16" s="69">
        <f t="shared" si="5"/>
        <v>0.13252076440002702</v>
      </c>
      <c r="K16" s="70"/>
    </row>
    <row r="17" spans="1:11" ht="19.5" customHeight="1">
      <c r="A17" s="65">
        <v>41306</v>
      </c>
      <c r="B17" s="66">
        <v>91104</v>
      </c>
      <c r="C17" s="67">
        <v>237693</v>
      </c>
      <c r="D17" s="66">
        <v>124534</v>
      </c>
      <c r="E17" s="66">
        <v>113159</v>
      </c>
      <c r="F17" s="68">
        <f t="shared" si="1"/>
        <v>211</v>
      </c>
      <c r="G17" s="68">
        <f t="shared" si="2"/>
        <v>435</v>
      </c>
      <c r="H17" s="68">
        <f t="shared" si="3"/>
        <v>274</v>
      </c>
      <c r="I17" s="68">
        <f t="shared" si="4"/>
        <v>161</v>
      </c>
      <c r="J17" s="69">
        <f t="shared" si="5"/>
        <v>0.183344713350024</v>
      </c>
      <c r="K17" s="70"/>
    </row>
    <row r="18" spans="1:11" ht="19.5" customHeight="1">
      <c r="A18" s="65">
        <v>41334</v>
      </c>
      <c r="B18" s="66">
        <v>91414</v>
      </c>
      <c r="C18" s="67">
        <v>238048</v>
      </c>
      <c r="D18" s="66">
        <v>124801</v>
      </c>
      <c r="E18" s="66">
        <v>113247</v>
      </c>
      <c r="F18" s="68">
        <f t="shared" si="1"/>
        <v>310</v>
      </c>
      <c r="G18" s="68">
        <f t="shared" si="2"/>
        <v>355</v>
      </c>
      <c r="H18" s="68">
        <f t="shared" si="3"/>
        <v>267</v>
      </c>
      <c r="I18" s="68">
        <f t="shared" si="4"/>
        <v>88</v>
      </c>
      <c r="J18" s="69">
        <f t="shared" si="5"/>
        <v>0.14935231580231642</v>
      </c>
      <c r="K18" s="70"/>
    </row>
    <row r="19" spans="1:11" ht="19.5" customHeight="1">
      <c r="A19" s="65">
        <v>41365</v>
      </c>
      <c r="B19" s="66">
        <v>91614</v>
      </c>
      <c r="C19" s="67">
        <v>238434</v>
      </c>
      <c r="D19" s="66">
        <v>125048</v>
      </c>
      <c r="E19" s="66">
        <v>113386</v>
      </c>
      <c r="F19" s="68">
        <f t="shared" si="1"/>
        <v>200</v>
      </c>
      <c r="G19" s="68">
        <f t="shared" si="2"/>
        <v>386</v>
      </c>
      <c r="H19" s="68">
        <f t="shared" si="3"/>
        <v>247</v>
      </c>
      <c r="I19" s="68">
        <f t="shared" si="4"/>
        <v>139</v>
      </c>
      <c r="J19" s="69">
        <f t="shared" si="5"/>
        <v>0.16215217099072454</v>
      </c>
      <c r="K19" s="70"/>
    </row>
    <row r="20" spans="1:11" ht="19.5" customHeight="1">
      <c r="A20" s="65">
        <v>41395</v>
      </c>
      <c r="B20" s="66">
        <v>91864</v>
      </c>
      <c r="C20" s="67">
        <v>239011</v>
      </c>
      <c r="D20" s="66">
        <v>125412</v>
      </c>
      <c r="E20" s="66">
        <v>113599</v>
      </c>
      <c r="F20" s="68">
        <f t="shared" ref="F20" si="6">B20-B19</f>
        <v>250</v>
      </c>
      <c r="G20" s="68">
        <f t="shared" ref="G20" si="7">C20-C19</f>
        <v>577</v>
      </c>
      <c r="H20" s="68">
        <f t="shared" ref="H20" si="8">D20-D19</f>
        <v>364</v>
      </c>
      <c r="I20" s="68">
        <f t="shared" ref="I20" si="9">E20-E19</f>
        <v>213</v>
      </c>
      <c r="J20" s="69">
        <f t="shared" si="5"/>
        <v>0.24199568853435333</v>
      </c>
      <c r="K20" s="70"/>
    </row>
    <row r="21" spans="1:11" ht="19.5" customHeight="1">
      <c r="A21" s="65">
        <v>41426</v>
      </c>
      <c r="B21" s="66">
        <v>92023</v>
      </c>
      <c r="C21" s="67">
        <v>239368</v>
      </c>
      <c r="D21" s="66">
        <v>125600</v>
      </c>
      <c r="E21" s="66">
        <v>113768</v>
      </c>
      <c r="F21" s="68">
        <f t="shared" ref="F21" si="10">B21-B20</f>
        <v>159</v>
      </c>
      <c r="G21" s="68">
        <f t="shared" ref="G21" si="11">C21-C20</f>
        <v>357</v>
      </c>
      <c r="H21" s="68">
        <f t="shared" ref="H21" si="12">D21-D20</f>
        <v>188</v>
      </c>
      <c r="I21" s="68">
        <f t="shared" ref="I21" si="13">E21-E20</f>
        <v>169</v>
      </c>
      <c r="J21" s="69">
        <f t="shared" si="5"/>
        <v>0.14936551037399953</v>
      </c>
      <c r="K21" s="70"/>
    </row>
    <row r="22" spans="1:11" ht="19.5" customHeight="1">
      <c r="A22" s="65">
        <v>41456</v>
      </c>
      <c r="B22" s="66">
        <v>92153</v>
      </c>
      <c r="C22" s="67">
        <v>239554</v>
      </c>
      <c r="D22" s="66">
        <v>125704</v>
      </c>
      <c r="E22" s="66">
        <v>113850</v>
      </c>
      <c r="F22" s="68">
        <f t="shared" ref="F22" si="14">B22-B21</f>
        <v>130</v>
      </c>
      <c r="G22" s="68">
        <f t="shared" ref="G22" si="15">C22-C21</f>
        <v>186</v>
      </c>
      <c r="H22" s="68">
        <f t="shared" ref="H22" si="16">D22-D21</f>
        <v>104</v>
      </c>
      <c r="I22" s="68">
        <f t="shared" ref="I22" si="17">E22-E21</f>
        <v>82</v>
      </c>
      <c r="J22" s="69">
        <f t="shared" si="5"/>
        <v>7.7704622171718862E-2</v>
      </c>
      <c r="K22" s="70"/>
    </row>
    <row r="23" spans="1:11" ht="19.5" customHeight="1">
      <c r="A23" s="65">
        <v>41487</v>
      </c>
      <c r="B23" s="66">
        <v>92258</v>
      </c>
      <c r="C23" s="67">
        <v>239806</v>
      </c>
      <c r="D23" s="66">
        <v>125855</v>
      </c>
      <c r="E23" s="66">
        <v>113951</v>
      </c>
      <c r="F23" s="68">
        <f t="shared" ref="F23:F25" si="18">B23-B22</f>
        <v>105</v>
      </c>
      <c r="G23" s="68">
        <f t="shared" ref="G23:G25" si="19">C23-C22</f>
        <v>252</v>
      </c>
      <c r="H23" s="68">
        <f t="shared" ref="H23:H25" si="20">D23-D22</f>
        <v>151</v>
      </c>
      <c r="I23" s="68">
        <f t="shared" ref="I23:I25" si="21">E23-E22</f>
        <v>101</v>
      </c>
      <c r="J23" s="69">
        <f t="shared" si="5"/>
        <v>0.10519548828239143</v>
      </c>
      <c r="K23" s="70"/>
    </row>
    <row r="24" spans="1:11" ht="19.5" customHeight="1">
      <c r="A24" s="65">
        <v>41518</v>
      </c>
      <c r="B24" s="66">
        <v>92346</v>
      </c>
      <c r="C24" s="67">
        <v>239841</v>
      </c>
      <c r="D24" s="66">
        <v>125875</v>
      </c>
      <c r="E24" s="66">
        <v>113966</v>
      </c>
      <c r="F24" s="68">
        <f t="shared" si="18"/>
        <v>88</v>
      </c>
      <c r="G24" s="68">
        <f t="shared" si="19"/>
        <v>35</v>
      </c>
      <c r="H24" s="68">
        <f t="shared" si="20"/>
        <v>20</v>
      </c>
      <c r="I24" s="68">
        <f t="shared" si="21"/>
        <v>15</v>
      </c>
      <c r="J24" s="69">
        <f t="shared" si="5"/>
        <v>1.4595131064276958E-2</v>
      </c>
      <c r="K24" s="70"/>
    </row>
    <row r="25" spans="1:11" ht="19.5" customHeight="1">
      <c r="A25" s="65">
        <v>41548</v>
      </c>
      <c r="B25" s="66">
        <v>92544</v>
      </c>
      <c r="C25" s="67">
        <v>240204</v>
      </c>
      <c r="D25" s="66">
        <v>126122</v>
      </c>
      <c r="E25" s="66">
        <v>114082</v>
      </c>
      <c r="F25" s="68">
        <f t="shared" si="18"/>
        <v>198</v>
      </c>
      <c r="G25" s="68">
        <f t="shared" si="19"/>
        <v>363</v>
      </c>
      <c r="H25" s="68">
        <f t="shared" si="20"/>
        <v>247</v>
      </c>
      <c r="I25" s="68">
        <f t="shared" si="21"/>
        <v>116</v>
      </c>
      <c r="J25" s="69">
        <f t="shared" si="5"/>
        <v>0.15135026955357925</v>
      </c>
      <c r="K25" s="70"/>
    </row>
    <row r="26" spans="1:11" ht="19.5" customHeight="1">
      <c r="A26" s="65">
        <v>41579</v>
      </c>
      <c r="B26" s="66">
        <v>93058</v>
      </c>
      <c r="C26" s="67">
        <v>241085</v>
      </c>
      <c r="D26" s="66">
        <v>126579</v>
      </c>
      <c r="E26" s="66">
        <v>114506</v>
      </c>
      <c r="F26" s="68">
        <f t="shared" ref="F26:F36" si="22">B26-B25</f>
        <v>514</v>
      </c>
      <c r="G26" s="68">
        <f t="shared" ref="G26:G36" si="23">C26-C25</f>
        <v>881</v>
      </c>
      <c r="H26" s="68">
        <f t="shared" ref="H26:H36" si="24">D26-D25</f>
        <v>457</v>
      </c>
      <c r="I26" s="68">
        <f t="shared" ref="I26:I36" si="25">E26-E25</f>
        <v>424</v>
      </c>
      <c r="J26" s="69">
        <f t="shared" si="5"/>
        <v>0.3667715774924647</v>
      </c>
      <c r="K26" s="70"/>
    </row>
    <row r="27" spans="1:11" ht="19.5" customHeight="1">
      <c r="A27" s="65">
        <v>41609</v>
      </c>
      <c r="B27" s="66">
        <v>93572</v>
      </c>
      <c r="C27" s="67">
        <v>242077</v>
      </c>
      <c r="D27" s="66">
        <v>127020</v>
      </c>
      <c r="E27" s="66">
        <v>115057</v>
      </c>
      <c r="F27" s="68">
        <f t="shared" si="22"/>
        <v>514</v>
      </c>
      <c r="G27" s="68">
        <f t="shared" si="23"/>
        <v>992</v>
      </c>
      <c r="H27" s="68">
        <f t="shared" si="24"/>
        <v>441</v>
      </c>
      <c r="I27" s="68">
        <f t="shared" si="25"/>
        <v>551</v>
      </c>
      <c r="J27" s="69">
        <f t="shared" si="5"/>
        <v>0.41147313188294582</v>
      </c>
      <c r="K27" s="70"/>
    </row>
    <row r="28" spans="1:11" ht="19.5" customHeight="1">
      <c r="A28" s="65">
        <v>41640</v>
      </c>
      <c r="B28" s="66">
        <v>93611</v>
      </c>
      <c r="C28" s="67">
        <v>242349</v>
      </c>
      <c r="D28" s="66">
        <v>127144</v>
      </c>
      <c r="E28" s="66">
        <v>115205</v>
      </c>
      <c r="F28" s="68">
        <f t="shared" si="22"/>
        <v>39</v>
      </c>
      <c r="G28" s="68">
        <f t="shared" si="23"/>
        <v>272</v>
      </c>
      <c r="H28" s="68">
        <f t="shared" si="24"/>
        <v>124</v>
      </c>
      <c r="I28" s="68">
        <f t="shared" si="25"/>
        <v>148</v>
      </c>
      <c r="J28" s="69">
        <f t="shared" si="5"/>
        <v>0.11236094300573785</v>
      </c>
      <c r="K28" s="70"/>
    </row>
    <row r="29" spans="1:11" ht="19.5" customHeight="1">
      <c r="A29" s="65">
        <v>41671</v>
      </c>
      <c r="B29" s="66">
        <v>93814</v>
      </c>
      <c r="C29" s="67">
        <v>242545</v>
      </c>
      <c r="D29" s="66">
        <v>127296</v>
      </c>
      <c r="E29" s="66">
        <v>115249</v>
      </c>
      <c r="F29" s="68">
        <f t="shared" si="22"/>
        <v>203</v>
      </c>
      <c r="G29" s="68">
        <f t="shared" si="23"/>
        <v>196</v>
      </c>
      <c r="H29" s="68">
        <f t="shared" si="24"/>
        <v>152</v>
      </c>
      <c r="I29" s="68">
        <f t="shared" si="25"/>
        <v>44</v>
      </c>
      <c r="J29" s="69">
        <f t="shared" si="5"/>
        <v>8.0875101609662103E-2</v>
      </c>
      <c r="K29" s="70"/>
    </row>
    <row r="30" spans="1:11" ht="19.5" customHeight="1">
      <c r="A30" s="65">
        <v>41699</v>
      </c>
      <c r="B30" s="66">
        <v>94191</v>
      </c>
      <c r="C30" s="67">
        <v>243048</v>
      </c>
      <c r="D30" s="66">
        <v>127617</v>
      </c>
      <c r="E30" s="66">
        <v>115431</v>
      </c>
      <c r="F30" s="68">
        <f t="shared" si="22"/>
        <v>377</v>
      </c>
      <c r="G30" s="68">
        <f t="shared" si="23"/>
        <v>503</v>
      </c>
      <c r="H30" s="68">
        <f t="shared" si="24"/>
        <v>321</v>
      </c>
      <c r="I30" s="68">
        <f t="shared" si="25"/>
        <v>182</v>
      </c>
      <c r="J30" s="69">
        <f t="shared" si="5"/>
        <v>0.20738419674699538</v>
      </c>
      <c r="K30" s="70"/>
    </row>
    <row r="31" spans="1:11" ht="19.5" customHeight="1">
      <c r="A31" s="65">
        <v>41730</v>
      </c>
      <c r="B31" s="66">
        <v>94597</v>
      </c>
      <c r="C31" s="67">
        <v>243736</v>
      </c>
      <c r="D31" s="66">
        <v>128067</v>
      </c>
      <c r="E31" s="66">
        <v>115669</v>
      </c>
      <c r="F31" s="68">
        <f t="shared" si="22"/>
        <v>406</v>
      </c>
      <c r="G31" s="68">
        <f t="shared" si="23"/>
        <v>688</v>
      </c>
      <c r="H31" s="68">
        <f t="shared" si="24"/>
        <v>450</v>
      </c>
      <c r="I31" s="68">
        <f t="shared" si="25"/>
        <v>238</v>
      </c>
      <c r="J31" s="69">
        <f t="shared" si="5"/>
        <v>0.28307165662749745</v>
      </c>
      <c r="K31" s="70"/>
    </row>
    <row r="32" spans="1:11" ht="19.5" customHeight="1">
      <c r="A32" s="65">
        <v>41760</v>
      </c>
      <c r="B32" s="66">
        <v>95107</v>
      </c>
      <c r="C32" s="67">
        <v>244661</v>
      </c>
      <c r="D32" s="66">
        <v>128563</v>
      </c>
      <c r="E32" s="66">
        <v>116098</v>
      </c>
      <c r="F32" s="68">
        <f t="shared" si="22"/>
        <v>510</v>
      </c>
      <c r="G32" s="68">
        <f t="shared" si="23"/>
        <v>925</v>
      </c>
      <c r="H32" s="68">
        <f t="shared" si="24"/>
        <v>496</v>
      </c>
      <c r="I32" s="68">
        <f t="shared" si="25"/>
        <v>429</v>
      </c>
      <c r="J32" s="69">
        <f t="shared" si="5"/>
        <v>0.37950897692585422</v>
      </c>
      <c r="K32" s="70"/>
    </row>
    <row r="33" spans="1:11" ht="19.5" customHeight="1">
      <c r="A33" s="65">
        <v>41791</v>
      </c>
      <c r="B33" s="66">
        <v>95177</v>
      </c>
      <c r="C33" s="67">
        <v>244706</v>
      </c>
      <c r="D33" s="66">
        <v>128678</v>
      </c>
      <c r="E33" s="66">
        <v>116028</v>
      </c>
      <c r="F33" s="68">
        <f t="shared" si="22"/>
        <v>70</v>
      </c>
      <c r="G33" s="68">
        <f t="shared" si="23"/>
        <v>45</v>
      </c>
      <c r="H33" s="68">
        <f t="shared" si="24"/>
        <v>115</v>
      </c>
      <c r="I33" s="68">
        <f t="shared" si="25"/>
        <v>-70</v>
      </c>
      <c r="J33" s="69">
        <f t="shared" si="5"/>
        <v>1.8392796563408146E-2</v>
      </c>
      <c r="K33" s="70"/>
    </row>
    <row r="34" spans="1:11" ht="19.5" customHeight="1">
      <c r="A34" s="65">
        <v>41821</v>
      </c>
      <c r="B34" s="66">
        <v>95451</v>
      </c>
      <c r="C34" s="67">
        <v>245076</v>
      </c>
      <c r="D34" s="66">
        <v>128929</v>
      </c>
      <c r="E34" s="66">
        <v>116147</v>
      </c>
      <c r="F34" s="68">
        <f t="shared" si="22"/>
        <v>274</v>
      </c>
      <c r="G34" s="68">
        <f t="shared" si="23"/>
        <v>370</v>
      </c>
      <c r="H34" s="68">
        <f t="shared" si="24"/>
        <v>251</v>
      </c>
      <c r="I34" s="68">
        <f t="shared" si="25"/>
        <v>119</v>
      </c>
      <c r="J34" s="69">
        <f t="shared" si="5"/>
        <v>0.15120185038372577</v>
      </c>
      <c r="K34" s="70"/>
    </row>
    <row r="35" spans="1:11" ht="19.5" customHeight="1">
      <c r="A35" s="65">
        <v>41852</v>
      </c>
      <c r="B35" s="66">
        <v>95668</v>
      </c>
      <c r="C35" s="67">
        <v>245404</v>
      </c>
      <c r="D35" s="66">
        <v>129140</v>
      </c>
      <c r="E35" s="66">
        <v>116264</v>
      </c>
      <c r="F35" s="68">
        <f t="shared" si="22"/>
        <v>217</v>
      </c>
      <c r="G35" s="68">
        <f t="shared" si="23"/>
        <v>328</v>
      </c>
      <c r="H35" s="68">
        <f t="shared" si="24"/>
        <v>211</v>
      </c>
      <c r="I35" s="68">
        <f t="shared" si="25"/>
        <v>117</v>
      </c>
      <c r="J35" s="69">
        <f t="shared" si="5"/>
        <v>0.1338360345362255</v>
      </c>
      <c r="K35" s="70"/>
    </row>
    <row r="36" spans="1:11" ht="19.5" customHeight="1">
      <c r="A36" s="65">
        <v>41883</v>
      </c>
      <c r="B36" s="66">
        <v>96020</v>
      </c>
      <c r="C36" s="67">
        <v>245957</v>
      </c>
      <c r="D36" s="66">
        <v>129481</v>
      </c>
      <c r="E36" s="66">
        <v>116476</v>
      </c>
      <c r="F36" s="68">
        <f t="shared" si="22"/>
        <v>352</v>
      </c>
      <c r="G36" s="68">
        <f t="shared" si="23"/>
        <v>553</v>
      </c>
      <c r="H36" s="68">
        <f t="shared" si="24"/>
        <v>341</v>
      </c>
      <c r="I36" s="68">
        <f t="shared" si="25"/>
        <v>212</v>
      </c>
      <c r="J36" s="69">
        <f t="shared" si="5"/>
        <v>0.22534270020048575</v>
      </c>
      <c r="K36" s="70"/>
    </row>
    <row r="37" spans="1:11" ht="19.5" customHeight="1">
      <c r="A37" s="65">
        <v>41913</v>
      </c>
      <c r="B37" s="66">
        <v>96683</v>
      </c>
      <c r="C37" s="67">
        <v>247044</v>
      </c>
      <c r="D37" s="66">
        <v>130047</v>
      </c>
      <c r="E37" s="66">
        <v>116997</v>
      </c>
      <c r="F37" s="68">
        <f t="shared" ref="F37:F70" si="26">B37-B36</f>
        <v>663</v>
      </c>
      <c r="G37" s="68">
        <f t="shared" ref="G37:G70" si="27">C37-C36</f>
        <v>1087</v>
      </c>
      <c r="H37" s="68">
        <f t="shared" ref="H37:H70" si="28">D37-D36</f>
        <v>566</v>
      </c>
      <c r="I37" s="68">
        <f t="shared" ref="I37:I70" si="29">E37-E36</f>
        <v>521</v>
      </c>
      <c r="J37" s="69">
        <f t="shared" si="5"/>
        <v>0.44194716962721126</v>
      </c>
      <c r="K37" s="70"/>
    </row>
    <row r="38" spans="1:11" ht="19.5" customHeight="1">
      <c r="A38" s="65">
        <v>41944</v>
      </c>
      <c r="B38" s="66">
        <v>96996</v>
      </c>
      <c r="C38" s="67">
        <v>247494</v>
      </c>
      <c r="D38" s="66">
        <v>130305</v>
      </c>
      <c r="E38" s="66">
        <v>117189</v>
      </c>
      <c r="F38" s="68">
        <f t="shared" si="26"/>
        <v>313</v>
      </c>
      <c r="G38" s="68">
        <f t="shared" si="27"/>
        <v>450</v>
      </c>
      <c r="H38" s="68">
        <f t="shared" si="28"/>
        <v>258</v>
      </c>
      <c r="I38" s="68">
        <f t="shared" si="29"/>
        <v>192</v>
      </c>
      <c r="J38" s="69">
        <f t="shared" si="5"/>
        <v>0.18215378637003934</v>
      </c>
      <c r="K38" s="70"/>
    </row>
    <row r="39" spans="1:11" ht="19.5" customHeight="1">
      <c r="A39" s="65">
        <v>41974</v>
      </c>
      <c r="B39" s="66">
        <v>97392</v>
      </c>
      <c r="C39" s="67">
        <v>248287</v>
      </c>
      <c r="D39" s="66">
        <v>130708</v>
      </c>
      <c r="E39" s="66">
        <v>117579</v>
      </c>
      <c r="F39" s="68">
        <f t="shared" si="26"/>
        <v>396</v>
      </c>
      <c r="G39" s="68">
        <f t="shared" si="27"/>
        <v>793</v>
      </c>
      <c r="H39" s="68">
        <f t="shared" si="28"/>
        <v>403</v>
      </c>
      <c r="I39" s="68">
        <f t="shared" si="29"/>
        <v>390</v>
      </c>
      <c r="J39" s="69">
        <f t="shared" si="5"/>
        <v>0.32041180796302132</v>
      </c>
      <c r="K39" s="70"/>
    </row>
    <row r="40" spans="1:11" ht="19.5" customHeight="1">
      <c r="A40" s="65">
        <v>42005</v>
      </c>
      <c r="B40" s="66">
        <v>97738</v>
      </c>
      <c r="C40" s="67">
        <v>249001</v>
      </c>
      <c r="D40" s="66">
        <v>131103</v>
      </c>
      <c r="E40" s="66">
        <v>117898</v>
      </c>
      <c r="F40" s="68">
        <f t="shared" si="26"/>
        <v>346</v>
      </c>
      <c r="G40" s="68">
        <f t="shared" si="27"/>
        <v>714</v>
      </c>
      <c r="H40" s="68">
        <f t="shared" si="28"/>
        <v>395</v>
      </c>
      <c r="I40" s="68">
        <f t="shared" si="29"/>
        <v>319</v>
      </c>
      <c r="J40" s="69">
        <f t="shared" si="5"/>
        <v>0.28757043260420401</v>
      </c>
      <c r="K40" s="70"/>
    </row>
    <row r="41" spans="1:11" ht="19.5" customHeight="1">
      <c r="A41" s="65">
        <v>42036</v>
      </c>
      <c r="B41" s="66">
        <v>98187</v>
      </c>
      <c r="C41" s="67">
        <v>249693</v>
      </c>
      <c r="D41" s="66">
        <v>131524</v>
      </c>
      <c r="E41" s="66">
        <v>118169</v>
      </c>
      <c r="F41" s="68">
        <f t="shared" si="26"/>
        <v>449</v>
      </c>
      <c r="G41" s="68">
        <f t="shared" si="27"/>
        <v>692</v>
      </c>
      <c r="H41" s="68">
        <f t="shared" si="28"/>
        <v>421</v>
      </c>
      <c r="I41" s="68">
        <f t="shared" si="29"/>
        <v>271</v>
      </c>
      <c r="J41" s="69">
        <f t="shared" si="5"/>
        <v>0.2779105304797973</v>
      </c>
      <c r="K41" s="70"/>
    </row>
    <row r="42" spans="1:11" ht="19.5" customHeight="1">
      <c r="A42" s="65">
        <v>42064</v>
      </c>
      <c r="B42" s="66">
        <v>98809</v>
      </c>
      <c r="C42" s="67">
        <v>250685</v>
      </c>
      <c r="D42" s="66">
        <v>132097</v>
      </c>
      <c r="E42" s="66">
        <v>118588</v>
      </c>
      <c r="F42" s="68">
        <f t="shared" si="26"/>
        <v>622</v>
      </c>
      <c r="G42" s="68">
        <f t="shared" si="27"/>
        <v>992</v>
      </c>
      <c r="H42" s="68">
        <f t="shared" si="28"/>
        <v>573</v>
      </c>
      <c r="I42" s="68">
        <f t="shared" si="29"/>
        <v>419</v>
      </c>
      <c r="J42" s="69">
        <f t="shared" si="5"/>
        <v>0.39728786950375061</v>
      </c>
      <c r="K42" s="70"/>
    </row>
    <row r="43" spans="1:11" ht="19.5" customHeight="1">
      <c r="A43" s="65">
        <v>42095</v>
      </c>
      <c r="B43" s="66">
        <v>99361</v>
      </c>
      <c r="C43" s="67">
        <v>251563</v>
      </c>
      <c r="D43" s="66">
        <v>132638</v>
      </c>
      <c r="E43" s="66">
        <v>118925</v>
      </c>
      <c r="F43" s="68">
        <f t="shared" si="26"/>
        <v>552</v>
      </c>
      <c r="G43" s="68">
        <f t="shared" si="27"/>
        <v>878</v>
      </c>
      <c r="H43" s="68">
        <f t="shared" si="28"/>
        <v>541</v>
      </c>
      <c r="I43" s="68">
        <f t="shared" si="29"/>
        <v>337</v>
      </c>
      <c r="J43" s="69">
        <f t="shared" si="5"/>
        <v>0.35024034146438759</v>
      </c>
      <c r="K43" s="70"/>
    </row>
    <row r="44" spans="1:11" ht="19.5" customHeight="1">
      <c r="A44" s="65">
        <v>42125</v>
      </c>
      <c r="B44" s="66">
        <v>99841</v>
      </c>
      <c r="C44" s="67">
        <v>252391</v>
      </c>
      <c r="D44" s="66">
        <v>133145</v>
      </c>
      <c r="E44" s="66">
        <v>119246</v>
      </c>
      <c r="F44" s="68">
        <f t="shared" si="26"/>
        <v>480</v>
      </c>
      <c r="G44" s="68">
        <f t="shared" si="27"/>
        <v>828</v>
      </c>
      <c r="H44" s="68">
        <f t="shared" si="28"/>
        <v>507</v>
      </c>
      <c r="I44" s="68">
        <f t="shared" si="29"/>
        <v>321</v>
      </c>
      <c r="J44" s="69">
        <f t="shared" si="5"/>
        <v>0.32914220294717428</v>
      </c>
      <c r="K44" s="70"/>
    </row>
    <row r="45" spans="1:11" ht="19.5" customHeight="1">
      <c r="A45" s="65">
        <v>42156</v>
      </c>
      <c r="B45" s="66">
        <v>100073</v>
      </c>
      <c r="C45" s="67">
        <v>252823</v>
      </c>
      <c r="D45" s="66">
        <v>133497</v>
      </c>
      <c r="E45" s="66">
        <v>119326</v>
      </c>
      <c r="F45" s="68">
        <f t="shared" si="26"/>
        <v>232</v>
      </c>
      <c r="G45" s="68">
        <f t="shared" si="27"/>
        <v>432</v>
      </c>
      <c r="H45" s="68">
        <f t="shared" si="28"/>
        <v>352</v>
      </c>
      <c r="I45" s="68">
        <f t="shared" si="29"/>
        <v>80</v>
      </c>
      <c r="J45" s="69">
        <f t="shared" si="5"/>
        <v>0.17116299709577601</v>
      </c>
      <c r="K45" s="70"/>
    </row>
    <row r="46" spans="1:11" ht="19.5" customHeight="1">
      <c r="A46" s="65">
        <v>42186</v>
      </c>
      <c r="B46" s="66">
        <v>100267</v>
      </c>
      <c r="C46" s="67">
        <v>253271</v>
      </c>
      <c r="D46" s="66">
        <v>133788</v>
      </c>
      <c r="E46" s="66">
        <v>119483</v>
      </c>
      <c r="F46" s="68">
        <f t="shared" si="26"/>
        <v>194</v>
      </c>
      <c r="G46" s="68">
        <f t="shared" si="27"/>
        <v>448</v>
      </c>
      <c r="H46" s="68">
        <f t="shared" si="28"/>
        <v>291</v>
      </c>
      <c r="I46" s="68">
        <f t="shared" si="29"/>
        <v>157</v>
      </c>
      <c r="J46" s="69">
        <f t="shared" si="5"/>
        <v>0.17719906812275782</v>
      </c>
      <c r="K46" s="70"/>
    </row>
    <row r="47" spans="1:11" ht="19.5" customHeight="1">
      <c r="A47" s="65">
        <v>42217</v>
      </c>
      <c r="B47" s="66">
        <v>100544</v>
      </c>
      <c r="C47" s="67">
        <v>253779</v>
      </c>
      <c r="D47" s="66">
        <v>134128</v>
      </c>
      <c r="E47" s="66">
        <v>119651</v>
      </c>
      <c r="F47" s="68">
        <f t="shared" si="26"/>
        <v>277</v>
      </c>
      <c r="G47" s="68">
        <f t="shared" si="27"/>
        <v>508</v>
      </c>
      <c r="H47" s="68">
        <f t="shared" si="28"/>
        <v>340</v>
      </c>
      <c r="I47" s="68">
        <f t="shared" si="29"/>
        <v>168</v>
      </c>
      <c r="J47" s="69">
        <f t="shared" si="5"/>
        <v>0.20057566796040605</v>
      </c>
      <c r="K47" s="70"/>
    </row>
    <row r="48" spans="1:11" ht="19.5" customHeight="1">
      <c r="A48" s="65">
        <v>42248</v>
      </c>
      <c r="B48" s="66">
        <v>100768</v>
      </c>
      <c r="C48" s="67">
        <v>254238</v>
      </c>
      <c r="D48" s="66">
        <v>134369</v>
      </c>
      <c r="E48" s="66">
        <v>119869</v>
      </c>
      <c r="F48" s="68">
        <f t="shared" si="26"/>
        <v>224</v>
      </c>
      <c r="G48" s="68">
        <f t="shared" si="27"/>
        <v>459</v>
      </c>
      <c r="H48" s="68">
        <f t="shared" si="28"/>
        <v>241</v>
      </c>
      <c r="I48" s="68">
        <f t="shared" si="29"/>
        <v>218</v>
      </c>
      <c r="J48" s="69">
        <f t="shared" si="5"/>
        <v>0.18086602910406299</v>
      </c>
      <c r="K48" s="70"/>
    </row>
    <row r="49" spans="1:11" ht="19.5" customHeight="1">
      <c r="A49" s="65">
        <v>42278</v>
      </c>
      <c r="B49" s="66">
        <v>101082</v>
      </c>
      <c r="C49" s="67">
        <v>254725</v>
      </c>
      <c r="D49" s="66">
        <v>134667</v>
      </c>
      <c r="E49" s="66">
        <v>120058</v>
      </c>
      <c r="F49" s="68">
        <f t="shared" si="26"/>
        <v>314</v>
      </c>
      <c r="G49" s="68">
        <f t="shared" si="27"/>
        <v>487</v>
      </c>
      <c r="H49" s="68">
        <f t="shared" si="28"/>
        <v>298</v>
      </c>
      <c r="I49" s="68">
        <f t="shared" si="29"/>
        <v>189</v>
      </c>
      <c r="J49" s="69">
        <f t="shared" si="5"/>
        <v>0.19155279698550176</v>
      </c>
      <c r="K49" s="70"/>
    </row>
    <row r="50" spans="1:11" ht="19.5" customHeight="1">
      <c r="A50" s="65">
        <v>42309</v>
      </c>
      <c r="B50" s="66">
        <v>101346</v>
      </c>
      <c r="C50" s="67">
        <v>255325</v>
      </c>
      <c r="D50" s="66">
        <v>135007</v>
      </c>
      <c r="E50" s="66">
        <v>120318</v>
      </c>
      <c r="F50" s="68">
        <f t="shared" si="26"/>
        <v>264</v>
      </c>
      <c r="G50" s="68">
        <f t="shared" si="27"/>
        <v>600</v>
      </c>
      <c r="H50" s="68">
        <f t="shared" si="28"/>
        <v>340</v>
      </c>
      <c r="I50" s="68">
        <f t="shared" si="29"/>
        <v>260</v>
      </c>
      <c r="J50" s="69">
        <f t="shared" si="5"/>
        <v>0.23554814015114339</v>
      </c>
      <c r="K50" s="70"/>
    </row>
    <row r="51" spans="1:11" ht="19.5" customHeight="1">
      <c r="A51" s="65">
        <v>42339</v>
      </c>
      <c r="B51" s="66">
        <v>101534</v>
      </c>
      <c r="C51" s="67">
        <v>255828</v>
      </c>
      <c r="D51" s="66">
        <v>135281</v>
      </c>
      <c r="E51" s="66">
        <v>120547</v>
      </c>
      <c r="F51" s="68">
        <f t="shared" si="26"/>
        <v>188</v>
      </c>
      <c r="G51" s="68">
        <f t="shared" si="27"/>
        <v>503</v>
      </c>
      <c r="H51" s="68">
        <f t="shared" si="28"/>
        <v>274</v>
      </c>
      <c r="I51" s="68">
        <f t="shared" si="29"/>
        <v>229</v>
      </c>
      <c r="J51" s="69">
        <f t="shared" si="5"/>
        <v>0.19700381866248901</v>
      </c>
      <c r="K51" s="70"/>
    </row>
    <row r="52" spans="1:11" ht="19.5" customHeight="1">
      <c r="A52" s="65">
        <v>42370</v>
      </c>
      <c r="B52" s="66">
        <v>101852</v>
      </c>
      <c r="C52" s="67">
        <v>256443</v>
      </c>
      <c r="D52" s="66">
        <v>135634</v>
      </c>
      <c r="E52" s="66">
        <v>120809</v>
      </c>
      <c r="F52" s="68">
        <f t="shared" si="26"/>
        <v>318</v>
      </c>
      <c r="G52" s="68">
        <f t="shared" si="27"/>
        <v>615</v>
      </c>
      <c r="H52" s="68">
        <f t="shared" si="28"/>
        <v>353</v>
      </c>
      <c r="I52" s="68">
        <f t="shared" si="29"/>
        <v>262</v>
      </c>
      <c r="J52" s="69">
        <f t="shared" si="5"/>
        <v>0.2403958909892584</v>
      </c>
      <c r="K52" s="70"/>
    </row>
    <row r="53" spans="1:11" ht="19.5" customHeight="1">
      <c r="A53" s="65">
        <v>42401</v>
      </c>
      <c r="B53" s="66">
        <v>102093</v>
      </c>
      <c r="C53" s="67">
        <v>256646</v>
      </c>
      <c r="D53" s="66">
        <v>135741</v>
      </c>
      <c r="E53" s="66">
        <v>120905</v>
      </c>
      <c r="F53" s="68">
        <f t="shared" si="26"/>
        <v>241</v>
      </c>
      <c r="G53" s="68">
        <f t="shared" si="27"/>
        <v>203</v>
      </c>
      <c r="H53" s="68">
        <f t="shared" si="28"/>
        <v>107</v>
      </c>
      <c r="I53" s="68">
        <f t="shared" si="29"/>
        <v>96</v>
      </c>
      <c r="J53" s="69">
        <f t="shared" si="5"/>
        <v>7.9159891281883304E-2</v>
      </c>
      <c r="K53" s="70"/>
    </row>
    <row r="54" spans="1:11" ht="19.5" customHeight="1">
      <c r="A54" s="65">
        <v>42430</v>
      </c>
      <c r="B54" s="66">
        <v>102274</v>
      </c>
      <c r="C54" s="67">
        <v>256894</v>
      </c>
      <c r="D54" s="66">
        <v>135859</v>
      </c>
      <c r="E54" s="66">
        <v>121035</v>
      </c>
      <c r="F54" s="68">
        <f t="shared" si="26"/>
        <v>181</v>
      </c>
      <c r="G54" s="68">
        <f t="shared" si="27"/>
        <v>248</v>
      </c>
      <c r="H54" s="68">
        <f t="shared" si="28"/>
        <v>118</v>
      </c>
      <c r="I54" s="68">
        <f t="shared" si="29"/>
        <v>130</v>
      </c>
      <c r="J54" s="69">
        <f t="shared" si="5"/>
        <v>9.6631157313965543E-2</v>
      </c>
      <c r="K54" s="70"/>
    </row>
    <row r="55" spans="1:11" ht="19.5" customHeight="1">
      <c r="A55" s="65">
        <v>42461</v>
      </c>
      <c r="B55" s="66">
        <v>102497</v>
      </c>
      <c r="C55" s="67">
        <v>257327</v>
      </c>
      <c r="D55" s="66">
        <v>136118</v>
      </c>
      <c r="E55" s="66">
        <v>121209</v>
      </c>
      <c r="F55" s="68">
        <f t="shared" si="26"/>
        <v>223</v>
      </c>
      <c r="G55" s="68">
        <f t="shared" si="27"/>
        <v>433</v>
      </c>
      <c r="H55" s="68">
        <f t="shared" si="28"/>
        <v>259</v>
      </c>
      <c r="I55" s="68">
        <f t="shared" si="29"/>
        <v>174</v>
      </c>
      <c r="J55" s="69">
        <f t="shared" si="5"/>
        <v>0.16855200977835216</v>
      </c>
      <c r="K55" s="70"/>
    </row>
    <row r="56" spans="1:11" ht="19.5" customHeight="1">
      <c r="A56" s="65">
        <v>42491</v>
      </c>
      <c r="B56" s="66">
        <v>102617</v>
      </c>
      <c r="C56" s="67">
        <v>257512</v>
      </c>
      <c r="D56" s="66">
        <v>136211</v>
      </c>
      <c r="E56" s="66">
        <v>121301</v>
      </c>
      <c r="F56" s="68">
        <f t="shared" si="26"/>
        <v>120</v>
      </c>
      <c r="G56" s="68">
        <f t="shared" si="27"/>
        <v>185</v>
      </c>
      <c r="H56" s="68">
        <f t="shared" si="28"/>
        <v>93</v>
      </c>
      <c r="I56" s="68">
        <f t="shared" si="29"/>
        <v>92</v>
      </c>
      <c r="J56" s="69">
        <f t="shared" si="5"/>
        <v>7.1892961096192781E-2</v>
      </c>
      <c r="K56" s="70"/>
    </row>
    <row r="57" spans="1:11" ht="19.5" customHeight="1">
      <c r="A57" s="65">
        <v>42522</v>
      </c>
      <c r="B57" s="66">
        <v>102591</v>
      </c>
      <c r="C57" s="67">
        <v>257580</v>
      </c>
      <c r="D57" s="66">
        <v>136186</v>
      </c>
      <c r="E57" s="66">
        <v>121394</v>
      </c>
      <c r="F57" s="68">
        <f t="shared" si="26"/>
        <v>-26</v>
      </c>
      <c r="G57" s="68">
        <f t="shared" si="27"/>
        <v>68</v>
      </c>
      <c r="H57" s="68">
        <f t="shared" si="28"/>
        <v>-25</v>
      </c>
      <c r="I57" s="68">
        <f t="shared" si="29"/>
        <v>93</v>
      </c>
      <c r="J57" s="69">
        <f t="shared" si="5"/>
        <v>2.6406536394420452E-2</v>
      </c>
      <c r="K57" s="70"/>
    </row>
    <row r="58" spans="1:11" ht="19.5" customHeight="1">
      <c r="A58" s="65">
        <v>42552</v>
      </c>
      <c r="B58" s="66">
        <v>102451</v>
      </c>
      <c r="C58" s="67">
        <v>257483</v>
      </c>
      <c r="D58" s="66">
        <v>136065</v>
      </c>
      <c r="E58" s="66">
        <v>121418</v>
      </c>
      <c r="F58" s="68">
        <f t="shared" si="26"/>
        <v>-140</v>
      </c>
      <c r="G58" s="68">
        <f t="shared" si="27"/>
        <v>-97</v>
      </c>
      <c r="H58" s="68">
        <f t="shared" si="28"/>
        <v>-121</v>
      </c>
      <c r="I58" s="68">
        <f t="shared" si="29"/>
        <v>24</v>
      </c>
      <c r="J58" s="69">
        <f t="shared" si="5"/>
        <v>-3.7658203276651911E-2</v>
      </c>
      <c r="K58" s="70"/>
    </row>
    <row r="59" spans="1:11" ht="19.5" customHeight="1">
      <c r="A59" s="65">
        <v>42583</v>
      </c>
      <c r="B59" s="66">
        <v>102283</v>
      </c>
      <c r="C59" s="67">
        <v>257226</v>
      </c>
      <c r="D59" s="66">
        <v>135871</v>
      </c>
      <c r="E59" s="66">
        <v>121355</v>
      </c>
      <c r="F59" s="68">
        <f t="shared" si="26"/>
        <v>-168</v>
      </c>
      <c r="G59" s="68">
        <f t="shared" si="27"/>
        <v>-257</v>
      </c>
      <c r="H59" s="68">
        <f t="shared" si="28"/>
        <v>-194</v>
      </c>
      <c r="I59" s="68">
        <f t="shared" si="29"/>
        <v>-63</v>
      </c>
      <c r="J59" s="69">
        <f t="shared" si="5"/>
        <v>-9.9812414800200408E-2</v>
      </c>
      <c r="K59" s="70"/>
    </row>
    <row r="60" spans="1:11" ht="19.5" customHeight="1">
      <c r="A60" s="65">
        <v>42614</v>
      </c>
      <c r="B60" s="66">
        <v>102313</v>
      </c>
      <c r="C60" s="67">
        <v>257146</v>
      </c>
      <c r="D60" s="66">
        <v>135805</v>
      </c>
      <c r="E60" s="66">
        <v>121341</v>
      </c>
      <c r="F60" s="68">
        <f t="shared" si="26"/>
        <v>30</v>
      </c>
      <c r="G60" s="68">
        <f t="shared" si="27"/>
        <v>-80</v>
      </c>
      <c r="H60" s="68">
        <f t="shared" si="28"/>
        <v>-66</v>
      </c>
      <c r="I60" s="68">
        <f t="shared" si="29"/>
        <v>-14</v>
      </c>
      <c r="J60" s="69">
        <f t="shared" si="5"/>
        <v>-3.1101055103294379E-2</v>
      </c>
      <c r="K60" s="70"/>
    </row>
    <row r="61" spans="1:11" ht="19.5" customHeight="1">
      <c r="A61" s="65">
        <v>42644</v>
      </c>
      <c r="B61" s="66">
        <v>102413</v>
      </c>
      <c r="C61" s="67">
        <v>257208</v>
      </c>
      <c r="D61" s="66">
        <v>135814</v>
      </c>
      <c r="E61" s="66">
        <v>121394</v>
      </c>
      <c r="F61" s="68">
        <f t="shared" si="26"/>
        <v>100</v>
      </c>
      <c r="G61" s="68">
        <f t="shared" si="27"/>
        <v>62</v>
      </c>
      <c r="H61" s="68">
        <f t="shared" si="28"/>
        <v>9</v>
      </c>
      <c r="I61" s="68">
        <f t="shared" si="29"/>
        <v>53</v>
      </c>
      <c r="J61" s="69">
        <f t="shared" si="5"/>
        <v>2.4110816423354824E-2</v>
      </c>
      <c r="K61" s="70"/>
    </row>
    <row r="62" spans="1:11" ht="19.5" customHeight="1">
      <c r="A62" s="65">
        <v>42675</v>
      </c>
      <c r="B62" s="66">
        <v>102400</v>
      </c>
      <c r="C62" s="67">
        <v>257150</v>
      </c>
      <c r="D62" s="66">
        <v>135752</v>
      </c>
      <c r="E62" s="66">
        <v>121398</v>
      </c>
      <c r="F62" s="68">
        <f t="shared" si="26"/>
        <v>-13</v>
      </c>
      <c r="G62" s="68">
        <f t="shared" si="27"/>
        <v>-58</v>
      </c>
      <c r="H62" s="68">
        <f t="shared" si="28"/>
        <v>-62</v>
      </c>
      <c r="I62" s="68">
        <f t="shared" si="29"/>
        <v>4</v>
      </c>
      <c r="J62" s="69">
        <f t="shared" si="5"/>
        <v>-2.2549842928680293E-2</v>
      </c>
      <c r="K62" s="70"/>
    </row>
    <row r="63" spans="1:11" ht="19.5" customHeight="1">
      <c r="A63" s="65">
        <v>42705</v>
      </c>
      <c r="B63" s="66">
        <v>102413</v>
      </c>
      <c r="C63" s="67">
        <v>257183</v>
      </c>
      <c r="D63" s="66">
        <v>135738</v>
      </c>
      <c r="E63" s="66">
        <v>121445</v>
      </c>
      <c r="F63" s="68">
        <f t="shared" si="26"/>
        <v>13</v>
      </c>
      <c r="G63" s="68">
        <f t="shared" si="27"/>
        <v>33</v>
      </c>
      <c r="H63" s="68">
        <f t="shared" si="28"/>
        <v>-14</v>
      </c>
      <c r="I63" s="68">
        <f t="shared" si="29"/>
        <v>47</v>
      </c>
      <c r="J63" s="69">
        <f t="shared" si="5"/>
        <v>1.283297686175384E-2</v>
      </c>
      <c r="K63" s="70"/>
    </row>
    <row r="64" spans="1:11" ht="19.5" customHeight="1">
      <c r="A64" s="65">
        <v>42736</v>
      </c>
      <c r="B64" s="66">
        <v>102313</v>
      </c>
      <c r="C64" s="67">
        <v>256979</v>
      </c>
      <c r="D64" s="66">
        <v>135646</v>
      </c>
      <c r="E64" s="66">
        <v>121333</v>
      </c>
      <c r="F64" s="68">
        <f t="shared" si="26"/>
        <v>-100</v>
      </c>
      <c r="G64" s="68">
        <f t="shared" si="27"/>
        <v>-204</v>
      </c>
      <c r="H64" s="68">
        <f t="shared" si="28"/>
        <v>-92</v>
      </c>
      <c r="I64" s="68">
        <f t="shared" si="29"/>
        <v>-112</v>
      </c>
      <c r="J64" s="69">
        <f t="shared" si="5"/>
        <v>-7.9320950451623948E-2</v>
      </c>
      <c r="K64" s="70"/>
    </row>
    <row r="65" spans="1:11" ht="19.5" customHeight="1">
      <c r="A65" s="65">
        <v>42767</v>
      </c>
      <c r="B65" s="66">
        <v>102262</v>
      </c>
      <c r="C65" s="67">
        <v>256486</v>
      </c>
      <c r="D65" s="66">
        <v>135360</v>
      </c>
      <c r="E65" s="66">
        <v>121126</v>
      </c>
      <c r="F65" s="68">
        <f t="shared" si="26"/>
        <v>-51</v>
      </c>
      <c r="G65" s="68">
        <f t="shared" si="27"/>
        <v>-493</v>
      </c>
      <c r="H65" s="68">
        <f t="shared" si="28"/>
        <v>-286</v>
      </c>
      <c r="I65" s="68">
        <f t="shared" si="29"/>
        <v>-207</v>
      </c>
      <c r="J65" s="69">
        <f t="shared" si="5"/>
        <v>-0.19184446978157749</v>
      </c>
      <c r="K65" s="70"/>
    </row>
    <row r="66" spans="1:11" ht="19.5" customHeight="1">
      <c r="A66" s="65">
        <v>42795</v>
      </c>
      <c r="B66" s="66">
        <v>102342</v>
      </c>
      <c r="C66" s="67">
        <v>256345</v>
      </c>
      <c r="D66" s="66">
        <v>135304</v>
      </c>
      <c r="E66" s="66">
        <v>121041</v>
      </c>
      <c r="F66" s="68">
        <f t="shared" si="26"/>
        <v>80</v>
      </c>
      <c r="G66" s="68">
        <f t="shared" si="27"/>
        <v>-141</v>
      </c>
      <c r="H66" s="68">
        <f t="shared" si="28"/>
        <v>-56</v>
      </c>
      <c r="I66" s="68">
        <f t="shared" si="29"/>
        <v>-85</v>
      </c>
      <c r="J66" s="69">
        <f t="shared" si="5"/>
        <v>-5.4973760751074137E-2</v>
      </c>
      <c r="K66" s="70"/>
    </row>
    <row r="67" spans="1:11" ht="19.5" customHeight="1">
      <c r="A67" s="65">
        <v>42826</v>
      </c>
      <c r="B67" s="66">
        <v>102320</v>
      </c>
      <c r="C67" s="67">
        <v>256307</v>
      </c>
      <c r="D67" s="66">
        <v>135191</v>
      </c>
      <c r="E67" s="66">
        <v>121116</v>
      </c>
      <c r="F67" s="68">
        <f t="shared" si="26"/>
        <v>-22</v>
      </c>
      <c r="G67" s="68">
        <f t="shared" si="27"/>
        <v>-38</v>
      </c>
      <c r="H67" s="68">
        <f t="shared" si="28"/>
        <v>-113</v>
      </c>
      <c r="I67" s="68">
        <f t="shared" si="29"/>
        <v>75</v>
      </c>
      <c r="J67" s="69">
        <f t="shared" si="5"/>
        <v>-1.4823772650139462E-2</v>
      </c>
      <c r="K67" s="70"/>
    </row>
    <row r="68" spans="1:11" ht="19.5" customHeight="1">
      <c r="A68" s="65">
        <v>42856</v>
      </c>
      <c r="B68" s="66">
        <v>102317</v>
      </c>
      <c r="C68" s="67">
        <v>256344</v>
      </c>
      <c r="D68" s="66">
        <v>135134</v>
      </c>
      <c r="E68" s="66">
        <v>121210</v>
      </c>
      <c r="F68" s="68">
        <f t="shared" si="26"/>
        <v>-3</v>
      </c>
      <c r="G68" s="68">
        <f t="shared" si="27"/>
        <v>37</v>
      </c>
      <c r="H68" s="68">
        <f t="shared" si="28"/>
        <v>-57</v>
      </c>
      <c r="I68" s="68">
        <f t="shared" si="29"/>
        <v>94</v>
      </c>
      <c r="J68" s="69">
        <f t="shared" si="5"/>
        <v>1.4435813302016723E-2</v>
      </c>
      <c r="K68" s="70"/>
    </row>
    <row r="69" spans="1:11" ht="19.5" customHeight="1">
      <c r="A69" s="65">
        <v>42887</v>
      </c>
      <c r="B69" s="66">
        <v>102230</v>
      </c>
      <c r="C69" s="67">
        <v>256040</v>
      </c>
      <c r="D69" s="66">
        <v>134892</v>
      </c>
      <c r="E69" s="66">
        <v>121148</v>
      </c>
      <c r="F69" s="68">
        <f t="shared" si="26"/>
        <v>-87</v>
      </c>
      <c r="G69" s="68">
        <f t="shared" si="27"/>
        <v>-304</v>
      </c>
      <c r="H69" s="68">
        <f t="shared" si="28"/>
        <v>-242</v>
      </c>
      <c r="I69" s="68">
        <f t="shared" si="29"/>
        <v>-62</v>
      </c>
      <c r="J69" s="69">
        <f t="shared" si="5"/>
        <v>-0.11859064382236371</v>
      </c>
      <c r="K69" s="70"/>
    </row>
    <row r="70" spans="1:11" ht="19.5" customHeight="1">
      <c r="A70" s="65">
        <v>42917</v>
      </c>
      <c r="B70" s="66">
        <v>102086</v>
      </c>
      <c r="C70" s="67">
        <v>255767</v>
      </c>
      <c r="D70" s="66">
        <v>134690</v>
      </c>
      <c r="E70" s="66">
        <v>121077</v>
      </c>
      <c r="F70" s="68">
        <f t="shared" si="26"/>
        <v>-144</v>
      </c>
      <c r="G70" s="68">
        <f t="shared" si="27"/>
        <v>-273</v>
      </c>
      <c r="H70" s="68">
        <f t="shared" si="28"/>
        <v>-202</v>
      </c>
      <c r="I70" s="68">
        <f t="shared" si="29"/>
        <v>-71</v>
      </c>
      <c r="J70" s="69">
        <f t="shared" ref="J70:J79" si="30">(C70-C69)/C69*100</f>
        <v>-0.10662396500546791</v>
      </c>
      <c r="K70" s="70"/>
    </row>
    <row r="71" spans="1:11" ht="19.5" customHeight="1">
      <c r="A71" s="65">
        <v>42948</v>
      </c>
      <c r="B71" s="66">
        <v>101893</v>
      </c>
      <c r="C71" s="67">
        <v>255237</v>
      </c>
      <c r="D71" s="66">
        <v>134368</v>
      </c>
      <c r="E71" s="66">
        <v>120869</v>
      </c>
      <c r="F71" s="68">
        <v>-193</v>
      </c>
      <c r="G71" s="68">
        <v>-530</v>
      </c>
      <c r="H71" s="68">
        <v>-322</v>
      </c>
      <c r="I71" s="68">
        <v>-208</v>
      </c>
      <c r="J71" s="69">
        <f t="shared" si="30"/>
        <v>-0.20721985244382585</v>
      </c>
      <c r="K71" s="70"/>
    </row>
    <row r="72" spans="1:11" ht="19.5" customHeight="1">
      <c r="A72" s="65">
        <v>42979</v>
      </c>
      <c r="B72" s="66">
        <v>101672</v>
      </c>
      <c r="C72" s="67">
        <v>254811</v>
      </c>
      <c r="D72" s="66">
        <v>134079</v>
      </c>
      <c r="E72" s="66">
        <v>120732</v>
      </c>
      <c r="F72" s="68">
        <v>-221</v>
      </c>
      <c r="G72" s="68">
        <v>-426</v>
      </c>
      <c r="H72" s="68">
        <v>-289</v>
      </c>
      <c r="I72" s="68">
        <v>-137</v>
      </c>
      <c r="J72" s="69">
        <f t="shared" si="30"/>
        <v>-0.1669037012658823</v>
      </c>
      <c r="K72" s="70"/>
    </row>
    <row r="73" spans="1:11" ht="19.5" customHeight="1">
      <c r="A73" s="65">
        <v>43009</v>
      </c>
      <c r="B73" s="66">
        <v>101530</v>
      </c>
      <c r="C73" s="67">
        <v>254603</v>
      </c>
      <c r="D73" s="66">
        <v>133890</v>
      </c>
      <c r="E73" s="66">
        <v>120713</v>
      </c>
      <c r="F73" s="68">
        <v>-142</v>
      </c>
      <c r="G73" s="68">
        <v>-208</v>
      </c>
      <c r="H73" s="68">
        <v>-189</v>
      </c>
      <c r="I73" s="68">
        <v>-19</v>
      </c>
      <c r="J73" s="69">
        <f t="shared" si="30"/>
        <v>-8.1629129040740003E-2</v>
      </c>
      <c r="K73" s="70"/>
    </row>
    <row r="74" spans="1:11" ht="19.5" customHeight="1">
      <c r="A74" s="65">
        <v>43040</v>
      </c>
      <c r="B74" s="66">
        <v>101386</v>
      </c>
      <c r="C74" s="67">
        <v>254358</v>
      </c>
      <c r="D74" s="66">
        <v>133675</v>
      </c>
      <c r="E74" s="66">
        <v>120683</v>
      </c>
      <c r="F74" s="68">
        <v>-144</v>
      </c>
      <c r="G74" s="68">
        <v>-245</v>
      </c>
      <c r="H74" s="68">
        <v>-215</v>
      </c>
      <c r="I74" s="68">
        <v>-30</v>
      </c>
      <c r="J74" s="69">
        <f t="shared" si="30"/>
        <v>-9.6228245543061156E-2</v>
      </c>
      <c r="K74" s="70"/>
    </row>
    <row r="75" spans="1:11" ht="19.5" customHeight="1">
      <c r="A75" s="242">
        <v>43070</v>
      </c>
      <c r="B75" s="243">
        <v>101279</v>
      </c>
      <c r="C75" s="244">
        <v>254073</v>
      </c>
      <c r="D75" s="243">
        <v>133467</v>
      </c>
      <c r="E75" s="243">
        <v>120606</v>
      </c>
      <c r="F75" s="245">
        <v>-107</v>
      </c>
      <c r="G75" s="245">
        <v>-285</v>
      </c>
      <c r="H75" s="245">
        <v>-208</v>
      </c>
      <c r="I75" s="245">
        <v>-77</v>
      </c>
      <c r="J75" s="246">
        <f t="shared" si="30"/>
        <v>-0.11204680017927487</v>
      </c>
      <c r="K75" s="247"/>
    </row>
    <row r="76" spans="1:11" ht="19.5" customHeight="1">
      <c r="A76" s="65">
        <v>43101</v>
      </c>
      <c r="B76" s="66">
        <v>101098</v>
      </c>
      <c r="C76" s="67">
        <v>253606</v>
      </c>
      <c r="D76" s="66">
        <v>133124</v>
      </c>
      <c r="E76" s="66">
        <v>120482</v>
      </c>
      <c r="F76" s="68">
        <v>-181</v>
      </c>
      <c r="G76" s="68">
        <v>-467</v>
      </c>
      <c r="H76" s="68">
        <v>-343</v>
      </c>
      <c r="I76" s="68">
        <v>-124</v>
      </c>
      <c r="J76" s="69">
        <f t="shared" si="30"/>
        <v>-0.18380544174312108</v>
      </c>
      <c r="K76" s="70"/>
    </row>
    <row r="77" spans="1:11" ht="19.5" customHeight="1">
      <c r="A77" s="65">
        <v>43132</v>
      </c>
      <c r="B77" s="66">
        <v>101009</v>
      </c>
      <c r="C77" s="67">
        <v>252927</v>
      </c>
      <c r="D77" s="66">
        <v>132761</v>
      </c>
      <c r="E77" s="66">
        <v>120166</v>
      </c>
      <c r="F77" s="68">
        <v>-89</v>
      </c>
      <c r="G77" s="68">
        <v>-679</v>
      </c>
      <c r="H77" s="68">
        <v>-363</v>
      </c>
      <c r="I77" s="68">
        <v>-316</v>
      </c>
      <c r="J77" s="69">
        <f t="shared" si="30"/>
        <v>-0.2677381449965695</v>
      </c>
      <c r="K77" s="70"/>
    </row>
    <row r="78" spans="1:11" ht="19.5" customHeight="1">
      <c r="A78" s="65">
        <v>43160</v>
      </c>
      <c r="B78" s="66">
        <v>100818</v>
      </c>
      <c r="C78" s="67">
        <v>252370</v>
      </c>
      <c r="D78" s="66">
        <v>132368</v>
      </c>
      <c r="E78" s="66">
        <v>120002</v>
      </c>
      <c r="F78" s="68">
        <v>-191</v>
      </c>
      <c r="G78" s="68">
        <v>-557</v>
      </c>
      <c r="H78" s="68">
        <v>-393</v>
      </c>
      <c r="I78" s="68">
        <v>-164</v>
      </c>
      <c r="J78" s="69">
        <f t="shared" si="30"/>
        <v>-0.22022164498056751</v>
      </c>
      <c r="K78" s="70"/>
    </row>
    <row r="79" spans="1:11" ht="19.5" customHeight="1" thickBot="1">
      <c r="A79" s="77">
        <v>43191</v>
      </c>
      <c r="B79" s="78">
        <v>100702</v>
      </c>
      <c r="C79" s="79">
        <v>251940</v>
      </c>
      <c r="D79" s="78">
        <v>132058</v>
      </c>
      <c r="E79" s="78">
        <v>119882</v>
      </c>
      <c r="F79" s="80">
        <v>-116</v>
      </c>
      <c r="G79" s="80">
        <v>-430</v>
      </c>
      <c r="H79" s="80">
        <v>-310</v>
      </c>
      <c r="I79" s="80">
        <v>-120</v>
      </c>
      <c r="J79" s="81">
        <f t="shared" si="30"/>
        <v>-0.17038475254586519</v>
      </c>
      <c r="K79" s="82"/>
    </row>
    <row r="80" spans="1:11" ht="19.5" customHeight="1" thickTop="1"/>
  </sheetData>
  <mergeCells count="6">
    <mergeCell ref="A2:A3"/>
    <mergeCell ref="B2:B3"/>
    <mergeCell ref="C2:E2"/>
    <mergeCell ref="F2:I2"/>
    <mergeCell ref="K2:K3"/>
    <mergeCell ref="J2:J3"/>
  </mergeCells>
  <phoneticPr fontId="2" type="noConversion"/>
  <pageMargins left="0.7" right="0.7" top="0.75" bottom="0.75" header="0.3" footer="0.3"/>
  <ignoredErrors>
    <ignoredError sqref="F4:J70 F71:J72 F73:J75 F76:J79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8"/>
  <sheetViews>
    <sheetView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G80" sqref="G80"/>
    </sheetView>
  </sheetViews>
  <sheetFormatPr baseColWidth="10" defaultColWidth="9" defaultRowHeight="17"/>
  <cols>
    <col min="1" max="1" width="10.6640625" style="5" customWidth="1"/>
    <col min="2" max="2" width="9.33203125" style="6" bestFit="1" customWidth="1"/>
    <col min="3" max="11" width="10" style="6" bestFit="1" customWidth="1"/>
    <col min="12" max="12" width="12.1640625" style="6" bestFit="1" customWidth="1"/>
    <col min="13" max="15" width="10" style="6" bestFit="1" customWidth="1"/>
    <col min="16" max="17" width="11.1640625" style="6" bestFit="1" customWidth="1"/>
    <col min="18" max="21" width="10" style="6" bestFit="1" customWidth="1"/>
    <col min="22" max="16384" width="9" style="5"/>
  </cols>
  <sheetData>
    <row r="1" spans="1:21" ht="40.5" customHeight="1"/>
    <row r="2" spans="1:21">
      <c r="A2" s="2" t="s">
        <v>31</v>
      </c>
      <c r="B2" s="3" t="s">
        <v>32</v>
      </c>
      <c r="C2" s="3" t="s">
        <v>33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8</v>
      </c>
      <c r="I2" s="3" t="s">
        <v>22</v>
      </c>
      <c r="J2" s="3" t="s">
        <v>9</v>
      </c>
      <c r="K2" s="3" t="s">
        <v>10</v>
      </c>
      <c r="L2" s="3" t="s">
        <v>23</v>
      </c>
      <c r="M2" s="3" t="s">
        <v>34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11</v>
      </c>
      <c r="S2" s="3" t="s">
        <v>12</v>
      </c>
      <c r="T2" s="3" t="s">
        <v>13</v>
      </c>
      <c r="U2" s="3" t="s">
        <v>14</v>
      </c>
    </row>
    <row r="3" spans="1:21">
      <c r="A3" s="7">
        <v>40909</v>
      </c>
      <c r="B3" s="6">
        <f>SUM(C3:U3)</f>
        <v>233526</v>
      </c>
      <c r="C3" s="6">
        <v>7431</v>
      </c>
      <c r="D3" s="6">
        <v>3678</v>
      </c>
      <c r="E3" s="6">
        <v>1927</v>
      </c>
      <c r="F3" s="6">
        <v>7150</v>
      </c>
      <c r="G3" s="6">
        <v>3587</v>
      </c>
      <c r="H3" s="6">
        <v>9376</v>
      </c>
      <c r="I3" s="6">
        <v>9844</v>
      </c>
      <c r="J3" s="6">
        <v>4981</v>
      </c>
      <c r="K3" s="6">
        <v>5242</v>
      </c>
      <c r="L3" s="6">
        <v>4273</v>
      </c>
      <c r="M3" s="6">
        <v>5773</v>
      </c>
      <c r="N3" s="6">
        <v>12957</v>
      </c>
      <c r="O3" s="6">
        <v>12428</v>
      </c>
      <c r="P3" s="6">
        <v>9039</v>
      </c>
      <c r="Q3" s="6">
        <v>30177</v>
      </c>
      <c r="R3" s="6">
        <v>28508</v>
      </c>
      <c r="S3" s="6">
        <v>40272</v>
      </c>
      <c r="T3" s="6">
        <v>21966</v>
      </c>
      <c r="U3" s="6">
        <v>14917</v>
      </c>
    </row>
    <row r="4" spans="1:21">
      <c r="A4" s="7">
        <v>40940</v>
      </c>
      <c r="B4" s="6">
        <f t="shared" ref="B4:B67" si="0">SUM(C4:U4)</f>
        <v>232891</v>
      </c>
      <c r="C4" s="6">
        <v>7357</v>
      </c>
      <c r="D4" s="6">
        <v>3654</v>
      </c>
      <c r="E4" s="6">
        <v>1921</v>
      </c>
      <c r="F4" s="6">
        <v>7130</v>
      </c>
      <c r="G4" s="6">
        <v>3549</v>
      </c>
      <c r="H4" s="6">
        <v>9314</v>
      </c>
      <c r="I4" s="6">
        <v>9850</v>
      </c>
      <c r="J4" s="6">
        <v>4962</v>
      </c>
      <c r="K4" s="6">
        <v>5194</v>
      </c>
      <c r="L4" s="6">
        <v>4261</v>
      </c>
      <c r="M4" s="6">
        <v>5780</v>
      </c>
      <c r="N4" s="6">
        <v>12914</v>
      </c>
      <c r="O4" s="6">
        <v>12344</v>
      </c>
      <c r="P4" s="6">
        <v>9024</v>
      </c>
      <c r="Q4" s="6">
        <v>30206</v>
      </c>
      <c r="R4" s="6">
        <v>28478</v>
      </c>
      <c r="S4" s="6">
        <v>40092</v>
      </c>
      <c r="T4" s="6">
        <v>21904</v>
      </c>
      <c r="U4" s="6">
        <v>14957</v>
      </c>
    </row>
    <row r="5" spans="1:21">
      <c r="A5" s="7">
        <v>40969</v>
      </c>
      <c r="B5" s="6">
        <f t="shared" si="0"/>
        <v>232874</v>
      </c>
      <c r="C5" s="6">
        <v>7366</v>
      </c>
      <c r="D5" s="6">
        <v>3619</v>
      </c>
      <c r="E5" s="6">
        <v>1915</v>
      </c>
      <c r="F5" s="6">
        <v>7094</v>
      </c>
      <c r="G5" s="6">
        <v>3570</v>
      </c>
      <c r="H5" s="6">
        <v>9340</v>
      </c>
      <c r="I5" s="6">
        <v>9874</v>
      </c>
      <c r="J5" s="6">
        <v>4953</v>
      </c>
      <c r="K5" s="6">
        <v>5161</v>
      </c>
      <c r="L5" s="6">
        <v>4243</v>
      </c>
      <c r="M5" s="6">
        <v>5788</v>
      </c>
      <c r="N5" s="6">
        <v>12900</v>
      </c>
      <c r="O5" s="6">
        <v>12424</v>
      </c>
      <c r="P5" s="6">
        <v>9044</v>
      </c>
      <c r="Q5" s="6">
        <v>30218</v>
      </c>
      <c r="R5" s="6">
        <v>28466</v>
      </c>
      <c r="S5" s="6">
        <v>40033</v>
      </c>
      <c r="T5" s="6">
        <v>21879</v>
      </c>
      <c r="U5" s="6">
        <v>14987</v>
      </c>
    </row>
    <row r="6" spans="1:21">
      <c r="A6" s="7">
        <v>41000</v>
      </c>
      <c r="B6" s="6">
        <f t="shared" si="0"/>
        <v>233270</v>
      </c>
      <c r="C6" s="6">
        <v>7350</v>
      </c>
      <c r="D6" s="6">
        <v>3634</v>
      </c>
      <c r="E6" s="6">
        <v>1913</v>
      </c>
      <c r="F6" s="6">
        <v>7086</v>
      </c>
      <c r="G6" s="6">
        <v>3560</v>
      </c>
      <c r="H6" s="6">
        <v>9298</v>
      </c>
      <c r="I6" s="6">
        <v>9836</v>
      </c>
      <c r="J6" s="6">
        <v>4952</v>
      </c>
      <c r="K6" s="6">
        <v>5146</v>
      </c>
      <c r="L6" s="6">
        <v>4237</v>
      </c>
      <c r="M6" s="6">
        <v>5791</v>
      </c>
      <c r="N6" s="6">
        <v>12827</v>
      </c>
      <c r="O6" s="6">
        <v>12353</v>
      </c>
      <c r="P6" s="6">
        <v>8965</v>
      </c>
      <c r="Q6" s="6">
        <v>30188</v>
      </c>
      <c r="R6" s="6">
        <v>28280</v>
      </c>
      <c r="S6" s="6">
        <v>39729</v>
      </c>
      <c r="T6" s="6">
        <v>21766</v>
      </c>
      <c r="U6" s="6">
        <v>16359</v>
      </c>
    </row>
    <row r="7" spans="1:21">
      <c r="A7" s="7">
        <v>41030</v>
      </c>
      <c r="B7" s="6">
        <f t="shared" si="0"/>
        <v>233769</v>
      </c>
      <c r="C7" s="6">
        <v>7324</v>
      </c>
      <c r="D7" s="6">
        <v>3647</v>
      </c>
      <c r="E7" s="6">
        <v>1921</v>
      </c>
      <c r="F7" s="6">
        <v>7067</v>
      </c>
      <c r="G7" s="6">
        <v>3561</v>
      </c>
      <c r="H7" s="6">
        <v>9281</v>
      </c>
      <c r="I7" s="6">
        <v>9868</v>
      </c>
      <c r="J7" s="6">
        <v>4952</v>
      </c>
      <c r="K7" s="6">
        <v>5110</v>
      </c>
      <c r="L7" s="6">
        <v>4210</v>
      </c>
      <c r="M7" s="6">
        <v>5800</v>
      </c>
      <c r="N7" s="6">
        <v>12826</v>
      </c>
      <c r="O7" s="6">
        <v>12459</v>
      </c>
      <c r="P7" s="6">
        <v>8944</v>
      </c>
      <c r="Q7" s="6">
        <v>30192</v>
      </c>
      <c r="R7" s="6">
        <v>28222</v>
      </c>
      <c r="S7" s="6">
        <v>39642</v>
      </c>
      <c r="T7" s="6">
        <v>21758</v>
      </c>
      <c r="U7" s="6">
        <v>16985</v>
      </c>
    </row>
    <row r="8" spans="1:21">
      <c r="A8" s="7">
        <v>41061</v>
      </c>
      <c r="B8" s="6">
        <f t="shared" si="0"/>
        <v>234166</v>
      </c>
      <c r="C8" s="6">
        <v>7345</v>
      </c>
      <c r="D8" s="6">
        <v>3643</v>
      </c>
      <c r="E8" s="6">
        <v>1912</v>
      </c>
      <c r="F8" s="6">
        <v>7065</v>
      </c>
      <c r="G8" s="6">
        <v>3560</v>
      </c>
      <c r="H8" s="6">
        <v>9297</v>
      </c>
      <c r="I8" s="6">
        <v>9878</v>
      </c>
      <c r="J8" s="6">
        <v>4975</v>
      </c>
      <c r="K8" s="6">
        <v>5126</v>
      </c>
      <c r="L8" s="6">
        <v>4183</v>
      </c>
      <c r="M8" s="6">
        <v>5799</v>
      </c>
      <c r="N8" s="6">
        <v>12861</v>
      </c>
      <c r="O8" s="6">
        <v>12482</v>
      </c>
      <c r="P8" s="6">
        <v>8919</v>
      </c>
      <c r="Q8" s="6">
        <v>30209</v>
      </c>
      <c r="R8" s="6">
        <v>28294</v>
      </c>
      <c r="S8" s="6">
        <v>39602</v>
      </c>
      <c r="T8" s="6">
        <v>21807</v>
      </c>
      <c r="U8" s="6">
        <v>17209</v>
      </c>
    </row>
    <row r="9" spans="1:21">
      <c r="A9" s="7">
        <v>41091</v>
      </c>
      <c r="B9" s="6">
        <f t="shared" si="0"/>
        <v>234502</v>
      </c>
      <c r="C9" s="6">
        <v>7360</v>
      </c>
      <c r="D9" s="6">
        <v>3646</v>
      </c>
      <c r="E9" s="6">
        <v>1909</v>
      </c>
      <c r="F9" s="6">
        <v>7077</v>
      </c>
      <c r="G9" s="6">
        <v>3553</v>
      </c>
      <c r="H9" s="6">
        <v>9299</v>
      </c>
      <c r="I9" s="6">
        <v>9950</v>
      </c>
      <c r="J9" s="6">
        <v>4968</v>
      </c>
      <c r="K9" s="6">
        <v>5121</v>
      </c>
      <c r="L9" s="6">
        <v>4175</v>
      </c>
      <c r="M9" s="6">
        <v>5784</v>
      </c>
      <c r="N9" s="6">
        <v>12859</v>
      </c>
      <c r="O9" s="6">
        <v>12532</v>
      </c>
      <c r="P9" s="6">
        <v>8928</v>
      </c>
      <c r="Q9" s="6">
        <v>30301</v>
      </c>
      <c r="R9" s="6">
        <v>28321</v>
      </c>
      <c r="S9" s="6">
        <v>39639</v>
      </c>
      <c r="T9" s="6">
        <v>21782</v>
      </c>
      <c r="U9" s="6">
        <v>17298</v>
      </c>
    </row>
    <row r="10" spans="1:21">
      <c r="A10" s="7">
        <v>41122</v>
      </c>
      <c r="B10" s="6">
        <f t="shared" si="0"/>
        <v>234853</v>
      </c>
      <c r="C10" s="6">
        <v>7353</v>
      </c>
      <c r="D10" s="6">
        <v>3640</v>
      </c>
      <c r="E10" s="6">
        <v>1902</v>
      </c>
      <c r="F10" s="6">
        <v>7071</v>
      </c>
      <c r="G10" s="6">
        <v>3567</v>
      </c>
      <c r="H10" s="6">
        <v>9314</v>
      </c>
      <c r="I10" s="6">
        <v>9949</v>
      </c>
      <c r="J10" s="6">
        <v>4956</v>
      </c>
      <c r="K10" s="6">
        <v>5154</v>
      </c>
      <c r="L10" s="6">
        <v>4155</v>
      </c>
      <c r="M10" s="6">
        <v>5809</v>
      </c>
      <c r="N10" s="6">
        <v>12836</v>
      </c>
      <c r="O10" s="6">
        <v>12574</v>
      </c>
      <c r="P10" s="6">
        <v>8931</v>
      </c>
      <c r="Q10" s="6">
        <v>30375</v>
      </c>
      <c r="R10" s="6">
        <v>28386</v>
      </c>
      <c r="S10" s="6">
        <v>39658</v>
      </c>
      <c r="T10" s="6">
        <v>21811</v>
      </c>
      <c r="U10" s="6">
        <v>17412</v>
      </c>
    </row>
    <row r="11" spans="1:21">
      <c r="A11" s="7">
        <v>41153</v>
      </c>
      <c r="B11" s="6">
        <f t="shared" si="0"/>
        <v>235336</v>
      </c>
      <c r="C11" s="6">
        <v>7343</v>
      </c>
      <c r="D11" s="6">
        <v>3639</v>
      </c>
      <c r="E11" s="6">
        <v>1890</v>
      </c>
      <c r="F11" s="6">
        <v>7064</v>
      </c>
      <c r="G11" s="6">
        <v>3551</v>
      </c>
      <c r="H11" s="6">
        <v>9360</v>
      </c>
      <c r="I11" s="6">
        <v>9977</v>
      </c>
      <c r="J11" s="6">
        <v>4952</v>
      </c>
      <c r="K11" s="6">
        <v>5140</v>
      </c>
      <c r="L11" s="6">
        <v>4169</v>
      </c>
      <c r="M11" s="6">
        <v>5820</v>
      </c>
      <c r="N11" s="6">
        <v>12839</v>
      </c>
      <c r="O11" s="6">
        <v>12602</v>
      </c>
      <c r="P11" s="6">
        <v>8937</v>
      </c>
      <c r="Q11" s="6">
        <v>30401</v>
      </c>
      <c r="R11" s="6">
        <v>28484</v>
      </c>
      <c r="S11" s="6">
        <v>39808</v>
      </c>
      <c r="T11" s="6">
        <v>21860</v>
      </c>
      <c r="U11" s="6">
        <v>17500</v>
      </c>
    </row>
    <row r="12" spans="1:21">
      <c r="A12" s="7">
        <v>41183</v>
      </c>
      <c r="B12" s="6">
        <f t="shared" si="0"/>
        <v>236328</v>
      </c>
      <c r="C12" s="6">
        <v>7378</v>
      </c>
      <c r="D12" s="6">
        <v>3662</v>
      </c>
      <c r="E12" s="6">
        <v>1903</v>
      </c>
      <c r="F12" s="6">
        <v>7057</v>
      </c>
      <c r="G12" s="6">
        <v>3540</v>
      </c>
      <c r="H12" s="6">
        <v>9368</v>
      </c>
      <c r="I12" s="6">
        <v>10004</v>
      </c>
      <c r="J12" s="6">
        <v>4937</v>
      </c>
      <c r="K12" s="6">
        <v>5156</v>
      </c>
      <c r="L12" s="6">
        <v>4192</v>
      </c>
      <c r="M12" s="6">
        <v>5866</v>
      </c>
      <c r="N12" s="6">
        <v>12839</v>
      </c>
      <c r="O12" s="6">
        <v>12770</v>
      </c>
      <c r="P12" s="6">
        <v>8933</v>
      </c>
      <c r="Q12" s="6">
        <v>30549</v>
      </c>
      <c r="R12" s="6">
        <v>28534</v>
      </c>
      <c r="S12" s="6">
        <v>40117</v>
      </c>
      <c r="T12" s="6">
        <v>21898</v>
      </c>
      <c r="U12" s="6">
        <v>17625</v>
      </c>
    </row>
    <row r="13" spans="1:21">
      <c r="A13" s="7">
        <v>41214</v>
      </c>
      <c r="B13" s="6">
        <f t="shared" si="0"/>
        <v>236475</v>
      </c>
      <c r="C13" s="6">
        <v>7375</v>
      </c>
      <c r="D13" s="6">
        <v>3636</v>
      </c>
      <c r="E13" s="6">
        <v>1899</v>
      </c>
      <c r="F13" s="6">
        <v>7062</v>
      </c>
      <c r="G13" s="6">
        <v>3551</v>
      </c>
      <c r="H13" s="6">
        <v>9370</v>
      </c>
      <c r="I13" s="6">
        <v>10004</v>
      </c>
      <c r="J13" s="6">
        <v>4929</v>
      </c>
      <c r="K13" s="6">
        <v>5142</v>
      </c>
      <c r="L13" s="6">
        <v>4205</v>
      </c>
      <c r="M13" s="6">
        <v>5858</v>
      </c>
      <c r="N13" s="6">
        <v>12831</v>
      </c>
      <c r="O13" s="6">
        <v>12786</v>
      </c>
      <c r="P13" s="6">
        <v>8919</v>
      </c>
      <c r="Q13" s="6">
        <v>30601</v>
      </c>
      <c r="R13" s="6">
        <v>28500</v>
      </c>
      <c r="S13" s="6">
        <v>40190</v>
      </c>
      <c r="T13" s="6">
        <v>21909</v>
      </c>
      <c r="U13" s="6">
        <v>17708</v>
      </c>
    </row>
    <row r="14" spans="1:21">
      <c r="A14" s="7">
        <v>41244</v>
      </c>
      <c r="B14" s="6">
        <f t="shared" si="0"/>
        <v>236944</v>
      </c>
      <c r="C14" s="6">
        <v>7366</v>
      </c>
      <c r="D14" s="6">
        <v>3629</v>
      </c>
      <c r="E14" s="6">
        <v>1887</v>
      </c>
      <c r="F14" s="6">
        <v>7079</v>
      </c>
      <c r="G14" s="6">
        <v>3553</v>
      </c>
      <c r="H14" s="6">
        <v>9382</v>
      </c>
      <c r="I14" s="6">
        <v>10106</v>
      </c>
      <c r="J14" s="6">
        <v>4955</v>
      </c>
      <c r="K14" s="6">
        <v>5131</v>
      </c>
      <c r="L14" s="6">
        <v>4191</v>
      </c>
      <c r="M14" s="6">
        <v>5836</v>
      </c>
      <c r="N14" s="6">
        <v>12841</v>
      </c>
      <c r="O14" s="6">
        <v>13078</v>
      </c>
      <c r="P14" s="6">
        <v>8853</v>
      </c>
      <c r="Q14" s="6">
        <v>30549</v>
      </c>
      <c r="R14" s="6">
        <v>28525</v>
      </c>
      <c r="S14" s="6">
        <v>40336</v>
      </c>
      <c r="T14" s="6">
        <v>21892</v>
      </c>
      <c r="U14" s="6">
        <v>17755</v>
      </c>
    </row>
    <row r="15" spans="1:21">
      <c r="A15" s="7">
        <v>41275</v>
      </c>
      <c r="B15" s="6">
        <f t="shared" si="0"/>
        <v>237258</v>
      </c>
      <c r="C15" s="6">
        <v>7328</v>
      </c>
      <c r="D15" s="6">
        <v>3645</v>
      </c>
      <c r="E15" s="6">
        <v>1882</v>
      </c>
      <c r="F15" s="6">
        <v>7092</v>
      </c>
      <c r="G15" s="6">
        <v>3509</v>
      </c>
      <c r="H15" s="6">
        <v>9312</v>
      </c>
      <c r="I15" s="6">
        <v>10155</v>
      </c>
      <c r="J15" s="6">
        <v>4939</v>
      </c>
      <c r="K15" s="6">
        <v>5115</v>
      </c>
      <c r="L15" s="6">
        <v>4157</v>
      </c>
      <c r="M15" s="6">
        <v>5784</v>
      </c>
      <c r="N15" s="6">
        <v>12803</v>
      </c>
      <c r="O15" s="6">
        <v>13753</v>
      </c>
      <c r="P15" s="6">
        <v>8798</v>
      </c>
      <c r="Q15" s="6">
        <v>30425</v>
      </c>
      <c r="R15" s="6">
        <v>28483</v>
      </c>
      <c r="S15" s="6">
        <v>40351</v>
      </c>
      <c r="T15" s="6">
        <v>21939</v>
      </c>
      <c r="U15" s="6">
        <v>17788</v>
      </c>
    </row>
    <row r="16" spans="1:21">
      <c r="A16" s="7">
        <v>41306</v>
      </c>
      <c r="B16" s="6">
        <f t="shared" si="0"/>
        <v>237693</v>
      </c>
      <c r="C16" s="6">
        <v>7316</v>
      </c>
      <c r="D16" s="6">
        <v>3648</v>
      </c>
      <c r="E16" s="6">
        <v>1882</v>
      </c>
      <c r="F16" s="6">
        <v>7096</v>
      </c>
      <c r="G16" s="6">
        <v>3514</v>
      </c>
      <c r="H16" s="6">
        <v>9323</v>
      </c>
      <c r="I16" s="6">
        <v>10191</v>
      </c>
      <c r="J16" s="6">
        <v>4911</v>
      </c>
      <c r="K16" s="6">
        <v>5116</v>
      </c>
      <c r="L16" s="6">
        <v>4125</v>
      </c>
      <c r="M16" s="6">
        <v>5707</v>
      </c>
      <c r="N16" s="6">
        <v>12776</v>
      </c>
      <c r="O16" s="6">
        <v>14151</v>
      </c>
      <c r="P16" s="6">
        <v>8801</v>
      </c>
      <c r="Q16" s="6">
        <v>30397</v>
      </c>
      <c r="R16" s="6">
        <v>28428</v>
      </c>
      <c r="S16" s="6">
        <v>40437</v>
      </c>
      <c r="T16" s="6">
        <v>22013</v>
      </c>
      <c r="U16" s="6">
        <v>17861</v>
      </c>
    </row>
    <row r="17" spans="1:21">
      <c r="A17" s="7">
        <v>41334</v>
      </c>
      <c r="B17" s="6">
        <f t="shared" si="0"/>
        <v>238048</v>
      </c>
      <c r="C17" s="6">
        <v>7301</v>
      </c>
      <c r="D17" s="6">
        <v>3643</v>
      </c>
      <c r="E17" s="6">
        <v>1873</v>
      </c>
      <c r="F17" s="6">
        <v>7116</v>
      </c>
      <c r="G17" s="6">
        <v>3497</v>
      </c>
      <c r="H17" s="6">
        <v>9389</v>
      </c>
      <c r="I17" s="6">
        <v>10215</v>
      </c>
      <c r="J17" s="6">
        <v>4937</v>
      </c>
      <c r="K17" s="6">
        <v>5111</v>
      </c>
      <c r="L17" s="6">
        <v>4146</v>
      </c>
      <c r="M17" s="6">
        <v>5728</v>
      </c>
      <c r="N17" s="6">
        <v>12771</v>
      </c>
      <c r="O17" s="6">
        <v>14385</v>
      </c>
      <c r="P17" s="6">
        <v>8741</v>
      </c>
      <c r="Q17" s="6">
        <v>30361</v>
      </c>
      <c r="R17" s="6">
        <v>28484</v>
      </c>
      <c r="S17" s="6">
        <v>40427</v>
      </c>
      <c r="T17" s="6">
        <v>22059</v>
      </c>
      <c r="U17" s="6">
        <v>17864</v>
      </c>
    </row>
    <row r="18" spans="1:21">
      <c r="A18" s="7">
        <v>41365</v>
      </c>
      <c r="B18" s="6">
        <f t="shared" si="0"/>
        <v>238434</v>
      </c>
      <c r="C18" s="6">
        <v>7348</v>
      </c>
      <c r="D18" s="6">
        <v>3655</v>
      </c>
      <c r="E18" s="6">
        <v>1872</v>
      </c>
      <c r="F18" s="6">
        <v>7145</v>
      </c>
      <c r="G18" s="6">
        <v>3519</v>
      </c>
      <c r="H18" s="6">
        <v>9398</v>
      </c>
      <c r="I18" s="6">
        <v>10273</v>
      </c>
      <c r="J18" s="6">
        <v>4952</v>
      </c>
      <c r="K18" s="6">
        <v>5120</v>
      </c>
      <c r="L18" s="6">
        <v>4133</v>
      </c>
      <c r="M18" s="6">
        <v>5727</v>
      </c>
      <c r="N18" s="6">
        <v>12798</v>
      </c>
      <c r="O18" s="6">
        <v>14472</v>
      </c>
      <c r="P18" s="6">
        <v>8732</v>
      </c>
      <c r="Q18" s="6">
        <v>30305</v>
      </c>
      <c r="R18" s="6">
        <v>28480</v>
      </c>
      <c r="S18" s="6">
        <v>40527</v>
      </c>
      <c r="T18" s="6">
        <v>22082</v>
      </c>
      <c r="U18" s="6">
        <v>17896</v>
      </c>
    </row>
    <row r="19" spans="1:21">
      <c r="A19" s="7">
        <v>41395</v>
      </c>
      <c r="B19" s="6">
        <f t="shared" si="0"/>
        <v>239011</v>
      </c>
      <c r="C19" s="6">
        <v>7350</v>
      </c>
      <c r="D19" s="6">
        <v>3670</v>
      </c>
      <c r="E19" s="6">
        <v>1859</v>
      </c>
      <c r="F19" s="6">
        <v>7166</v>
      </c>
      <c r="G19" s="6">
        <v>3523</v>
      </c>
      <c r="H19" s="6">
        <v>9423</v>
      </c>
      <c r="I19" s="6">
        <v>10310</v>
      </c>
      <c r="J19" s="6">
        <v>4976</v>
      </c>
      <c r="K19" s="6">
        <v>5126</v>
      </c>
      <c r="L19" s="6">
        <v>4133</v>
      </c>
      <c r="M19" s="6">
        <v>5712</v>
      </c>
      <c r="N19" s="6">
        <v>12844</v>
      </c>
      <c r="O19" s="6">
        <v>14635</v>
      </c>
      <c r="P19" s="6">
        <v>8745</v>
      </c>
      <c r="Q19" s="6">
        <v>30298</v>
      </c>
      <c r="R19" s="6">
        <v>28408</v>
      </c>
      <c r="S19" s="6">
        <v>40724</v>
      </c>
      <c r="T19" s="6">
        <v>22190</v>
      </c>
      <c r="U19" s="6">
        <v>17919</v>
      </c>
    </row>
    <row r="20" spans="1:21">
      <c r="A20" s="7">
        <v>41426</v>
      </c>
      <c r="B20" s="6">
        <f t="shared" si="0"/>
        <v>239368</v>
      </c>
      <c r="C20" s="6">
        <v>7386</v>
      </c>
      <c r="D20" s="6">
        <v>3677</v>
      </c>
      <c r="E20" s="6">
        <v>1853</v>
      </c>
      <c r="F20" s="6">
        <v>7165</v>
      </c>
      <c r="G20" s="6">
        <v>3522</v>
      </c>
      <c r="H20" s="6">
        <v>9460</v>
      </c>
      <c r="I20" s="6">
        <v>10357</v>
      </c>
      <c r="J20" s="6">
        <v>4996</v>
      </c>
      <c r="K20" s="6">
        <v>5140</v>
      </c>
      <c r="L20" s="6">
        <v>4135</v>
      </c>
      <c r="M20" s="6">
        <v>5707</v>
      </c>
      <c r="N20" s="6">
        <v>12859</v>
      </c>
      <c r="O20" s="6">
        <v>14750</v>
      </c>
      <c r="P20" s="6">
        <v>8720</v>
      </c>
      <c r="Q20" s="6">
        <v>30271</v>
      </c>
      <c r="R20" s="6">
        <v>28420</v>
      </c>
      <c r="S20" s="6">
        <v>40739</v>
      </c>
      <c r="T20" s="6">
        <v>22237</v>
      </c>
      <c r="U20" s="6">
        <v>17974</v>
      </c>
    </row>
    <row r="21" spans="1:21">
      <c r="A21" s="7">
        <v>41456</v>
      </c>
      <c r="B21" s="6">
        <f t="shared" si="0"/>
        <v>239554</v>
      </c>
      <c r="C21" s="6">
        <v>7409</v>
      </c>
      <c r="D21" s="6">
        <v>3676</v>
      </c>
      <c r="E21" s="6">
        <v>1850</v>
      </c>
      <c r="F21" s="6">
        <v>7185</v>
      </c>
      <c r="G21" s="6">
        <v>3543</v>
      </c>
      <c r="H21" s="6">
        <v>9453</v>
      </c>
      <c r="I21" s="6">
        <v>10439</v>
      </c>
      <c r="J21" s="6">
        <v>5009</v>
      </c>
      <c r="K21" s="6">
        <v>5126</v>
      </c>
      <c r="L21" s="6">
        <v>4119</v>
      </c>
      <c r="M21" s="6">
        <v>5732</v>
      </c>
      <c r="N21" s="6">
        <v>12849</v>
      </c>
      <c r="O21" s="6">
        <v>14823</v>
      </c>
      <c r="P21" s="6">
        <v>8730</v>
      </c>
      <c r="Q21" s="6">
        <v>30176</v>
      </c>
      <c r="R21" s="6">
        <v>28391</v>
      </c>
      <c r="S21" s="6">
        <v>40780</v>
      </c>
      <c r="T21" s="6">
        <v>22292</v>
      </c>
      <c r="U21" s="6">
        <v>17972</v>
      </c>
    </row>
    <row r="22" spans="1:21">
      <c r="A22" s="7">
        <v>41487</v>
      </c>
      <c r="B22" s="6">
        <f t="shared" si="0"/>
        <v>239806</v>
      </c>
      <c r="C22" s="6">
        <v>7434</v>
      </c>
      <c r="D22" s="6">
        <v>3673</v>
      </c>
      <c r="E22" s="6">
        <v>1856</v>
      </c>
      <c r="F22" s="6">
        <v>7176</v>
      </c>
      <c r="G22" s="6">
        <v>3540</v>
      </c>
      <c r="H22" s="6">
        <v>9485</v>
      </c>
      <c r="I22" s="6">
        <v>10506</v>
      </c>
      <c r="J22" s="6">
        <v>5027</v>
      </c>
      <c r="K22" s="6">
        <v>5131</v>
      </c>
      <c r="L22" s="6">
        <v>4109</v>
      </c>
      <c r="M22" s="6">
        <v>5745</v>
      </c>
      <c r="N22" s="6">
        <v>12839</v>
      </c>
      <c r="O22" s="6">
        <v>14879</v>
      </c>
      <c r="P22" s="6">
        <v>8763</v>
      </c>
      <c r="Q22" s="6">
        <v>30104</v>
      </c>
      <c r="R22" s="6">
        <v>28363</v>
      </c>
      <c r="S22" s="6">
        <v>40823</v>
      </c>
      <c r="T22" s="6">
        <v>22376</v>
      </c>
      <c r="U22" s="6">
        <v>17977</v>
      </c>
    </row>
    <row r="23" spans="1:21">
      <c r="A23" s="7">
        <v>41518</v>
      </c>
      <c r="B23" s="6">
        <f t="shared" si="0"/>
        <v>239841</v>
      </c>
      <c r="C23" s="6">
        <v>7450</v>
      </c>
      <c r="D23" s="6">
        <v>3668</v>
      </c>
      <c r="E23" s="6">
        <v>1859</v>
      </c>
      <c r="F23" s="6">
        <v>7180</v>
      </c>
      <c r="G23" s="6">
        <v>3531</v>
      </c>
      <c r="H23" s="6">
        <v>9475</v>
      </c>
      <c r="I23" s="6">
        <v>10596</v>
      </c>
      <c r="J23" s="6">
        <v>5044</v>
      </c>
      <c r="K23" s="6">
        <v>5126</v>
      </c>
      <c r="L23" s="6">
        <v>4126</v>
      </c>
      <c r="M23" s="6">
        <v>5757</v>
      </c>
      <c r="N23" s="6">
        <v>12846</v>
      </c>
      <c r="O23" s="6">
        <v>14934</v>
      </c>
      <c r="P23" s="6">
        <v>8744</v>
      </c>
      <c r="Q23" s="6">
        <v>30011</v>
      </c>
      <c r="R23" s="6">
        <v>28327</v>
      </c>
      <c r="S23" s="6">
        <v>40843</v>
      </c>
      <c r="T23" s="6">
        <v>22350</v>
      </c>
      <c r="U23" s="6">
        <v>17974</v>
      </c>
    </row>
    <row r="24" spans="1:21">
      <c r="A24" s="7">
        <v>41548</v>
      </c>
      <c r="B24" s="6">
        <f t="shared" si="0"/>
        <v>240204</v>
      </c>
      <c r="C24" s="6">
        <v>7497</v>
      </c>
      <c r="D24" s="6">
        <v>3709</v>
      </c>
      <c r="E24" s="6">
        <v>1857</v>
      </c>
      <c r="F24" s="6">
        <v>7204</v>
      </c>
      <c r="G24" s="6">
        <v>3519</v>
      </c>
      <c r="H24" s="6">
        <v>9542</v>
      </c>
      <c r="I24" s="6">
        <v>10666</v>
      </c>
      <c r="J24" s="6">
        <v>5029</v>
      </c>
      <c r="K24" s="6">
        <v>5155</v>
      </c>
      <c r="L24" s="6">
        <v>4123</v>
      </c>
      <c r="M24" s="6">
        <v>5786</v>
      </c>
      <c r="N24" s="6">
        <v>12854</v>
      </c>
      <c r="O24" s="6">
        <v>14945</v>
      </c>
      <c r="P24" s="6">
        <v>8753</v>
      </c>
      <c r="Q24" s="6">
        <v>29809</v>
      </c>
      <c r="R24" s="6">
        <v>28304</v>
      </c>
      <c r="S24" s="6">
        <v>40857</v>
      </c>
      <c r="T24" s="6">
        <v>22520</v>
      </c>
      <c r="U24" s="6">
        <v>18075</v>
      </c>
    </row>
    <row r="25" spans="1:21">
      <c r="A25" s="7">
        <v>41579</v>
      </c>
      <c r="B25" s="6">
        <f t="shared" si="0"/>
        <v>241085</v>
      </c>
      <c r="C25" s="6">
        <v>7466</v>
      </c>
      <c r="D25" s="6">
        <v>3711</v>
      </c>
      <c r="E25" s="6">
        <v>1836</v>
      </c>
      <c r="F25" s="6">
        <v>7198</v>
      </c>
      <c r="G25" s="6">
        <v>3522</v>
      </c>
      <c r="H25" s="6">
        <v>10570</v>
      </c>
      <c r="I25" s="6">
        <v>10610</v>
      </c>
      <c r="J25" s="6">
        <v>5071</v>
      </c>
      <c r="K25" s="6">
        <v>5187</v>
      </c>
      <c r="L25" s="6">
        <v>4088</v>
      </c>
      <c r="M25" s="6">
        <v>5754</v>
      </c>
      <c r="N25" s="6">
        <v>12806</v>
      </c>
      <c r="O25" s="6">
        <v>15524</v>
      </c>
      <c r="P25" s="6">
        <v>8725</v>
      </c>
      <c r="Q25" s="6">
        <v>29450</v>
      </c>
      <c r="R25" s="6">
        <v>27931</v>
      </c>
      <c r="S25" s="6">
        <v>40672</v>
      </c>
      <c r="T25" s="6">
        <v>22942</v>
      </c>
      <c r="U25" s="6">
        <v>18022</v>
      </c>
    </row>
    <row r="26" spans="1:21">
      <c r="A26" s="7">
        <v>41609</v>
      </c>
      <c r="B26" s="6">
        <f t="shared" si="0"/>
        <v>242077</v>
      </c>
      <c r="C26" s="6">
        <v>7454</v>
      </c>
      <c r="D26" s="6">
        <v>3716</v>
      </c>
      <c r="E26" s="6">
        <v>1821</v>
      </c>
      <c r="F26" s="6">
        <v>7240</v>
      </c>
      <c r="G26" s="6">
        <v>3545</v>
      </c>
      <c r="H26" s="6">
        <v>10815</v>
      </c>
      <c r="I26" s="6">
        <v>10641</v>
      </c>
      <c r="J26" s="6">
        <v>5085</v>
      </c>
      <c r="K26" s="6">
        <v>5198</v>
      </c>
      <c r="L26" s="6">
        <v>4048</v>
      </c>
      <c r="M26" s="6">
        <v>5704</v>
      </c>
      <c r="N26" s="6">
        <v>12770</v>
      </c>
      <c r="O26" s="6">
        <v>16425</v>
      </c>
      <c r="P26" s="6">
        <v>8642</v>
      </c>
      <c r="Q26" s="6">
        <v>29206</v>
      </c>
      <c r="R26" s="6">
        <v>27555</v>
      </c>
      <c r="S26" s="6">
        <v>40572</v>
      </c>
      <c r="T26" s="6">
        <v>23615</v>
      </c>
      <c r="U26" s="6">
        <v>18025</v>
      </c>
    </row>
    <row r="27" spans="1:21">
      <c r="A27" s="7">
        <v>41640</v>
      </c>
      <c r="B27" s="6">
        <f t="shared" si="0"/>
        <v>242349</v>
      </c>
      <c r="C27" s="6">
        <v>7473</v>
      </c>
      <c r="D27" s="6">
        <v>3723</v>
      </c>
      <c r="E27" s="6">
        <v>1807</v>
      </c>
      <c r="F27" s="6">
        <v>7226</v>
      </c>
      <c r="G27" s="6">
        <v>3524</v>
      </c>
      <c r="H27" s="6">
        <v>10908</v>
      </c>
      <c r="I27" s="6">
        <v>10647</v>
      </c>
      <c r="J27" s="6">
        <v>5079</v>
      </c>
      <c r="K27" s="6">
        <v>5201</v>
      </c>
      <c r="L27" s="6">
        <v>4015</v>
      </c>
      <c r="M27" s="6">
        <v>5668</v>
      </c>
      <c r="N27" s="6">
        <v>12769</v>
      </c>
      <c r="O27" s="6">
        <v>16610</v>
      </c>
      <c r="P27" s="6">
        <v>8628</v>
      </c>
      <c r="Q27" s="6">
        <v>29139</v>
      </c>
      <c r="R27" s="6">
        <v>27478</v>
      </c>
      <c r="S27" s="6">
        <v>40570</v>
      </c>
      <c r="T27" s="6">
        <v>23858</v>
      </c>
      <c r="U27" s="6">
        <v>18026</v>
      </c>
    </row>
    <row r="28" spans="1:21">
      <c r="A28" s="7">
        <v>41671</v>
      </c>
      <c r="B28" s="6">
        <f t="shared" si="0"/>
        <v>242545</v>
      </c>
      <c r="C28" s="6">
        <v>7536</v>
      </c>
      <c r="D28" s="6">
        <v>3704</v>
      </c>
      <c r="E28" s="6">
        <v>1807</v>
      </c>
      <c r="F28" s="6">
        <v>7190</v>
      </c>
      <c r="G28" s="6">
        <v>3530</v>
      </c>
      <c r="H28" s="6">
        <v>10983</v>
      </c>
      <c r="I28" s="6">
        <v>10682</v>
      </c>
      <c r="J28" s="6">
        <v>5079</v>
      </c>
      <c r="K28" s="6">
        <v>5205</v>
      </c>
      <c r="L28" s="6">
        <v>4047</v>
      </c>
      <c r="M28" s="6">
        <v>5684</v>
      </c>
      <c r="N28" s="6">
        <v>12729</v>
      </c>
      <c r="O28" s="6">
        <v>16740</v>
      </c>
      <c r="P28" s="6">
        <v>8602</v>
      </c>
      <c r="Q28" s="6">
        <v>29056</v>
      </c>
      <c r="R28" s="6">
        <v>27473</v>
      </c>
      <c r="S28" s="6">
        <v>40514</v>
      </c>
      <c r="T28" s="6">
        <v>23965</v>
      </c>
      <c r="U28" s="6">
        <v>18019</v>
      </c>
    </row>
    <row r="29" spans="1:21">
      <c r="A29" s="7">
        <v>41699</v>
      </c>
      <c r="B29" s="6">
        <f t="shared" si="0"/>
        <v>243048</v>
      </c>
      <c r="C29" s="6">
        <v>7543</v>
      </c>
      <c r="D29" s="6">
        <v>3697</v>
      </c>
      <c r="E29" s="6">
        <v>1817</v>
      </c>
      <c r="F29" s="6">
        <v>7207</v>
      </c>
      <c r="G29" s="6">
        <v>3510</v>
      </c>
      <c r="H29" s="6">
        <v>11065</v>
      </c>
      <c r="I29" s="6">
        <v>10763</v>
      </c>
      <c r="J29" s="6">
        <v>5126</v>
      </c>
      <c r="K29" s="6">
        <v>5193</v>
      </c>
      <c r="L29" s="6">
        <v>4070</v>
      </c>
      <c r="M29" s="6">
        <v>5717</v>
      </c>
      <c r="N29" s="6">
        <v>12724</v>
      </c>
      <c r="O29" s="6">
        <v>16875</v>
      </c>
      <c r="P29" s="6">
        <v>8612</v>
      </c>
      <c r="Q29" s="6">
        <v>28990</v>
      </c>
      <c r="R29" s="6">
        <v>27487</v>
      </c>
      <c r="S29" s="6">
        <v>40537</v>
      </c>
      <c r="T29" s="6">
        <v>24091</v>
      </c>
      <c r="U29" s="6">
        <v>18024</v>
      </c>
    </row>
    <row r="30" spans="1:21">
      <c r="A30" s="7">
        <v>41730</v>
      </c>
      <c r="B30" s="6">
        <f t="shared" si="0"/>
        <v>243736</v>
      </c>
      <c r="C30" s="6">
        <v>7537</v>
      </c>
      <c r="D30" s="6">
        <v>3687</v>
      </c>
      <c r="E30" s="6">
        <v>1816</v>
      </c>
      <c r="F30" s="6">
        <v>7240</v>
      </c>
      <c r="G30" s="6">
        <v>3509</v>
      </c>
      <c r="H30" s="6">
        <v>11147</v>
      </c>
      <c r="I30" s="6">
        <v>10811</v>
      </c>
      <c r="J30" s="6">
        <v>5145</v>
      </c>
      <c r="K30" s="6">
        <v>5178</v>
      </c>
      <c r="L30" s="6">
        <v>4125</v>
      </c>
      <c r="M30" s="6">
        <v>5760</v>
      </c>
      <c r="N30" s="6">
        <v>12768</v>
      </c>
      <c r="O30" s="6">
        <v>17013</v>
      </c>
      <c r="P30" s="6">
        <v>8652</v>
      </c>
      <c r="Q30" s="6">
        <v>29033</v>
      </c>
      <c r="R30" s="6">
        <v>27440</v>
      </c>
      <c r="S30" s="6">
        <v>40621</v>
      </c>
      <c r="T30" s="6">
        <v>24215</v>
      </c>
      <c r="U30" s="6">
        <v>18039</v>
      </c>
    </row>
    <row r="31" spans="1:21">
      <c r="A31" s="7">
        <v>41760</v>
      </c>
      <c r="B31" s="6">
        <f t="shared" si="0"/>
        <v>244661</v>
      </c>
      <c r="C31" s="6">
        <v>7597</v>
      </c>
      <c r="D31" s="6">
        <v>3726</v>
      </c>
      <c r="E31" s="6">
        <v>1826</v>
      </c>
      <c r="F31" s="6">
        <v>7269</v>
      </c>
      <c r="G31" s="6">
        <v>3510</v>
      </c>
      <c r="H31" s="6">
        <v>11212</v>
      </c>
      <c r="I31" s="6">
        <v>10847</v>
      </c>
      <c r="J31" s="6">
        <v>5175</v>
      </c>
      <c r="K31" s="6">
        <v>5210</v>
      </c>
      <c r="L31" s="6">
        <v>4159</v>
      </c>
      <c r="M31" s="6">
        <v>5767</v>
      </c>
      <c r="N31" s="6">
        <v>12783</v>
      </c>
      <c r="O31" s="6">
        <v>17291</v>
      </c>
      <c r="P31" s="6">
        <v>8706</v>
      </c>
      <c r="Q31" s="6">
        <v>29085</v>
      </c>
      <c r="R31" s="6">
        <v>27367</v>
      </c>
      <c r="S31" s="6">
        <v>40715</v>
      </c>
      <c r="T31" s="6">
        <v>24308</v>
      </c>
      <c r="U31" s="6">
        <v>18108</v>
      </c>
    </row>
    <row r="32" spans="1:21">
      <c r="A32" s="7">
        <v>41791</v>
      </c>
      <c r="B32" s="6">
        <f t="shared" si="0"/>
        <v>244706</v>
      </c>
      <c r="C32" s="6">
        <v>7572</v>
      </c>
      <c r="D32" s="6">
        <v>3737</v>
      </c>
      <c r="E32" s="6">
        <v>1811</v>
      </c>
      <c r="F32" s="6">
        <v>7292</v>
      </c>
      <c r="G32" s="6">
        <v>3510</v>
      </c>
      <c r="H32" s="6">
        <v>11248</v>
      </c>
      <c r="I32" s="6">
        <v>10914</v>
      </c>
      <c r="J32" s="6">
        <v>5166</v>
      </c>
      <c r="K32" s="6">
        <v>5220</v>
      </c>
      <c r="L32" s="6">
        <v>4167</v>
      </c>
      <c r="M32" s="6">
        <v>5781</v>
      </c>
      <c r="N32" s="6">
        <v>12739</v>
      </c>
      <c r="O32" s="6">
        <v>17307</v>
      </c>
      <c r="P32" s="6">
        <v>8669</v>
      </c>
      <c r="Q32" s="6">
        <v>29075</v>
      </c>
      <c r="R32" s="6">
        <v>27238</v>
      </c>
      <c r="S32" s="6">
        <v>40742</v>
      </c>
      <c r="T32" s="6">
        <v>24413</v>
      </c>
      <c r="U32" s="6">
        <v>18105</v>
      </c>
    </row>
    <row r="33" spans="1:21">
      <c r="A33" s="7">
        <v>41821</v>
      </c>
      <c r="B33" s="6">
        <f t="shared" si="0"/>
        <v>245076</v>
      </c>
      <c r="C33" s="6">
        <v>7562</v>
      </c>
      <c r="D33" s="6">
        <v>3744</v>
      </c>
      <c r="E33" s="6">
        <v>1810</v>
      </c>
      <c r="F33" s="6">
        <v>7300</v>
      </c>
      <c r="G33" s="6">
        <v>3513</v>
      </c>
      <c r="H33" s="6">
        <v>12156</v>
      </c>
      <c r="I33" s="6">
        <v>10952</v>
      </c>
      <c r="J33" s="6">
        <v>5164</v>
      </c>
      <c r="K33" s="6">
        <v>5212</v>
      </c>
      <c r="L33" s="6">
        <v>4162</v>
      </c>
      <c r="M33" s="6">
        <v>5760</v>
      </c>
      <c r="N33" s="6">
        <v>12787</v>
      </c>
      <c r="O33" s="6">
        <v>17356</v>
      </c>
      <c r="P33" s="6">
        <v>8607</v>
      </c>
      <c r="Q33" s="6">
        <v>29065</v>
      </c>
      <c r="R33" s="6">
        <v>26911</v>
      </c>
      <c r="S33" s="6">
        <v>40572</v>
      </c>
      <c r="T33" s="6">
        <v>24341</v>
      </c>
      <c r="U33" s="6">
        <v>18102</v>
      </c>
    </row>
    <row r="34" spans="1:21">
      <c r="A34" s="7">
        <v>41852</v>
      </c>
      <c r="B34" s="6">
        <f t="shared" si="0"/>
        <v>245404</v>
      </c>
      <c r="C34" s="6">
        <v>7570</v>
      </c>
      <c r="D34" s="6">
        <v>3727</v>
      </c>
      <c r="E34" s="6">
        <v>1814</v>
      </c>
      <c r="F34" s="6">
        <v>7322</v>
      </c>
      <c r="G34" s="6">
        <v>3490</v>
      </c>
      <c r="H34" s="6">
        <v>12495</v>
      </c>
      <c r="I34" s="6">
        <v>10983</v>
      </c>
      <c r="J34" s="6">
        <v>5177</v>
      </c>
      <c r="K34" s="6">
        <v>5217</v>
      </c>
      <c r="L34" s="6">
        <v>4196</v>
      </c>
      <c r="M34" s="6">
        <v>5752</v>
      </c>
      <c r="N34" s="6">
        <v>12753</v>
      </c>
      <c r="O34" s="6">
        <v>17583</v>
      </c>
      <c r="P34" s="6">
        <v>8563</v>
      </c>
      <c r="Q34" s="6">
        <v>29008</v>
      </c>
      <c r="R34" s="6">
        <v>26736</v>
      </c>
      <c r="S34" s="6">
        <v>40543</v>
      </c>
      <c r="T34" s="6">
        <v>24367</v>
      </c>
      <c r="U34" s="6">
        <v>18108</v>
      </c>
    </row>
    <row r="35" spans="1:21">
      <c r="A35" s="7">
        <v>41883</v>
      </c>
      <c r="B35" s="6">
        <f t="shared" si="0"/>
        <v>245957</v>
      </c>
      <c r="C35" s="6">
        <v>7552</v>
      </c>
      <c r="D35" s="6">
        <v>3739</v>
      </c>
      <c r="E35" s="6">
        <v>1805</v>
      </c>
      <c r="F35" s="6">
        <v>7288</v>
      </c>
      <c r="G35" s="6">
        <v>3474</v>
      </c>
      <c r="H35" s="6">
        <v>12649</v>
      </c>
      <c r="I35" s="6">
        <v>10973</v>
      </c>
      <c r="J35" s="6">
        <v>5167</v>
      </c>
      <c r="K35" s="6">
        <v>5226</v>
      </c>
      <c r="L35" s="6">
        <v>4152</v>
      </c>
      <c r="M35" s="6">
        <v>5589</v>
      </c>
      <c r="N35" s="6">
        <v>12573</v>
      </c>
      <c r="O35" s="6">
        <v>18881</v>
      </c>
      <c r="P35" s="6">
        <v>8408</v>
      </c>
      <c r="Q35" s="6">
        <v>28825</v>
      </c>
      <c r="R35" s="6">
        <v>26668</v>
      </c>
      <c r="S35" s="6">
        <v>40480</v>
      </c>
      <c r="T35" s="6">
        <v>24387</v>
      </c>
      <c r="U35" s="6">
        <v>18121</v>
      </c>
    </row>
    <row r="36" spans="1:21">
      <c r="A36" s="7">
        <v>41913</v>
      </c>
      <c r="B36" s="6">
        <f t="shared" si="0"/>
        <v>247044</v>
      </c>
      <c r="C36" s="6">
        <v>7542</v>
      </c>
      <c r="D36" s="6">
        <v>3751</v>
      </c>
      <c r="E36" s="6">
        <v>1816</v>
      </c>
      <c r="F36" s="6">
        <v>7307</v>
      </c>
      <c r="G36" s="6">
        <v>3488</v>
      </c>
      <c r="H36" s="6">
        <v>12825</v>
      </c>
      <c r="I36" s="6">
        <v>10959</v>
      </c>
      <c r="J36" s="6">
        <v>5164</v>
      </c>
      <c r="K36" s="6">
        <v>5215</v>
      </c>
      <c r="L36" s="6">
        <v>4149</v>
      </c>
      <c r="M36" s="6">
        <v>5546</v>
      </c>
      <c r="N36" s="6">
        <v>12497</v>
      </c>
      <c r="O36" s="6">
        <v>20208</v>
      </c>
      <c r="P36" s="6">
        <v>8247</v>
      </c>
      <c r="Q36" s="6">
        <v>28721</v>
      </c>
      <c r="R36" s="6">
        <v>26635</v>
      </c>
      <c r="S36" s="6">
        <v>40428</v>
      </c>
      <c r="T36" s="6">
        <v>24367</v>
      </c>
      <c r="U36" s="6">
        <v>18179</v>
      </c>
    </row>
    <row r="37" spans="1:21">
      <c r="A37" s="7">
        <v>41944</v>
      </c>
      <c r="B37" s="6">
        <f t="shared" si="0"/>
        <v>247494</v>
      </c>
      <c r="C37" s="6">
        <v>7522</v>
      </c>
      <c r="D37" s="6">
        <v>3742</v>
      </c>
      <c r="E37" s="6">
        <v>1816</v>
      </c>
      <c r="F37" s="6">
        <v>7282</v>
      </c>
      <c r="G37" s="6">
        <v>3487</v>
      </c>
      <c r="H37" s="6">
        <v>12871</v>
      </c>
      <c r="I37" s="6">
        <v>11015</v>
      </c>
      <c r="J37" s="6">
        <v>5204</v>
      </c>
      <c r="K37" s="6">
        <v>5200</v>
      </c>
      <c r="L37" s="6">
        <v>4131</v>
      </c>
      <c r="M37" s="6">
        <v>5490</v>
      </c>
      <c r="N37" s="6">
        <v>12467</v>
      </c>
      <c r="O37" s="6">
        <v>20859</v>
      </c>
      <c r="P37" s="6">
        <v>8157</v>
      </c>
      <c r="Q37" s="6">
        <v>28680</v>
      </c>
      <c r="R37" s="6">
        <v>26655</v>
      </c>
      <c r="S37" s="6">
        <v>40383</v>
      </c>
      <c r="T37" s="6">
        <v>24340</v>
      </c>
      <c r="U37" s="6">
        <v>18193</v>
      </c>
    </row>
    <row r="38" spans="1:21">
      <c r="A38" s="7">
        <v>41974</v>
      </c>
      <c r="B38" s="6">
        <f t="shared" si="0"/>
        <v>248287</v>
      </c>
      <c r="C38" s="6">
        <v>7586</v>
      </c>
      <c r="D38" s="6">
        <v>3753</v>
      </c>
      <c r="E38" s="6">
        <v>1819</v>
      </c>
      <c r="F38" s="6">
        <v>7311</v>
      </c>
      <c r="G38" s="6">
        <v>3493</v>
      </c>
      <c r="H38" s="6">
        <v>12924</v>
      </c>
      <c r="I38" s="6">
        <v>11045</v>
      </c>
      <c r="J38" s="6">
        <v>5221</v>
      </c>
      <c r="K38" s="6">
        <v>5204</v>
      </c>
      <c r="L38" s="6">
        <v>4189</v>
      </c>
      <c r="M38" s="6">
        <v>5493</v>
      </c>
      <c r="N38" s="6">
        <v>12493</v>
      </c>
      <c r="O38" s="6">
        <v>21246</v>
      </c>
      <c r="P38" s="6">
        <v>8150</v>
      </c>
      <c r="Q38" s="6">
        <v>28703</v>
      </c>
      <c r="R38" s="6">
        <v>26604</v>
      </c>
      <c r="S38" s="6">
        <v>40360</v>
      </c>
      <c r="T38" s="6">
        <v>24436</v>
      </c>
      <c r="U38" s="6">
        <v>18257</v>
      </c>
    </row>
    <row r="39" spans="1:21">
      <c r="A39" s="7">
        <v>42005</v>
      </c>
      <c r="B39" s="6">
        <f t="shared" si="0"/>
        <v>249001</v>
      </c>
      <c r="C39" s="6">
        <v>7552</v>
      </c>
      <c r="D39" s="6">
        <v>3773</v>
      </c>
      <c r="E39" s="6">
        <v>1810</v>
      </c>
      <c r="F39" s="6">
        <v>7306</v>
      </c>
      <c r="G39" s="6">
        <v>3482</v>
      </c>
      <c r="H39" s="6">
        <v>12915</v>
      </c>
      <c r="I39" s="6">
        <v>10992</v>
      </c>
      <c r="J39" s="6">
        <v>5222</v>
      </c>
      <c r="K39" s="6">
        <v>5197</v>
      </c>
      <c r="L39" s="6">
        <v>4239</v>
      </c>
      <c r="M39" s="6">
        <v>5483</v>
      </c>
      <c r="N39" s="6">
        <v>12516</v>
      </c>
      <c r="O39" s="6">
        <v>21525</v>
      </c>
      <c r="P39" s="6">
        <v>8163</v>
      </c>
      <c r="Q39" s="6">
        <v>28709</v>
      </c>
      <c r="R39" s="6">
        <v>26178</v>
      </c>
      <c r="S39" s="6">
        <v>41287</v>
      </c>
      <c r="T39" s="6">
        <v>24412</v>
      </c>
      <c r="U39" s="6">
        <v>18240</v>
      </c>
    </row>
    <row r="40" spans="1:21">
      <c r="A40" s="7">
        <v>42036</v>
      </c>
      <c r="B40" s="6">
        <f t="shared" si="0"/>
        <v>249693</v>
      </c>
      <c r="C40" s="6">
        <v>7524</v>
      </c>
      <c r="D40" s="6">
        <v>3753</v>
      </c>
      <c r="E40" s="6">
        <v>1804</v>
      </c>
      <c r="F40" s="6">
        <v>7317</v>
      </c>
      <c r="G40" s="6">
        <v>3505</v>
      </c>
      <c r="H40" s="6">
        <v>12913</v>
      </c>
      <c r="I40" s="6">
        <v>10943</v>
      </c>
      <c r="J40" s="6">
        <v>5210</v>
      </c>
      <c r="K40" s="6">
        <v>5172</v>
      </c>
      <c r="L40" s="6">
        <v>4225</v>
      </c>
      <c r="M40" s="6">
        <v>5382</v>
      </c>
      <c r="N40" s="6">
        <v>12426</v>
      </c>
      <c r="O40" s="6">
        <v>22456</v>
      </c>
      <c r="P40" s="6">
        <v>8251</v>
      </c>
      <c r="Q40" s="6">
        <v>28496</v>
      </c>
      <c r="R40" s="6">
        <v>25683</v>
      </c>
      <c r="S40" s="6">
        <v>42024</v>
      </c>
      <c r="T40" s="6">
        <v>24466</v>
      </c>
      <c r="U40" s="6">
        <v>18143</v>
      </c>
    </row>
    <row r="41" spans="1:21">
      <c r="A41" s="7">
        <v>42064</v>
      </c>
      <c r="B41" s="6">
        <f t="shared" si="0"/>
        <v>250685</v>
      </c>
      <c r="C41" s="6">
        <v>7467</v>
      </c>
      <c r="D41" s="6">
        <v>3750</v>
      </c>
      <c r="E41" s="6">
        <v>1799</v>
      </c>
      <c r="F41" s="6">
        <v>7262</v>
      </c>
      <c r="G41" s="6">
        <v>3502</v>
      </c>
      <c r="H41" s="6">
        <v>12949</v>
      </c>
      <c r="I41" s="6">
        <v>10913</v>
      </c>
      <c r="J41" s="6">
        <v>5178</v>
      </c>
      <c r="K41" s="6">
        <v>5144</v>
      </c>
      <c r="L41" s="6">
        <v>4187</v>
      </c>
      <c r="M41" s="6">
        <v>5299</v>
      </c>
      <c r="N41" s="6">
        <v>12414</v>
      </c>
      <c r="O41" s="6">
        <v>23200</v>
      </c>
      <c r="P41" s="6">
        <v>8308</v>
      </c>
      <c r="Q41" s="6">
        <v>28345</v>
      </c>
      <c r="R41" s="6">
        <v>25492</v>
      </c>
      <c r="S41" s="6">
        <v>42360</v>
      </c>
      <c r="T41" s="6">
        <v>25033</v>
      </c>
      <c r="U41" s="6">
        <v>18083</v>
      </c>
    </row>
    <row r="42" spans="1:21">
      <c r="A42" s="7">
        <v>42095</v>
      </c>
      <c r="B42" s="6">
        <f t="shared" si="0"/>
        <v>251563</v>
      </c>
      <c r="C42" s="6">
        <v>7411</v>
      </c>
      <c r="D42" s="6">
        <v>3722</v>
      </c>
      <c r="E42" s="6">
        <v>1785</v>
      </c>
      <c r="F42" s="6">
        <v>7272</v>
      </c>
      <c r="G42" s="6">
        <v>3506</v>
      </c>
      <c r="H42" s="6">
        <v>12918</v>
      </c>
      <c r="I42" s="6">
        <v>10887</v>
      </c>
      <c r="J42" s="6">
        <v>5152</v>
      </c>
      <c r="K42" s="6">
        <v>5109</v>
      </c>
      <c r="L42" s="6">
        <v>4192</v>
      </c>
      <c r="M42" s="6">
        <v>5242</v>
      </c>
      <c r="N42" s="6">
        <v>12388</v>
      </c>
      <c r="O42" s="6">
        <v>23686</v>
      </c>
      <c r="P42" s="6">
        <v>8334</v>
      </c>
      <c r="Q42" s="6">
        <v>28263</v>
      </c>
      <c r="R42" s="6">
        <v>25262</v>
      </c>
      <c r="S42" s="6">
        <v>42590</v>
      </c>
      <c r="T42" s="6">
        <v>25750</v>
      </c>
      <c r="U42" s="6">
        <v>18094</v>
      </c>
    </row>
    <row r="43" spans="1:21">
      <c r="A43" s="7">
        <v>42125</v>
      </c>
      <c r="B43" s="6">
        <f t="shared" si="0"/>
        <v>252391</v>
      </c>
      <c r="C43" s="6">
        <v>7377</v>
      </c>
      <c r="D43" s="6">
        <v>3720</v>
      </c>
      <c r="E43" s="6">
        <v>1783</v>
      </c>
      <c r="F43" s="6">
        <v>7246</v>
      </c>
      <c r="G43" s="6">
        <v>3490</v>
      </c>
      <c r="H43" s="6">
        <v>12910</v>
      </c>
      <c r="I43" s="6">
        <v>10804</v>
      </c>
      <c r="J43" s="6">
        <v>5146</v>
      </c>
      <c r="K43" s="6">
        <v>5080</v>
      </c>
      <c r="L43" s="6">
        <v>4146</v>
      </c>
      <c r="M43" s="6">
        <v>5118</v>
      </c>
      <c r="N43" s="6">
        <v>12338</v>
      </c>
      <c r="O43" s="6">
        <v>24633</v>
      </c>
      <c r="P43" s="6">
        <v>8285</v>
      </c>
      <c r="Q43" s="6">
        <v>28146</v>
      </c>
      <c r="R43" s="6">
        <v>25161</v>
      </c>
      <c r="S43" s="6">
        <v>42649</v>
      </c>
      <c r="T43" s="6">
        <v>26258</v>
      </c>
      <c r="U43" s="6">
        <v>18101</v>
      </c>
    </row>
    <row r="44" spans="1:21">
      <c r="A44" s="7">
        <v>42156</v>
      </c>
      <c r="B44" s="6">
        <f t="shared" si="0"/>
        <v>252823</v>
      </c>
      <c r="C44" s="6">
        <v>7358</v>
      </c>
      <c r="D44" s="6">
        <v>3705</v>
      </c>
      <c r="E44" s="6">
        <v>1796</v>
      </c>
      <c r="F44" s="6">
        <v>7237</v>
      </c>
      <c r="G44" s="6">
        <v>3478</v>
      </c>
      <c r="H44" s="6">
        <v>12885</v>
      </c>
      <c r="I44" s="6">
        <v>10781</v>
      </c>
      <c r="J44" s="6">
        <v>5117</v>
      </c>
      <c r="K44" s="6">
        <v>5067</v>
      </c>
      <c r="L44" s="6">
        <v>4136</v>
      </c>
      <c r="M44" s="6">
        <v>5069</v>
      </c>
      <c r="N44" s="6">
        <v>12320</v>
      </c>
      <c r="O44" s="6">
        <v>24993</v>
      </c>
      <c r="P44" s="6">
        <v>8288</v>
      </c>
      <c r="Q44" s="6">
        <v>28075</v>
      </c>
      <c r="R44" s="6">
        <v>25118</v>
      </c>
      <c r="S44" s="6">
        <v>42713</v>
      </c>
      <c r="T44" s="6">
        <v>26557</v>
      </c>
      <c r="U44" s="6">
        <v>18130</v>
      </c>
    </row>
    <row r="45" spans="1:21">
      <c r="A45" s="7">
        <v>42186</v>
      </c>
      <c r="B45" s="6">
        <f t="shared" si="0"/>
        <v>253271</v>
      </c>
      <c r="C45" s="6">
        <v>7332</v>
      </c>
      <c r="D45" s="6">
        <v>3710</v>
      </c>
      <c r="E45" s="6">
        <v>1791</v>
      </c>
      <c r="F45" s="6">
        <v>7230</v>
      </c>
      <c r="G45" s="6">
        <v>3490</v>
      </c>
      <c r="H45" s="6">
        <v>12889</v>
      </c>
      <c r="I45" s="6">
        <v>10727</v>
      </c>
      <c r="J45" s="6">
        <v>5107</v>
      </c>
      <c r="K45" s="6">
        <v>5058</v>
      </c>
      <c r="L45" s="6">
        <v>4144</v>
      </c>
      <c r="M45" s="6">
        <v>5052</v>
      </c>
      <c r="N45" s="6">
        <v>12303</v>
      </c>
      <c r="O45" s="6">
        <v>25199</v>
      </c>
      <c r="P45" s="6">
        <v>8216</v>
      </c>
      <c r="Q45" s="6">
        <v>28149</v>
      </c>
      <c r="R45" s="6">
        <v>25167</v>
      </c>
      <c r="S45" s="6">
        <v>42756</v>
      </c>
      <c r="T45" s="6">
        <v>26725</v>
      </c>
      <c r="U45" s="6">
        <v>18226</v>
      </c>
    </row>
    <row r="46" spans="1:21">
      <c r="A46" s="7">
        <v>42217</v>
      </c>
      <c r="B46" s="6">
        <f t="shared" si="0"/>
        <v>253779</v>
      </c>
      <c r="C46" s="6">
        <v>7296</v>
      </c>
      <c r="D46" s="6">
        <v>3707</v>
      </c>
      <c r="E46" s="6">
        <v>1779</v>
      </c>
      <c r="F46" s="6">
        <v>7258</v>
      </c>
      <c r="G46" s="6">
        <v>3496</v>
      </c>
      <c r="H46" s="6">
        <v>12853</v>
      </c>
      <c r="I46" s="6">
        <v>10706</v>
      </c>
      <c r="J46" s="6">
        <v>5101</v>
      </c>
      <c r="K46" s="6">
        <v>5038</v>
      </c>
      <c r="L46" s="6">
        <v>4184</v>
      </c>
      <c r="M46" s="6">
        <v>5050</v>
      </c>
      <c r="N46" s="6">
        <v>12333</v>
      </c>
      <c r="O46" s="6">
        <v>25378</v>
      </c>
      <c r="P46" s="6">
        <v>8226</v>
      </c>
      <c r="Q46" s="6">
        <v>28194</v>
      </c>
      <c r="R46" s="6">
        <v>25118</v>
      </c>
      <c r="S46" s="6">
        <v>42793</v>
      </c>
      <c r="T46" s="6">
        <v>26795</v>
      </c>
      <c r="U46" s="6">
        <v>18474</v>
      </c>
    </row>
    <row r="47" spans="1:21">
      <c r="A47" s="7">
        <v>42248</v>
      </c>
      <c r="B47" s="6">
        <f t="shared" si="0"/>
        <v>254238</v>
      </c>
      <c r="C47" s="6">
        <v>7301</v>
      </c>
      <c r="D47" s="6">
        <v>3711</v>
      </c>
      <c r="E47" s="6">
        <v>1786</v>
      </c>
      <c r="F47" s="6">
        <v>7275</v>
      </c>
      <c r="G47" s="6">
        <v>3509</v>
      </c>
      <c r="H47" s="6">
        <v>12831</v>
      </c>
      <c r="I47" s="6">
        <v>10702</v>
      </c>
      <c r="J47" s="6">
        <v>5087</v>
      </c>
      <c r="K47" s="6">
        <v>5040</v>
      </c>
      <c r="L47" s="6">
        <v>4171</v>
      </c>
      <c r="M47" s="6">
        <v>5048</v>
      </c>
      <c r="N47" s="6">
        <v>12379</v>
      </c>
      <c r="O47" s="6">
        <v>25473</v>
      </c>
      <c r="P47" s="6">
        <v>8262</v>
      </c>
      <c r="Q47" s="6">
        <v>28187</v>
      </c>
      <c r="R47" s="6">
        <v>25075</v>
      </c>
      <c r="S47" s="6">
        <v>42905</v>
      </c>
      <c r="T47" s="6">
        <v>26937</v>
      </c>
      <c r="U47" s="6">
        <v>18559</v>
      </c>
    </row>
    <row r="48" spans="1:21">
      <c r="A48" s="7">
        <v>42278</v>
      </c>
      <c r="B48" s="6">
        <f t="shared" si="0"/>
        <v>254725</v>
      </c>
      <c r="C48" s="6">
        <v>7273</v>
      </c>
      <c r="D48" s="6">
        <v>3705</v>
      </c>
      <c r="E48" s="6">
        <v>1771</v>
      </c>
      <c r="F48" s="6">
        <v>7260</v>
      </c>
      <c r="G48" s="6">
        <v>3507</v>
      </c>
      <c r="H48" s="6">
        <v>12837</v>
      </c>
      <c r="I48" s="6">
        <v>10640</v>
      </c>
      <c r="J48" s="6">
        <v>5484</v>
      </c>
      <c r="K48" s="6">
        <v>5003</v>
      </c>
      <c r="L48" s="6">
        <v>4146</v>
      </c>
      <c r="M48" s="6">
        <v>5063</v>
      </c>
      <c r="N48" s="6">
        <v>12338</v>
      </c>
      <c r="O48" s="6">
        <v>25669</v>
      </c>
      <c r="P48" s="6">
        <v>8270</v>
      </c>
      <c r="Q48" s="6">
        <v>28170</v>
      </c>
      <c r="R48" s="6">
        <v>25118</v>
      </c>
      <c r="S48" s="6">
        <v>42856</v>
      </c>
      <c r="T48" s="6">
        <v>26992</v>
      </c>
      <c r="U48" s="6">
        <v>18623</v>
      </c>
    </row>
    <row r="49" spans="1:21">
      <c r="A49" s="7">
        <v>42309</v>
      </c>
      <c r="B49" s="6">
        <f t="shared" si="0"/>
        <v>255325</v>
      </c>
      <c r="C49" s="6">
        <v>7285</v>
      </c>
      <c r="D49" s="6">
        <v>3683</v>
      </c>
      <c r="E49" s="6">
        <v>1771</v>
      </c>
      <c r="F49" s="6">
        <v>7229</v>
      </c>
      <c r="G49" s="6">
        <v>3517</v>
      </c>
      <c r="H49" s="6">
        <v>12805</v>
      </c>
      <c r="I49" s="6">
        <v>10630</v>
      </c>
      <c r="J49" s="6">
        <v>5680</v>
      </c>
      <c r="K49" s="6">
        <v>4997</v>
      </c>
      <c r="L49" s="6">
        <v>4134</v>
      </c>
      <c r="M49" s="6">
        <v>5041</v>
      </c>
      <c r="N49" s="6">
        <v>12311</v>
      </c>
      <c r="O49" s="6">
        <v>25827</v>
      </c>
      <c r="P49" s="6">
        <v>8295</v>
      </c>
      <c r="Q49" s="6">
        <v>28173</v>
      </c>
      <c r="R49" s="6">
        <v>25183</v>
      </c>
      <c r="S49" s="6">
        <v>42982</v>
      </c>
      <c r="T49" s="6">
        <v>27144</v>
      </c>
      <c r="U49" s="6">
        <v>18638</v>
      </c>
    </row>
    <row r="50" spans="1:21">
      <c r="A50" s="7">
        <v>42339</v>
      </c>
      <c r="B50" s="6">
        <f t="shared" si="0"/>
        <v>255828</v>
      </c>
      <c r="C50" s="6">
        <v>7274</v>
      </c>
      <c r="D50" s="6">
        <v>3693</v>
      </c>
      <c r="E50" s="6">
        <v>1774</v>
      </c>
      <c r="F50" s="6">
        <v>7259</v>
      </c>
      <c r="G50" s="6">
        <v>3531</v>
      </c>
      <c r="H50" s="6">
        <v>12768</v>
      </c>
      <c r="I50" s="6">
        <v>10626</v>
      </c>
      <c r="J50" s="6">
        <v>5729</v>
      </c>
      <c r="K50" s="6">
        <v>4997</v>
      </c>
      <c r="L50" s="6">
        <v>4131</v>
      </c>
      <c r="M50" s="6">
        <v>5047</v>
      </c>
      <c r="N50" s="6">
        <v>12339</v>
      </c>
      <c r="O50" s="6">
        <v>25929</v>
      </c>
      <c r="P50" s="6">
        <v>8299</v>
      </c>
      <c r="Q50" s="6">
        <v>28230</v>
      </c>
      <c r="R50" s="6">
        <v>25243</v>
      </c>
      <c r="S50" s="6">
        <v>43008</v>
      </c>
      <c r="T50" s="6">
        <v>27221</v>
      </c>
      <c r="U50" s="6">
        <v>18730</v>
      </c>
    </row>
    <row r="51" spans="1:21">
      <c r="A51" s="7">
        <v>42370</v>
      </c>
      <c r="B51" s="6">
        <f t="shared" si="0"/>
        <v>256443</v>
      </c>
      <c r="C51" s="6">
        <v>7266</v>
      </c>
      <c r="D51" s="6">
        <v>3701</v>
      </c>
      <c r="E51" s="6">
        <v>1777</v>
      </c>
      <c r="F51" s="6">
        <v>7274</v>
      </c>
      <c r="G51" s="6">
        <v>3531</v>
      </c>
      <c r="H51" s="6">
        <v>13106</v>
      </c>
      <c r="I51" s="6">
        <v>10583</v>
      </c>
      <c r="J51" s="6">
        <v>5766</v>
      </c>
      <c r="K51" s="6">
        <v>5022</v>
      </c>
      <c r="L51" s="6">
        <v>4135</v>
      </c>
      <c r="M51" s="6">
        <v>5053</v>
      </c>
      <c r="N51" s="6">
        <v>12323</v>
      </c>
      <c r="O51" s="6">
        <v>26005</v>
      </c>
      <c r="P51" s="6">
        <v>8283</v>
      </c>
      <c r="Q51" s="6">
        <v>28300</v>
      </c>
      <c r="R51" s="6">
        <v>25306</v>
      </c>
      <c r="S51" s="6">
        <v>43036</v>
      </c>
      <c r="T51" s="6">
        <v>27262</v>
      </c>
      <c r="U51" s="6">
        <v>18714</v>
      </c>
    </row>
    <row r="52" spans="1:21">
      <c r="A52" s="7">
        <v>42401</v>
      </c>
      <c r="B52" s="6">
        <f t="shared" si="0"/>
        <v>256646</v>
      </c>
      <c r="C52" s="6">
        <v>7243</v>
      </c>
      <c r="D52" s="6">
        <v>3710</v>
      </c>
      <c r="E52" s="6">
        <v>1795</v>
      </c>
      <c r="F52" s="6">
        <v>7230</v>
      </c>
      <c r="G52" s="6">
        <v>3520</v>
      </c>
      <c r="H52" s="6">
        <v>14068</v>
      </c>
      <c r="I52" s="6">
        <v>10512</v>
      </c>
      <c r="J52" s="6">
        <v>5770</v>
      </c>
      <c r="K52" s="6">
        <v>5018</v>
      </c>
      <c r="L52" s="6">
        <v>4101</v>
      </c>
      <c r="M52" s="6">
        <v>5005</v>
      </c>
      <c r="N52" s="6">
        <v>12315</v>
      </c>
      <c r="O52" s="6">
        <v>26061</v>
      </c>
      <c r="P52" s="6">
        <v>8269</v>
      </c>
      <c r="Q52" s="6">
        <v>28232</v>
      </c>
      <c r="R52" s="6">
        <v>25162</v>
      </c>
      <c r="S52" s="6">
        <v>42840</v>
      </c>
      <c r="T52" s="6">
        <v>27181</v>
      </c>
      <c r="U52" s="6">
        <v>18614</v>
      </c>
    </row>
    <row r="53" spans="1:21">
      <c r="A53" s="7">
        <v>42430</v>
      </c>
      <c r="B53" s="6">
        <f t="shared" si="0"/>
        <v>256894</v>
      </c>
      <c r="C53" s="6">
        <v>7231</v>
      </c>
      <c r="D53" s="6">
        <v>3699</v>
      </c>
      <c r="E53" s="6">
        <v>1788</v>
      </c>
      <c r="F53" s="6">
        <v>7198</v>
      </c>
      <c r="G53" s="6">
        <v>3518</v>
      </c>
      <c r="H53" s="6">
        <v>14680</v>
      </c>
      <c r="I53" s="6">
        <v>10490</v>
      </c>
      <c r="J53" s="6">
        <v>5807</v>
      </c>
      <c r="K53" s="6">
        <v>5015</v>
      </c>
      <c r="L53" s="6">
        <v>4057</v>
      </c>
      <c r="M53" s="6">
        <v>4964</v>
      </c>
      <c r="N53" s="6">
        <v>12321</v>
      </c>
      <c r="O53" s="6">
        <v>26156</v>
      </c>
      <c r="P53" s="6">
        <v>8286</v>
      </c>
      <c r="Q53" s="6">
        <v>28214</v>
      </c>
      <c r="R53" s="6">
        <v>25005</v>
      </c>
      <c r="S53" s="6">
        <v>42745</v>
      </c>
      <c r="T53" s="6">
        <v>27163</v>
      </c>
      <c r="U53" s="6">
        <v>18557</v>
      </c>
    </row>
    <row r="54" spans="1:21">
      <c r="A54" s="7">
        <v>42461</v>
      </c>
      <c r="B54" s="6">
        <f t="shared" si="0"/>
        <v>257327</v>
      </c>
      <c r="C54" s="6">
        <v>7241</v>
      </c>
      <c r="D54" s="6">
        <v>3700</v>
      </c>
      <c r="E54" s="6">
        <v>1785</v>
      </c>
      <c r="F54" s="6">
        <v>7201</v>
      </c>
      <c r="G54" s="6">
        <v>3502</v>
      </c>
      <c r="H54" s="6">
        <v>14987</v>
      </c>
      <c r="I54" s="6">
        <v>10468</v>
      </c>
      <c r="J54" s="6">
        <v>5816</v>
      </c>
      <c r="K54" s="6">
        <v>5022</v>
      </c>
      <c r="L54" s="6">
        <v>4025</v>
      </c>
      <c r="M54" s="6">
        <v>4952</v>
      </c>
      <c r="N54" s="6">
        <v>12315</v>
      </c>
      <c r="O54" s="6">
        <v>26247</v>
      </c>
      <c r="P54" s="6">
        <v>8338</v>
      </c>
      <c r="Q54" s="6">
        <v>28248</v>
      </c>
      <c r="R54" s="6">
        <v>24916</v>
      </c>
      <c r="S54" s="6">
        <v>42707</v>
      </c>
      <c r="T54" s="6">
        <v>27263</v>
      </c>
      <c r="U54" s="6">
        <v>18594</v>
      </c>
    </row>
    <row r="55" spans="1:21">
      <c r="A55" s="7">
        <v>42491</v>
      </c>
      <c r="B55" s="6">
        <f t="shared" si="0"/>
        <v>257512</v>
      </c>
      <c r="C55" s="6">
        <v>7246</v>
      </c>
      <c r="D55" s="6">
        <v>3716</v>
      </c>
      <c r="E55" s="6">
        <v>1785</v>
      </c>
      <c r="F55" s="6">
        <v>7180</v>
      </c>
      <c r="G55" s="6">
        <v>3507</v>
      </c>
      <c r="H55" s="6">
        <v>15042</v>
      </c>
      <c r="I55" s="6">
        <v>10484</v>
      </c>
      <c r="J55" s="6">
        <v>5824</v>
      </c>
      <c r="K55" s="6">
        <v>5027</v>
      </c>
      <c r="L55" s="6">
        <v>8924</v>
      </c>
      <c r="M55" s="6">
        <v>0</v>
      </c>
      <c r="N55" s="6">
        <v>12274</v>
      </c>
      <c r="O55" s="6">
        <v>26331</v>
      </c>
      <c r="P55" s="6">
        <v>8389</v>
      </c>
      <c r="Q55" s="6">
        <v>28221</v>
      </c>
      <c r="R55" s="6">
        <v>24861</v>
      </c>
      <c r="S55" s="6">
        <v>42765</v>
      </c>
      <c r="T55" s="6">
        <v>27388</v>
      </c>
      <c r="U55" s="6">
        <v>18548</v>
      </c>
    </row>
    <row r="56" spans="1:21">
      <c r="A56" s="7">
        <v>42522</v>
      </c>
      <c r="B56" s="6">
        <f t="shared" si="0"/>
        <v>257580</v>
      </c>
      <c r="C56" s="6">
        <v>7252</v>
      </c>
      <c r="D56" s="6">
        <v>3711</v>
      </c>
      <c r="E56" s="6">
        <v>1799</v>
      </c>
      <c r="F56" s="6">
        <v>7187</v>
      </c>
      <c r="G56" s="6">
        <v>3466</v>
      </c>
      <c r="H56" s="6">
        <v>15087</v>
      </c>
      <c r="I56" s="6">
        <v>10501</v>
      </c>
      <c r="J56" s="6">
        <v>5825</v>
      </c>
      <c r="K56" s="6">
        <v>5015</v>
      </c>
      <c r="L56" s="6">
        <v>8916</v>
      </c>
      <c r="M56" s="6">
        <v>0</v>
      </c>
      <c r="N56" s="6">
        <v>12235</v>
      </c>
      <c r="O56" s="6">
        <v>26434</v>
      </c>
      <c r="P56" s="6">
        <v>8400</v>
      </c>
      <c r="Q56" s="6">
        <v>28213</v>
      </c>
      <c r="R56" s="6">
        <v>24789</v>
      </c>
      <c r="S56" s="6">
        <v>42785</v>
      </c>
      <c r="T56" s="6">
        <v>27442</v>
      </c>
      <c r="U56" s="6">
        <v>18523</v>
      </c>
    </row>
    <row r="57" spans="1:21">
      <c r="A57" s="7">
        <v>42552</v>
      </c>
      <c r="B57" s="6">
        <f t="shared" si="0"/>
        <v>257483</v>
      </c>
      <c r="C57" s="6">
        <v>7248</v>
      </c>
      <c r="D57" s="6">
        <v>3713</v>
      </c>
      <c r="E57" s="6">
        <v>1797</v>
      </c>
      <c r="F57" s="6">
        <v>7198</v>
      </c>
      <c r="G57" s="6">
        <v>3453</v>
      </c>
      <c r="H57" s="6">
        <v>15168</v>
      </c>
      <c r="I57" s="6">
        <v>10505</v>
      </c>
      <c r="J57" s="6">
        <v>5820</v>
      </c>
      <c r="K57" s="6">
        <v>5019</v>
      </c>
      <c r="L57" s="6">
        <v>8866</v>
      </c>
      <c r="M57" s="6">
        <v>0</v>
      </c>
      <c r="N57" s="6">
        <v>12201</v>
      </c>
      <c r="O57" s="6">
        <v>26473</v>
      </c>
      <c r="P57" s="6">
        <v>8403</v>
      </c>
      <c r="Q57" s="6">
        <v>28211</v>
      </c>
      <c r="R57" s="6">
        <v>24643</v>
      </c>
      <c r="S57" s="6">
        <v>42785</v>
      </c>
      <c r="T57" s="6">
        <v>27467</v>
      </c>
      <c r="U57" s="6">
        <v>18513</v>
      </c>
    </row>
    <row r="58" spans="1:21">
      <c r="A58" s="7">
        <v>42583</v>
      </c>
      <c r="B58" s="6">
        <f t="shared" si="0"/>
        <v>257226</v>
      </c>
      <c r="C58" s="6">
        <v>7257</v>
      </c>
      <c r="D58" s="6">
        <v>3719</v>
      </c>
      <c r="E58" s="6">
        <v>1789</v>
      </c>
      <c r="F58" s="6">
        <v>7175</v>
      </c>
      <c r="G58" s="6">
        <v>3468</v>
      </c>
      <c r="H58" s="6">
        <v>15226</v>
      </c>
      <c r="I58" s="6">
        <v>10503</v>
      </c>
      <c r="J58" s="6">
        <v>5782</v>
      </c>
      <c r="K58" s="6">
        <v>5032</v>
      </c>
      <c r="L58" s="6">
        <v>8799</v>
      </c>
      <c r="M58" s="6">
        <v>0</v>
      </c>
      <c r="N58" s="6">
        <v>12173</v>
      </c>
      <c r="O58" s="6">
        <v>26463</v>
      </c>
      <c r="P58" s="6">
        <v>8382</v>
      </c>
      <c r="Q58" s="6">
        <v>28238</v>
      </c>
      <c r="R58" s="6">
        <v>24487</v>
      </c>
      <c r="S58" s="6">
        <v>42772</v>
      </c>
      <c r="T58" s="6">
        <v>27423</v>
      </c>
      <c r="U58" s="6">
        <v>18538</v>
      </c>
    </row>
    <row r="59" spans="1:21">
      <c r="A59" s="7">
        <v>42614</v>
      </c>
      <c r="B59" s="6">
        <f t="shared" si="0"/>
        <v>257146</v>
      </c>
      <c r="C59" s="6">
        <v>7223</v>
      </c>
      <c r="D59" s="6">
        <v>3708</v>
      </c>
      <c r="E59" s="6">
        <v>1779</v>
      </c>
      <c r="F59" s="6">
        <v>7178</v>
      </c>
      <c r="G59" s="6">
        <v>3452</v>
      </c>
      <c r="H59" s="6">
        <v>15227</v>
      </c>
      <c r="I59" s="6">
        <v>10456</v>
      </c>
      <c r="J59" s="6">
        <v>5780</v>
      </c>
      <c r="K59" s="6">
        <v>5031</v>
      </c>
      <c r="L59" s="6">
        <v>8757</v>
      </c>
      <c r="M59" s="6">
        <v>0</v>
      </c>
      <c r="N59" s="6">
        <v>12141</v>
      </c>
      <c r="O59" s="6">
        <v>26416</v>
      </c>
      <c r="P59" s="6">
        <v>8358</v>
      </c>
      <c r="Q59" s="6">
        <v>28578</v>
      </c>
      <c r="R59" s="6">
        <v>24469</v>
      </c>
      <c r="S59" s="6">
        <v>42664</v>
      </c>
      <c r="T59" s="6">
        <v>27431</v>
      </c>
      <c r="U59" s="6">
        <v>18498</v>
      </c>
    </row>
    <row r="60" spans="1:21">
      <c r="A60" s="7">
        <v>42644</v>
      </c>
      <c r="B60" s="6">
        <f t="shared" si="0"/>
        <v>257208</v>
      </c>
      <c r="C60" s="6">
        <v>7228</v>
      </c>
      <c r="D60" s="6">
        <v>3721</v>
      </c>
      <c r="E60" s="6">
        <v>1776</v>
      </c>
      <c r="F60" s="6">
        <v>7155</v>
      </c>
      <c r="G60" s="6">
        <v>3441</v>
      </c>
      <c r="H60" s="6">
        <v>15231</v>
      </c>
      <c r="I60" s="6">
        <v>10448</v>
      </c>
      <c r="J60" s="6">
        <v>5771</v>
      </c>
      <c r="K60" s="6">
        <v>5014</v>
      </c>
      <c r="L60" s="6">
        <v>8706</v>
      </c>
      <c r="M60" s="6">
        <v>0</v>
      </c>
      <c r="N60" s="6">
        <v>12098</v>
      </c>
      <c r="O60" s="6">
        <v>26398</v>
      </c>
      <c r="P60" s="6">
        <v>8319</v>
      </c>
      <c r="Q60" s="6">
        <v>28902</v>
      </c>
      <c r="R60" s="6">
        <v>24460</v>
      </c>
      <c r="S60" s="6">
        <v>42585</v>
      </c>
      <c r="T60" s="6">
        <v>27472</v>
      </c>
      <c r="U60" s="6">
        <v>18483</v>
      </c>
    </row>
    <row r="61" spans="1:21">
      <c r="A61" s="7">
        <v>42675</v>
      </c>
      <c r="B61" s="6">
        <f t="shared" si="0"/>
        <v>257150</v>
      </c>
      <c r="C61" s="6">
        <v>7211</v>
      </c>
      <c r="D61" s="6">
        <v>3708</v>
      </c>
      <c r="E61" s="6">
        <v>1766</v>
      </c>
      <c r="F61" s="6">
        <v>7165</v>
      </c>
      <c r="G61" s="6">
        <v>3434</v>
      </c>
      <c r="H61" s="6">
        <v>15192</v>
      </c>
      <c r="I61" s="6">
        <v>10384</v>
      </c>
      <c r="J61" s="6">
        <v>5772</v>
      </c>
      <c r="K61" s="6">
        <v>5013</v>
      </c>
      <c r="L61" s="6">
        <v>8660</v>
      </c>
      <c r="M61" s="6">
        <v>0</v>
      </c>
      <c r="N61" s="6">
        <v>12022</v>
      </c>
      <c r="O61" s="6">
        <v>26455</v>
      </c>
      <c r="P61" s="6">
        <v>8278</v>
      </c>
      <c r="Q61" s="6">
        <v>29123</v>
      </c>
      <c r="R61" s="6">
        <v>24368</v>
      </c>
      <c r="S61" s="6">
        <v>42571</v>
      </c>
      <c r="T61" s="6">
        <v>27518</v>
      </c>
      <c r="U61" s="6">
        <v>18510</v>
      </c>
    </row>
    <row r="62" spans="1:21">
      <c r="A62" s="7">
        <v>42705</v>
      </c>
      <c r="B62" s="6">
        <f t="shared" si="0"/>
        <v>257183</v>
      </c>
      <c r="C62" s="6">
        <v>7169</v>
      </c>
      <c r="D62" s="6">
        <v>3695</v>
      </c>
      <c r="E62" s="6">
        <v>1763</v>
      </c>
      <c r="F62" s="6">
        <v>7164</v>
      </c>
      <c r="G62" s="6">
        <v>3430</v>
      </c>
      <c r="H62" s="6">
        <v>15197</v>
      </c>
      <c r="I62" s="6">
        <v>10397</v>
      </c>
      <c r="J62" s="6">
        <v>5780</v>
      </c>
      <c r="K62" s="6">
        <v>5010</v>
      </c>
      <c r="L62" s="6">
        <v>8650</v>
      </c>
      <c r="M62" s="6">
        <v>0</v>
      </c>
      <c r="N62" s="6">
        <v>12007</v>
      </c>
      <c r="O62" s="6">
        <v>26513</v>
      </c>
      <c r="P62" s="6">
        <v>8276</v>
      </c>
      <c r="Q62" s="6">
        <v>29204</v>
      </c>
      <c r="R62" s="6">
        <v>24343</v>
      </c>
      <c r="S62" s="6">
        <v>42537</v>
      </c>
      <c r="T62" s="6">
        <v>27517</v>
      </c>
      <c r="U62" s="6">
        <v>18531</v>
      </c>
    </row>
    <row r="63" spans="1:21">
      <c r="A63" s="7">
        <v>42736</v>
      </c>
      <c r="B63" s="6">
        <f t="shared" si="0"/>
        <v>256979</v>
      </c>
      <c r="C63" s="6">
        <v>7164</v>
      </c>
      <c r="D63" s="6">
        <v>3694</v>
      </c>
      <c r="E63" s="6">
        <v>1760</v>
      </c>
      <c r="F63" s="6">
        <v>7153</v>
      </c>
      <c r="G63" s="6">
        <v>3414</v>
      </c>
      <c r="H63" s="6">
        <v>15194</v>
      </c>
      <c r="I63" s="6">
        <v>10420</v>
      </c>
      <c r="J63" s="6">
        <v>5775</v>
      </c>
      <c r="K63" s="6">
        <v>5013</v>
      </c>
      <c r="L63" s="6">
        <v>8569</v>
      </c>
      <c r="M63" s="6">
        <v>0</v>
      </c>
      <c r="N63" s="6">
        <v>11954</v>
      </c>
      <c r="O63" s="6">
        <v>26528</v>
      </c>
      <c r="P63" s="6">
        <v>8260</v>
      </c>
      <c r="Q63" s="6">
        <v>29204</v>
      </c>
      <c r="R63" s="6">
        <v>24299</v>
      </c>
      <c r="S63" s="6">
        <v>42560</v>
      </c>
      <c r="T63" s="6">
        <v>27489</v>
      </c>
      <c r="U63" s="6">
        <v>18529</v>
      </c>
    </row>
    <row r="64" spans="1:21">
      <c r="A64" s="7">
        <v>42767</v>
      </c>
      <c r="B64" s="6">
        <f t="shared" si="0"/>
        <v>256486</v>
      </c>
      <c r="C64" s="6">
        <v>7151</v>
      </c>
      <c r="D64" s="6">
        <v>3682</v>
      </c>
      <c r="E64" s="6">
        <v>1744</v>
      </c>
      <c r="F64" s="6">
        <v>7160</v>
      </c>
      <c r="G64" s="6">
        <v>3402</v>
      </c>
      <c r="H64" s="6">
        <v>15140</v>
      </c>
      <c r="I64" s="6">
        <v>10388</v>
      </c>
      <c r="J64" s="6">
        <v>5773</v>
      </c>
      <c r="K64" s="6">
        <v>5036</v>
      </c>
      <c r="L64" s="6">
        <v>8528</v>
      </c>
      <c r="M64" s="6">
        <v>0</v>
      </c>
      <c r="N64" s="6">
        <v>11898</v>
      </c>
      <c r="O64" s="6">
        <v>26579</v>
      </c>
      <c r="P64" s="6">
        <v>8220</v>
      </c>
      <c r="Q64" s="6">
        <v>29262</v>
      </c>
      <c r="R64" s="6">
        <v>24169</v>
      </c>
      <c r="S64" s="6">
        <v>42364</v>
      </c>
      <c r="T64" s="6">
        <v>27455</v>
      </c>
      <c r="U64" s="6">
        <v>18535</v>
      </c>
    </row>
    <row r="65" spans="1:21">
      <c r="A65" s="7">
        <v>42795</v>
      </c>
      <c r="B65" s="6">
        <f t="shared" si="0"/>
        <v>256345</v>
      </c>
      <c r="C65" s="6">
        <v>7130</v>
      </c>
      <c r="D65" s="6">
        <v>3678</v>
      </c>
      <c r="E65" s="6">
        <v>1737</v>
      </c>
      <c r="F65" s="6">
        <v>7161</v>
      </c>
      <c r="G65" s="6">
        <v>3400</v>
      </c>
      <c r="H65" s="6">
        <v>15140</v>
      </c>
      <c r="I65" s="6">
        <v>10339</v>
      </c>
      <c r="J65" s="6">
        <v>5755</v>
      </c>
      <c r="K65" s="6">
        <v>5001</v>
      </c>
      <c r="L65" s="6">
        <v>8436</v>
      </c>
      <c r="M65" s="6">
        <v>0</v>
      </c>
      <c r="N65" s="6">
        <v>11835</v>
      </c>
      <c r="O65" s="6">
        <v>26963</v>
      </c>
      <c r="P65" s="6">
        <v>8198</v>
      </c>
      <c r="Q65" s="6">
        <v>29198</v>
      </c>
      <c r="R65" s="6">
        <v>24118</v>
      </c>
      <c r="S65" s="6">
        <v>42302</v>
      </c>
      <c r="T65" s="6">
        <v>27412</v>
      </c>
      <c r="U65" s="6">
        <v>18542</v>
      </c>
    </row>
    <row r="66" spans="1:21">
      <c r="A66" s="7">
        <v>42826</v>
      </c>
      <c r="B66" s="6">
        <f t="shared" si="0"/>
        <v>256307</v>
      </c>
      <c r="C66" s="6">
        <v>7098</v>
      </c>
      <c r="D66" s="6">
        <v>3629</v>
      </c>
      <c r="E66" s="6">
        <v>1735</v>
      </c>
      <c r="F66" s="6">
        <v>7143</v>
      </c>
      <c r="G66" s="6">
        <v>3391</v>
      </c>
      <c r="H66" s="6">
        <v>15099</v>
      </c>
      <c r="I66" s="6">
        <v>10297</v>
      </c>
      <c r="J66" s="6">
        <v>5757</v>
      </c>
      <c r="K66" s="6">
        <v>4998</v>
      </c>
      <c r="L66" s="6">
        <v>8376</v>
      </c>
      <c r="M66" s="6">
        <v>0</v>
      </c>
      <c r="N66" s="6">
        <v>11748</v>
      </c>
      <c r="O66" s="6">
        <v>27097</v>
      </c>
      <c r="P66" s="6">
        <v>8125</v>
      </c>
      <c r="Q66" s="6">
        <v>29189</v>
      </c>
      <c r="R66" s="6">
        <v>23951</v>
      </c>
      <c r="S66" s="6">
        <v>41925</v>
      </c>
      <c r="T66" s="6">
        <v>27265</v>
      </c>
      <c r="U66" s="6">
        <v>19484</v>
      </c>
    </row>
    <row r="67" spans="1:21">
      <c r="A67" s="7">
        <v>42856</v>
      </c>
      <c r="B67" s="6">
        <f t="shared" si="0"/>
        <v>256344</v>
      </c>
      <c r="C67" s="6">
        <v>7078</v>
      </c>
      <c r="D67" s="6">
        <v>3621</v>
      </c>
      <c r="E67" s="6">
        <v>1732</v>
      </c>
      <c r="F67" s="6">
        <v>7114</v>
      </c>
      <c r="G67" s="6">
        <v>3406</v>
      </c>
      <c r="H67" s="6">
        <v>15083</v>
      </c>
      <c r="I67" s="6">
        <v>10198</v>
      </c>
      <c r="J67" s="6">
        <v>5738</v>
      </c>
      <c r="K67" s="6">
        <v>4995</v>
      </c>
      <c r="L67" s="6">
        <v>8315</v>
      </c>
      <c r="M67" s="6">
        <v>0</v>
      </c>
      <c r="N67" s="6">
        <v>11640</v>
      </c>
      <c r="O67" s="6">
        <v>27215</v>
      </c>
      <c r="P67" s="6">
        <v>8062</v>
      </c>
      <c r="Q67" s="6">
        <v>29178</v>
      </c>
      <c r="R67" s="6">
        <v>23835</v>
      </c>
      <c r="S67" s="6">
        <v>41680</v>
      </c>
      <c r="T67" s="6">
        <v>27151</v>
      </c>
      <c r="U67" s="6">
        <v>20303</v>
      </c>
    </row>
    <row r="68" spans="1:21">
      <c r="A68" s="7">
        <v>42887</v>
      </c>
      <c r="B68" s="6">
        <f t="shared" ref="B68:B69" si="1">SUM(C68:U68)</f>
        <v>256040</v>
      </c>
      <c r="C68" s="6">
        <v>7066</v>
      </c>
      <c r="D68" s="6">
        <v>3609</v>
      </c>
      <c r="E68" s="6">
        <v>1727</v>
      </c>
      <c r="F68" s="6">
        <v>7123</v>
      </c>
      <c r="G68" s="6">
        <v>3415</v>
      </c>
      <c r="H68" s="6">
        <v>15026</v>
      </c>
      <c r="I68" s="6">
        <v>10118</v>
      </c>
      <c r="J68" s="6">
        <v>5732</v>
      </c>
      <c r="K68" s="6">
        <v>4993</v>
      </c>
      <c r="L68" s="6">
        <v>8243</v>
      </c>
      <c r="M68" s="6">
        <v>0</v>
      </c>
      <c r="N68" s="6">
        <v>11562</v>
      </c>
      <c r="O68" s="6">
        <v>27302</v>
      </c>
      <c r="P68" s="6">
        <v>8043</v>
      </c>
      <c r="Q68" s="6">
        <v>29200</v>
      </c>
      <c r="R68" s="6">
        <v>23690</v>
      </c>
      <c r="S68" s="6">
        <v>41483</v>
      </c>
      <c r="T68" s="6">
        <v>27083</v>
      </c>
      <c r="U68" s="6">
        <v>20625</v>
      </c>
    </row>
    <row r="69" spans="1:21">
      <c r="A69" s="7">
        <v>42917</v>
      </c>
      <c r="B69" s="6">
        <f t="shared" si="1"/>
        <v>255767</v>
      </c>
      <c r="C69" s="6">
        <v>7056</v>
      </c>
      <c r="D69" s="6">
        <v>3600</v>
      </c>
      <c r="E69" s="6">
        <v>1727</v>
      </c>
      <c r="F69" s="6">
        <v>7111</v>
      </c>
      <c r="G69" s="6">
        <v>3408</v>
      </c>
      <c r="H69" s="6">
        <v>15051</v>
      </c>
      <c r="I69" s="6">
        <v>10085</v>
      </c>
      <c r="J69" s="6">
        <v>5721</v>
      </c>
      <c r="K69" s="6">
        <v>4969</v>
      </c>
      <c r="L69" s="6">
        <v>8160</v>
      </c>
      <c r="M69" s="6">
        <v>0</v>
      </c>
      <c r="N69" s="6">
        <v>11522</v>
      </c>
      <c r="O69" s="6">
        <v>27314</v>
      </c>
      <c r="P69" s="6">
        <v>7990</v>
      </c>
      <c r="Q69" s="6">
        <v>29282</v>
      </c>
      <c r="R69" s="6">
        <v>23601</v>
      </c>
      <c r="S69" s="6">
        <v>41366</v>
      </c>
      <c r="T69" s="6">
        <v>27088</v>
      </c>
      <c r="U69" s="6">
        <v>20716</v>
      </c>
    </row>
    <row r="70" spans="1:21">
      <c r="A70" s="7">
        <v>42948</v>
      </c>
      <c r="B70" s="84">
        <f>SUM(C70:U70)</f>
        <v>255237</v>
      </c>
      <c r="C70" s="84">
        <v>7035</v>
      </c>
      <c r="D70" s="84">
        <v>3585</v>
      </c>
      <c r="E70" s="84">
        <v>1729</v>
      </c>
      <c r="F70" s="84">
        <v>7106</v>
      </c>
      <c r="G70" s="84">
        <v>3398</v>
      </c>
      <c r="H70" s="84">
        <v>14982</v>
      </c>
      <c r="I70" s="84">
        <v>10021</v>
      </c>
      <c r="J70" s="84">
        <v>5696</v>
      </c>
      <c r="K70" s="84">
        <v>4962</v>
      </c>
      <c r="L70" s="84">
        <v>8088</v>
      </c>
      <c r="M70" s="84">
        <v>0</v>
      </c>
      <c r="N70" s="84">
        <v>11480</v>
      </c>
      <c r="O70" s="84">
        <v>27326</v>
      </c>
      <c r="P70" s="84">
        <v>7944</v>
      </c>
      <c r="Q70" s="84">
        <v>29284</v>
      </c>
      <c r="R70" s="84">
        <v>23503</v>
      </c>
      <c r="S70" s="84">
        <v>41215</v>
      </c>
      <c r="T70" s="84">
        <v>27074</v>
      </c>
      <c r="U70" s="84">
        <v>20809</v>
      </c>
    </row>
    <row r="71" spans="1:21">
      <c r="A71" s="7">
        <v>42979</v>
      </c>
      <c r="B71" s="84">
        <f>SUM(C71:U71)</f>
        <v>254811</v>
      </c>
      <c r="C71" s="84">
        <v>7008</v>
      </c>
      <c r="D71" s="84">
        <v>3585</v>
      </c>
      <c r="E71" s="84">
        <v>1726</v>
      </c>
      <c r="F71" s="84">
        <v>7087</v>
      </c>
      <c r="G71" s="84">
        <v>3389</v>
      </c>
      <c r="H71" s="84">
        <v>14937</v>
      </c>
      <c r="I71" s="84">
        <v>9977</v>
      </c>
      <c r="J71" s="84">
        <v>5697</v>
      </c>
      <c r="K71" s="84">
        <v>4954</v>
      </c>
      <c r="L71" s="84">
        <v>8002</v>
      </c>
      <c r="M71" s="84">
        <v>0</v>
      </c>
      <c r="N71" s="84">
        <v>11436</v>
      </c>
      <c r="O71" s="84">
        <v>27343</v>
      </c>
      <c r="P71" s="84">
        <v>7891</v>
      </c>
      <c r="Q71" s="84">
        <v>29309</v>
      </c>
      <c r="R71" s="84">
        <v>23314</v>
      </c>
      <c r="S71" s="84">
        <v>41187</v>
      </c>
      <c r="T71" s="84">
        <v>27065</v>
      </c>
      <c r="U71" s="84">
        <v>20904</v>
      </c>
    </row>
    <row r="72" spans="1:21">
      <c r="A72" s="7">
        <v>43009</v>
      </c>
      <c r="B72" s="84">
        <f>SUM(C72:U72)</f>
        <v>254603</v>
      </c>
      <c r="C72" s="84">
        <v>6973</v>
      </c>
      <c r="D72" s="84">
        <v>3610</v>
      </c>
      <c r="E72" s="84">
        <v>1733</v>
      </c>
      <c r="F72" s="84">
        <v>7272</v>
      </c>
      <c r="G72" s="84">
        <v>3384</v>
      </c>
      <c r="H72" s="84">
        <v>14906</v>
      </c>
      <c r="I72" s="84">
        <v>9898</v>
      </c>
      <c r="J72" s="84">
        <v>5690</v>
      </c>
      <c r="K72" s="84">
        <v>4943</v>
      </c>
      <c r="L72" s="84">
        <v>7952</v>
      </c>
      <c r="M72" s="84">
        <v>0</v>
      </c>
      <c r="N72" s="84">
        <v>11431</v>
      </c>
      <c r="O72" s="84">
        <v>27331</v>
      </c>
      <c r="P72" s="84">
        <v>7883</v>
      </c>
      <c r="Q72" s="84">
        <v>29225</v>
      </c>
      <c r="R72" s="84">
        <v>23179</v>
      </c>
      <c r="S72" s="84">
        <v>41072</v>
      </c>
      <c r="T72" s="84">
        <v>27147</v>
      </c>
      <c r="U72" s="84">
        <v>20974</v>
      </c>
    </row>
    <row r="73" spans="1:21">
      <c r="A73" s="7">
        <v>43040</v>
      </c>
      <c r="B73" s="84">
        <v>254358</v>
      </c>
      <c r="C73" s="84">
        <v>6947</v>
      </c>
      <c r="D73" s="84">
        <v>3598</v>
      </c>
      <c r="E73" s="84">
        <v>1729</v>
      </c>
      <c r="F73" s="84">
        <v>7441</v>
      </c>
      <c r="G73" s="84">
        <v>3363</v>
      </c>
      <c r="H73" s="84">
        <v>14826</v>
      </c>
      <c r="I73" s="84">
        <v>9809</v>
      </c>
      <c r="J73" s="84">
        <v>5676</v>
      </c>
      <c r="K73" s="84">
        <v>4937</v>
      </c>
      <c r="L73" s="84">
        <v>7903</v>
      </c>
      <c r="M73" s="84">
        <v>0</v>
      </c>
      <c r="N73" s="84">
        <v>11383</v>
      </c>
      <c r="O73" s="84">
        <v>27294</v>
      </c>
      <c r="P73" s="84">
        <v>7824</v>
      </c>
      <c r="Q73" s="84">
        <v>29148</v>
      </c>
      <c r="R73" s="84">
        <v>22883</v>
      </c>
      <c r="S73" s="84">
        <v>40754</v>
      </c>
      <c r="T73" s="84">
        <v>27851</v>
      </c>
      <c r="U73" s="84">
        <v>20992</v>
      </c>
    </row>
    <row r="74" spans="1:21">
      <c r="A74" s="7">
        <v>43070</v>
      </c>
      <c r="B74" s="84">
        <v>254073</v>
      </c>
      <c r="C74" s="84">
        <v>6933</v>
      </c>
      <c r="D74" s="84">
        <v>3571</v>
      </c>
      <c r="E74" s="84">
        <v>1723</v>
      </c>
      <c r="F74" s="84">
        <v>7522</v>
      </c>
      <c r="G74" s="84">
        <v>3357</v>
      </c>
      <c r="H74" s="84">
        <v>14740</v>
      </c>
      <c r="I74" s="84">
        <v>9709</v>
      </c>
      <c r="J74" s="84">
        <v>5643</v>
      </c>
      <c r="K74" s="84">
        <v>4922</v>
      </c>
      <c r="L74" s="84">
        <v>7884</v>
      </c>
      <c r="M74" s="84">
        <v>0</v>
      </c>
      <c r="N74" s="84">
        <v>11286</v>
      </c>
      <c r="O74" s="84">
        <v>27181</v>
      </c>
      <c r="P74" s="84">
        <v>7780</v>
      </c>
      <c r="Q74" s="84">
        <v>29067</v>
      </c>
      <c r="R74" s="84">
        <v>22670</v>
      </c>
      <c r="S74" s="84">
        <v>40528</v>
      </c>
      <c r="T74" s="84">
        <v>28582</v>
      </c>
      <c r="U74" s="84">
        <v>20975</v>
      </c>
    </row>
    <row r="75" spans="1:21">
      <c r="A75" s="7">
        <v>43101</v>
      </c>
      <c r="B75" s="84">
        <f>SUM(C75:U75)</f>
        <v>253606</v>
      </c>
      <c r="C75" s="84">
        <v>6893</v>
      </c>
      <c r="D75" s="84">
        <v>3536</v>
      </c>
      <c r="E75" s="84">
        <v>1723</v>
      </c>
      <c r="F75" s="84">
        <v>7578</v>
      </c>
      <c r="G75" s="84">
        <v>3334</v>
      </c>
      <c r="H75" s="84">
        <v>14661</v>
      </c>
      <c r="I75" s="84">
        <v>9634</v>
      </c>
      <c r="J75" s="84">
        <v>5596</v>
      </c>
      <c r="K75" s="84">
        <v>4911</v>
      </c>
      <c r="L75" s="84">
        <v>7843</v>
      </c>
      <c r="M75" s="84">
        <v>0</v>
      </c>
      <c r="N75" s="84">
        <v>11248</v>
      </c>
      <c r="O75" s="84">
        <v>27208</v>
      </c>
      <c r="P75" s="84">
        <v>7742</v>
      </c>
      <c r="Q75" s="84">
        <v>28969</v>
      </c>
      <c r="R75" s="84">
        <v>22454</v>
      </c>
      <c r="S75" s="84">
        <v>40155</v>
      </c>
      <c r="T75" s="84">
        <v>29148</v>
      </c>
      <c r="U75" s="84">
        <v>20973</v>
      </c>
    </row>
    <row r="76" spans="1:21">
      <c r="A76" s="7">
        <v>43132</v>
      </c>
      <c r="B76" s="84">
        <f>SUM(C76:U76)</f>
        <v>252927</v>
      </c>
      <c r="C76" s="84">
        <v>6841</v>
      </c>
      <c r="D76" s="84">
        <v>3541</v>
      </c>
      <c r="E76" s="84">
        <v>1727</v>
      </c>
      <c r="F76" s="84">
        <v>7641</v>
      </c>
      <c r="G76" s="84">
        <v>3310</v>
      </c>
      <c r="H76" s="84">
        <v>14419</v>
      </c>
      <c r="I76" s="84">
        <v>9585</v>
      </c>
      <c r="J76" s="84">
        <v>5576</v>
      </c>
      <c r="K76" s="84">
        <v>4894</v>
      </c>
      <c r="L76" s="84">
        <v>7778</v>
      </c>
      <c r="M76" s="84">
        <v>0</v>
      </c>
      <c r="N76" s="84">
        <v>11130</v>
      </c>
      <c r="O76" s="84">
        <v>27067</v>
      </c>
      <c r="P76" s="84">
        <v>7656</v>
      </c>
      <c r="Q76" s="84">
        <v>28724</v>
      </c>
      <c r="R76" s="84">
        <v>22308</v>
      </c>
      <c r="S76" s="84">
        <v>39669</v>
      </c>
      <c r="T76" s="84">
        <v>30174</v>
      </c>
      <c r="U76" s="84">
        <v>20887</v>
      </c>
    </row>
    <row r="77" spans="1:21">
      <c r="A77" s="7">
        <v>43160</v>
      </c>
      <c r="B77" s="84">
        <f>SUM(C77:U77)</f>
        <v>252370</v>
      </c>
      <c r="C77" s="84">
        <v>6793</v>
      </c>
      <c r="D77" s="84">
        <v>3520</v>
      </c>
      <c r="E77" s="84">
        <v>1718</v>
      </c>
      <c r="F77" s="84">
        <v>7618</v>
      </c>
      <c r="G77" s="84">
        <v>3327</v>
      </c>
      <c r="H77" s="84">
        <v>14289</v>
      </c>
      <c r="I77" s="84">
        <v>9434</v>
      </c>
      <c r="J77" s="84">
        <v>5573</v>
      </c>
      <c r="K77" s="84">
        <v>4882</v>
      </c>
      <c r="L77" s="84">
        <v>7671</v>
      </c>
      <c r="M77" s="84">
        <v>0</v>
      </c>
      <c r="N77" s="84">
        <v>11007</v>
      </c>
      <c r="O77" s="84">
        <v>27204</v>
      </c>
      <c r="P77" s="84">
        <v>7568</v>
      </c>
      <c r="Q77" s="84">
        <v>28526</v>
      </c>
      <c r="R77" s="84">
        <v>22195</v>
      </c>
      <c r="S77" s="84">
        <v>39326</v>
      </c>
      <c r="T77" s="84">
        <v>30866</v>
      </c>
      <c r="U77" s="84">
        <v>20853</v>
      </c>
    </row>
    <row r="78" spans="1:21">
      <c r="A78" s="7">
        <v>43191</v>
      </c>
      <c r="B78" s="84">
        <f>SUM(C78:U78)</f>
        <v>251940</v>
      </c>
      <c r="C78" s="84">
        <v>6744</v>
      </c>
      <c r="D78" s="84">
        <v>3497</v>
      </c>
      <c r="E78" s="84">
        <v>1718</v>
      </c>
      <c r="F78" s="84">
        <v>7633</v>
      </c>
      <c r="G78" s="84">
        <v>3307</v>
      </c>
      <c r="H78" s="84">
        <v>14187</v>
      </c>
      <c r="I78" s="84">
        <v>9349</v>
      </c>
      <c r="J78" s="84">
        <v>5553</v>
      </c>
      <c r="K78" s="84">
        <v>4858</v>
      </c>
      <c r="L78" s="84">
        <v>7580</v>
      </c>
      <c r="M78" s="84">
        <v>0</v>
      </c>
      <c r="N78" s="84">
        <v>10963</v>
      </c>
      <c r="O78" s="84">
        <v>27275</v>
      </c>
      <c r="P78" s="84">
        <v>7557</v>
      </c>
      <c r="Q78" s="84">
        <v>28405</v>
      </c>
      <c r="R78" s="84">
        <v>22080</v>
      </c>
      <c r="S78" s="84">
        <v>39155</v>
      </c>
      <c r="T78" s="84">
        <v>31269</v>
      </c>
      <c r="U78" s="84">
        <v>20810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22"/>
  <sheetViews>
    <sheetView workbookViewId="0">
      <pane ySplit="2" topLeftCell="A1396" activePane="bottomLeft" state="frozen"/>
      <selection pane="bottomLeft" activeCell="G1414" sqref="G1414"/>
    </sheetView>
  </sheetViews>
  <sheetFormatPr baseColWidth="10" defaultColWidth="9" defaultRowHeight="16.5" customHeight="1"/>
  <cols>
    <col min="1" max="1" width="13.33203125" style="1" customWidth="1"/>
    <col min="2" max="2" width="13.33203125" style="2" customWidth="1"/>
    <col min="3" max="3" width="13.33203125" style="3" customWidth="1"/>
    <col min="4" max="4" width="13.33203125" style="4" customWidth="1"/>
    <col min="5" max="6" width="13.33203125" style="3" customWidth="1"/>
    <col min="7" max="16384" width="9" style="2"/>
  </cols>
  <sheetData>
    <row r="1" spans="1:6" ht="40.5" customHeight="1"/>
    <row r="2" spans="1:6" ht="16.5" customHeight="1">
      <c r="A2" s="1" t="s">
        <v>4</v>
      </c>
      <c r="B2" s="2" t="s">
        <v>16</v>
      </c>
      <c r="C2" s="3" t="s">
        <v>15</v>
      </c>
      <c r="D2" s="4" t="s">
        <v>0</v>
      </c>
      <c r="E2" s="3" t="s">
        <v>1</v>
      </c>
      <c r="F2" s="3" t="s">
        <v>2</v>
      </c>
    </row>
    <row r="3" spans="1:6" ht="16.5" customHeight="1">
      <c r="A3" s="1">
        <v>40909</v>
      </c>
      <c r="B3" s="2" t="s">
        <v>17</v>
      </c>
      <c r="C3" s="3">
        <v>3189</v>
      </c>
      <c r="D3" s="4">
        <v>7431</v>
      </c>
      <c r="E3" s="3">
        <v>3782</v>
      </c>
      <c r="F3" s="3">
        <v>3649</v>
      </c>
    </row>
    <row r="4" spans="1:6" ht="16.5" customHeight="1">
      <c r="A4" s="1">
        <v>40909</v>
      </c>
      <c r="B4" s="2" t="s">
        <v>18</v>
      </c>
      <c r="C4" s="3">
        <v>1676</v>
      </c>
      <c r="D4" s="4">
        <v>3678</v>
      </c>
      <c r="E4" s="3">
        <v>1882</v>
      </c>
      <c r="F4" s="3">
        <v>1796</v>
      </c>
    </row>
    <row r="5" spans="1:6" ht="16.5" customHeight="1">
      <c r="A5" s="1">
        <v>40909</v>
      </c>
      <c r="B5" s="2" t="s">
        <v>19</v>
      </c>
      <c r="C5" s="3">
        <v>926</v>
      </c>
      <c r="D5" s="4">
        <v>1927</v>
      </c>
      <c r="E5" s="3">
        <v>969</v>
      </c>
      <c r="F5" s="3">
        <v>958</v>
      </c>
    </row>
    <row r="6" spans="1:6" ht="16.5" customHeight="1">
      <c r="A6" s="1">
        <v>40909</v>
      </c>
      <c r="B6" s="2" t="s">
        <v>20</v>
      </c>
      <c r="C6" s="3">
        <v>2984</v>
      </c>
      <c r="D6" s="4">
        <v>7150</v>
      </c>
      <c r="E6" s="3">
        <v>3505</v>
      </c>
      <c r="F6" s="3">
        <v>3645</v>
      </c>
    </row>
    <row r="7" spans="1:6" ht="16.5" customHeight="1">
      <c r="A7" s="1">
        <v>40909</v>
      </c>
      <c r="B7" s="2" t="s">
        <v>21</v>
      </c>
      <c r="C7" s="3">
        <v>1570</v>
      </c>
      <c r="D7" s="4">
        <v>3587</v>
      </c>
      <c r="E7" s="3">
        <v>1845</v>
      </c>
      <c r="F7" s="3">
        <v>1742</v>
      </c>
    </row>
    <row r="8" spans="1:6" ht="16.5" customHeight="1">
      <c r="A8" s="1">
        <v>40909</v>
      </c>
      <c r="B8" s="2" t="s">
        <v>8</v>
      </c>
      <c r="C8" s="3">
        <v>4085</v>
      </c>
      <c r="D8" s="4">
        <v>9376</v>
      </c>
      <c r="E8" s="3">
        <v>4851</v>
      </c>
      <c r="F8" s="3">
        <v>4525</v>
      </c>
    </row>
    <row r="9" spans="1:6" ht="16.5" customHeight="1">
      <c r="A9" s="1">
        <v>40909</v>
      </c>
      <c r="B9" s="2" t="s">
        <v>22</v>
      </c>
      <c r="C9" s="3">
        <v>4533</v>
      </c>
      <c r="D9" s="4">
        <v>9844</v>
      </c>
      <c r="E9" s="3">
        <v>5403</v>
      </c>
      <c r="F9" s="3">
        <v>4441</v>
      </c>
    </row>
    <row r="10" spans="1:6" ht="16.5" customHeight="1">
      <c r="A10" s="1">
        <v>40909</v>
      </c>
      <c r="B10" s="2" t="s">
        <v>9</v>
      </c>
      <c r="C10" s="3">
        <v>2239</v>
      </c>
      <c r="D10" s="4">
        <v>4981</v>
      </c>
      <c r="E10" s="3">
        <v>2571</v>
      </c>
      <c r="F10" s="3">
        <v>2410</v>
      </c>
    </row>
    <row r="11" spans="1:6" ht="16.5" customHeight="1">
      <c r="A11" s="1">
        <v>40909</v>
      </c>
      <c r="B11" s="2" t="s">
        <v>10</v>
      </c>
      <c r="C11" s="3">
        <v>2413</v>
      </c>
      <c r="D11" s="4">
        <v>5242</v>
      </c>
      <c r="E11" s="3">
        <v>2659</v>
      </c>
      <c r="F11" s="3">
        <v>2583</v>
      </c>
    </row>
    <row r="12" spans="1:6" ht="16.5" customHeight="1">
      <c r="A12" s="1">
        <v>40909</v>
      </c>
      <c r="B12" s="2" t="s">
        <v>23</v>
      </c>
      <c r="C12" s="3">
        <v>2178</v>
      </c>
      <c r="D12" s="4">
        <v>4273</v>
      </c>
      <c r="E12" s="3">
        <v>2496</v>
      </c>
      <c r="F12" s="3">
        <v>1777</v>
      </c>
    </row>
    <row r="13" spans="1:6" ht="16.5" customHeight="1">
      <c r="A13" s="1">
        <v>40909</v>
      </c>
      <c r="B13" s="2" t="s">
        <v>25</v>
      </c>
      <c r="C13" s="3">
        <v>4894</v>
      </c>
      <c r="D13" s="4">
        <v>12957</v>
      </c>
      <c r="E13" s="3">
        <v>6886</v>
      </c>
      <c r="F13" s="3">
        <v>6071</v>
      </c>
    </row>
    <row r="14" spans="1:6" ht="16.5" customHeight="1">
      <c r="A14" s="1">
        <v>40909</v>
      </c>
      <c r="B14" s="2" t="s">
        <v>26</v>
      </c>
      <c r="C14" s="3">
        <v>4435</v>
      </c>
      <c r="D14" s="4">
        <v>12428</v>
      </c>
      <c r="E14" s="3">
        <v>6597</v>
      </c>
      <c r="F14" s="3">
        <v>5831</v>
      </c>
    </row>
    <row r="15" spans="1:6" ht="16.5" customHeight="1">
      <c r="A15" s="1">
        <v>40909</v>
      </c>
      <c r="B15" s="2" t="s">
        <v>27</v>
      </c>
      <c r="C15" s="3">
        <v>3585</v>
      </c>
      <c r="D15" s="4">
        <v>9039</v>
      </c>
      <c r="E15" s="3">
        <v>4722</v>
      </c>
      <c r="F15" s="3">
        <v>4317</v>
      </c>
    </row>
    <row r="16" spans="1:6" ht="16.5" customHeight="1">
      <c r="A16" s="1">
        <v>40909</v>
      </c>
      <c r="B16" s="2" t="s">
        <v>28</v>
      </c>
      <c r="C16" s="3">
        <v>10382</v>
      </c>
      <c r="D16" s="4">
        <v>30177</v>
      </c>
      <c r="E16" s="3">
        <v>15475</v>
      </c>
      <c r="F16" s="3">
        <v>14702</v>
      </c>
    </row>
    <row r="17" spans="1:6" ht="16.5" customHeight="1">
      <c r="A17" s="1">
        <v>40909</v>
      </c>
      <c r="B17" s="2" t="s">
        <v>11</v>
      </c>
      <c r="C17" s="3">
        <v>11479</v>
      </c>
      <c r="D17" s="4">
        <v>28508</v>
      </c>
      <c r="E17" s="3">
        <v>15572</v>
      </c>
      <c r="F17" s="3">
        <v>12936</v>
      </c>
    </row>
    <row r="18" spans="1:6" ht="16.5" customHeight="1">
      <c r="A18" s="1">
        <v>40909</v>
      </c>
      <c r="B18" s="2" t="s">
        <v>12</v>
      </c>
      <c r="C18" s="3">
        <v>14457</v>
      </c>
      <c r="D18" s="4">
        <v>40272</v>
      </c>
      <c r="E18" s="3">
        <v>20584</v>
      </c>
      <c r="F18" s="3">
        <v>19688</v>
      </c>
    </row>
    <row r="19" spans="1:6" ht="16.5" customHeight="1">
      <c r="A19" s="1">
        <v>40909</v>
      </c>
      <c r="B19" s="2" t="s">
        <v>13</v>
      </c>
      <c r="C19" s="3">
        <v>6904</v>
      </c>
      <c r="D19" s="4">
        <v>21966</v>
      </c>
      <c r="E19" s="3">
        <v>11227</v>
      </c>
      <c r="F19" s="3">
        <v>10739</v>
      </c>
    </row>
    <row r="20" spans="1:6" ht="16.5" customHeight="1">
      <c r="A20" s="1">
        <v>40909</v>
      </c>
      <c r="B20" s="2" t="s">
        <v>14</v>
      </c>
      <c r="C20" s="3">
        <v>4606</v>
      </c>
      <c r="D20" s="4">
        <v>14917</v>
      </c>
      <c r="E20" s="3">
        <v>7670</v>
      </c>
      <c r="F20" s="3">
        <v>7247</v>
      </c>
    </row>
    <row r="21" spans="1:6" ht="16.5" customHeight="1">
      <c r="A21" s="1">
        <v>40909</v>
      </c>
      <c r="B21" s="2" t="s">
        <v>24</v>
      </c>
      <c r="C21" s="3">
        <v>2483</v>
      </c>
      <c r="D21" s="4">
        <v>5773</v>
      </c>
      <c r="E21" s="3">
        <v>3264</v>
      </c>
      <c r="F21" s="3">
        <v>2509</v>
      </c>
    </row>
    <row r="22" spans="1:6" ht="16.5" customHeight="1">
      <c r="A22" s="1">
        <v>40940</v>
      </c>
      <c r="B22" s="3" t="s">
        <v>17</v>
      </c>
      <c r="C22" s="3">
        <v>3170</v>
      </c>
      <c r="D22" s="4">
        <v>7357</v>
      </c>
      <c r="E22" s="3">
        <v>3744</v>
      </c>
      <c r="F22" s="3">
        <v>3613</v>
      </c>
    </row>
    <row r="23" spans="1:6" ht="16.5" customHeight="1">
      <c r="A23" s="1">
        <v>40940</v>
      </c>
      <c r="B23" s="3" t="s">
        <v>18</v>
      </c>
      <c r="C23" s="3">
        <v>1675</v>
      </c>
      <c r="D23" s="4">
        <v>3654</v>
      </c>
      <c r="E23" s="3">
        <v>1881</v>
      </c>
      <c r="F23" s="3">
        <v>1773</v>
      </c>
    </row>
    <row r="24" spans="1:6" ht="16.5" customHeight="1">
      <c r="A24" s="1">
        <v>40940</v>
      </c>
      <c r="B24" s="3" t="s">
        <v>19</v>
      </c>
      <c r="C24" s="3">
        <v>925</v>
      </c>
      <c r="D24" s="4">
        <v>1921</v>
      </c>
      <c r="E24" s="3">
        <v>969</v>
      </c>
      <c r="F24" s="3">
        <v>952</v>
      </c>
    </row>
    <row r="25" spans="1:6" ht="16.5" customHeight="1">
      <c r="A25" s="1">
        <v>40940</v>
      </c>
      <c r="B25" s="3" t="s">
        <v>20</v>
      </c>
      <c r="C25" s="3">
        <v>2986</v>
      </c>
      <c r="D25" s="4">
        <v>7130</v>
      </c>
      <c r="E25" s="3">
        <v>3494</v>
      </c>
      <c r="F25" s="3">
        <v>3636</v>
      </c>
    </row>
    <row r="26" spans="1:6" ht="16.5" customHeight="1">
      <c r="A26" s="1">
        <v>40940</v>
      </c>
      <c r="B26" s="3" t="s">
        <v>21</v>
      </c>
      <c r="C26" s="3">
        <v>1558</v>
      </c>
      <c r="D26" s="4">
        <v>3549</v>
      </c>
      <c r="E26" s="3">
        <v>1826</v>
      </c>
      <c r="F26" s="3">
        <v>1723</v>
      </c>
    </row>
    <row r="27" spans="1:6" ht="16.5" customHeight="1">
      <c r="A27" s="1">
        <v>40940</v>
      </c>
      <c r="B27" s="3" t="s">
        <v>8</v>
      </c>
      <c r="C27" s="3">
        <v>4063</v>
      </c>
      <c r="D27" s="4">
        <v>9314</v>
      </c>
      <c r="E27" s="3">
        <v>4818</v>
      </c>
      <c r="F27" s="3">
        <v>4496</v>
      </c>
    </row>
    <row r="28" spans="1:6" ht="16.5" customHeight="1">
      <c r="A28" s="1">
        <v>40940</v>
      </c>
      <c r="B28" s="3" t="s">
        <v>22</v>
      </c>
      <c r="C28" s="3">
        <v>4541</v>
      </c>
      <c r="D28" s="4">
        <v>9850</v>
      </c>
      <c r="E28" s="3">
        <v>5426</v>
      </c>
      <c r="F28" s="3">
        <v>4424</v>
      </c>
    </row>
    <row r="29" spans="1:6" ht="16.5" customHeight="1">
      <c r="A29" s="1">
        <v>40940</v>
      </c>
      <c r="B29" s="3" t="s">
        <v>9</v>
      </c>
      <c r="C29" s="3">
        <v>2226</v>
      </c>
      <c r="D29" s="4">
        <v>4962</v>
      </c>
      <c r="E29" s="3">
        <v>2549</v>
      </c>
      <c r="F29" s="3">
        <v>2413</v>
      </c>
    </row>
    <row r="30" spans="1:6" ht="16.5" customHeight="1">
      <c r="A30" s="1">
        <v>40940</v>
      </c>
      <c r="B30" s="3" t="s">
        <v>10</v>
      </c>
      <c r="C30" s="3">
        <v>2410</v>
      </c>
      <c r="D30" s="4">
        <v>5194</v>
      </c>
      <c r="E30" s="3">
        <v>2639</v>
      </c>
      <c r="F30" s="3">
        <v>2555</v>
      </c>
    </row>
    <row r="31" spans="1:6" ht="16.5" customHeight="1">
      <c r="A31" s="1">
        <v>40940</v>
      </c>
      <c r="B31" s="3" t="s">
        <v>23</v>
      </c>
      <c r="C31" s="3">
        <v>2162</v>
      </c>
      <c r="D31" s="4">
        <v>4261</v>
      </c>
      <c r="E31" s="3">
        <v>2481</v>
      </c>
      <c r="F31" s="3">
        <v>1780</v>
      </c>
    </row>
    <row r="32" spans="1:6" ht="16.5" customHeight="1">
      <c r="A32" s="1">
        <v>40940</v>
      </c>
      <c r="B32" s="3" t="s">
        <v>25</v>
      </c>
      <c r="C32" s="3">
        <v>4889</v>
      </c>
      <c r="D32" s="4">
        <v>12914</v>
      </c>
      <c r="E32" s="3">
        <v>6868</v>
      </c>
      <c r="F32" s="3">
        <v>6046</v>
      </c>
    </row>
    <row r="33" spans="1:6" ht="16.5" customHeight="1">
      <c r="A33" s="1">
        <v>40940</v>
      </c>
      <c r="B33" s="3" t="s">
        <v>26</v>
      </c>
      <c r="C33" s="3">
        <v>4407</v>
      </c>
      <c r="D33" s="4">
        <v>12344</v>
      </c>
      <c r="E33" s="3">
        <v>6569</v>
      </c>
      <c r="F33" s="3">
        <v>5775</v>
      </c>
    </row>
    <row r="34" spans="1:6" ht="16.5" customHeight="1">
      <c r="A34" s="1">
        <v>40940</v>
      </c>
      <c r="B34" s="3" t="s">
        <v>27</v>
      </c>
      <c r="C34" s="3">
        <v>3586</v>
      </c>
      <c r="D34" s="4">
        <v>9024</v>
      </c>
      <c r="E34" s="3">
        <v>4714</v>
      </c>
      <c r="F34" s="3">
        <v>4310</v>
      </c>
    </row>
    <row r="35" spans="1:6" ht="16.5" customHeight="1">
      <c r="A35" s="1">
        <v>40940</v>
      </c>
      <c r="B35" s="3" t="s">
        <v>28</v>
      </c>
      <c r="C35" s="3">
        <v>10406</v>
      </c>
      <c r="D35" s="4">
        <v>30206</v>
      </c>
      <c r="E35" s="3">
        <v>15490</v>
      </c>
      <c r="F35" s="3">
        <v>14716</v>
      </c>
    </row>
    <row r="36" spans="1:6" ht="16.5" customHeight="1">
      <c r="A36" s="1">
        <v>40940</v>
      </c>
      <c r="B36" s="3" t="s">
        <v>11</v>
      </c>
      <c r="C36" s="3">
        <v>11471</v>
      </c>
      <c r="D36" s="4">
        <v>28478</v>
      </c>
      <c r="E36" s="3">
        <v>15542</v>
      </c>
      <c r="F36" s="3">
        <v>12936</v>
      </c>
    </row>
    <row r="37" spans="1:6" ht="16.5" customHeight="1">
      <c r="A37" s="1">
        <v>40940</v>
      </c>
      <c r="B37" s="3" t="s">
        <v>12</v>
      </c>
      <c r="C37" s="3">
        <v>14422</v>
      </c>
      <c r="D37" s="4">
        <v>40092</v>
      </c>
      <c r="E37" s="3">
        <v>20502</v>
      </c>
      <c r="F37" s="3">
        <v>19590</v>
      </c>
    </row>
    <row r="38" spans="1:6" ht="16.5" customHeight="1">
      <c r="A38" s="1">
        <v>40940</v>
      </c>
      <c r="B38" s="3" t="s">
        <v>13</v>
      </c>
      <c r="C38" s="3">
        <v>6904</v>
      </c>
      <c r="D38" s="4">
        <v>21904</v>
      </c>
      <c r="E38" s="3">
        <v>11207</v>
      </c>
      <c r="F38" s="3">
        <v>10697</v>
      </c>
    </row>
    <row r="39" spans="1:6" ht="16.5" customHeight="1">
      <c r="A39" s="1">
        <v>40940</v>
      </c>
      <c r="B39" s="3" t="s">
        <v>14</v>
      </c>
      <c r="C39" s="3">
        <v>4602</v>
      </c>
      <c r="D39" s="4">
        <v>14957</v>
      </c>
      <c r="E39" s="3">
        <v>7704</v>
      </c>
      <c r="F39" s="3">
        <v>7253</v>
      </c>
    </row>
    <row r="40" spans="1:6" ht="16.5" customHeight="1">
      <c r="A40" s="1">
        <v>40940</v>
      </c>
      <c r="B40" s="3" t="s">
        <v>24</v>
      </c>
      <c r="C40" s="3">
        <v>2499</v>
      </c>
      <c r="D40" s="4">
        <v>5780</v>
      </c>
      <c r="E40" s="3">
        <v>3272</v>
      </c>
      <c r="F40" s="3">
        <v>2508</v>
      </c>
    </row>
    <row r="41" spans="1:6" ht="16.5" customHeight="1">
      <c r="A41" s="1">
        <v>40969</v>
      </c>
      <c r="B41" s="3" t="s">
        <v>17</v>
      </c>
      <c r="C41" s="3">
        <v>3174</v>
      </c>
      <c r="D41" s="4">
        <v>7366</v>
      </c>
      <c r="E41" s="3">
        <v>3755</v>
      </c>
      <c r="F41" s="3">
        <v>3611</v>
      </c>
    </row>
    <row r="42" spans="1:6" ht="16.5" customHeight="1">
      <c r="A42" s="1">
        <v>40969</v>
      </c>
      <c r="B42" s="3" t="s">
        <v>18</v>
      </c>
      <c r="C42" s="3">
        <v>1657</v>
      </c>
      <c r="D42" s="4">
        <v>3619</v>
      </c>
      <c r="E42" s="3">
        <v>1861</v>
      </c>
      <c r="F42" s="3">
        <v>1758</v>
      </c>
    </row>
    <row r="43" spans="1:6" ht="16.5" customHeight="1">
      <c r="A43" s="1">
        <v>40969</v>
      </c>
      <c r="B43" s="3" t="s">
        <v>19</v>
      </c>
      <c r="C43" s="3">
        <v>926</v>
      </c>
      <c r="D43" s="4">
        <v>1915</v>
      </c>
      <c r="E43" s="3">
        <v>965</v>
      </c>
      <c r="F43" s="3">
        <v>950</v>
      </c>
    </row>
    <row r="44" spans="1:6" ht="16.5" customHeight="1">
      <c r="A44" s="1">
        <v>40969</v>
      </c>
      <c r="B44" s="3" t="s">
        <v>20</v>
      </c>
      <c r="C44" s="3">
        <v>2980</v>
      </c>
      <c r="D44" s="4">
        <v>7094</v>
      </c>
      <c r="E44" s="3">
        <v>3477</v>
      </c>
      <c r="F44" s="3">
        <v>3617</v>
      </c>
    </row>
    <row r="45" spans="1:6" ht="16.5" customHeight="1">
      <c r="A45" s="1">
        <v>40969</v>
      </c>
      <c r="B45" s="3" t="s">
        <v>21</v>
      </c>
      <c r="C45" s="3">
        <v>1560</v>
      </c>
      <c r="D45" s="4">
        <v>3570</v>
      </c>
      <c r="E45" s="3">
        <v>1838</v>
      </c>
      <c r="F45" s="3">
        <v>1732</v>
      </c>
    </row>
    <row r="46" spans="1:6" ht="16.5" customHeight="1">
      <c r="A46" s="1">
        <v>40969</v>
      </c>
      <c r="B46" s="3" t="s">
        <v>8</v>
      </c>
      <c r="C46" s="3">
        <v>4055</v>
      </c>
      <c r="D46" s="4">
        <v>9340</v>
      </c>
      <c r="E46" s="3">
        <v>4831</v>
      </c>
      <c r="F46" s="3">
        <v>4509</v>
      </c>
    </row>
    <row r="47" spans="1:6" ht="16.5" customHeight="1">
      <c r="A47" s="1">
        <v>40969</v>
      </c>
      <c r="B47" s="3" t="s">
        <v>22</v>
      </c>
      <c r="C47" s="3">
        <v>4561</v>
      </c>
      <c r="D47" s="4">
        <v>9874</v>
      </c>
      <c r="E47" s="3">
        <v>5446</v>
      </c>
      <c r="F47" s="3">
        <v>4428</v>
      </c>
    </row>
    <row r="48" spans="1:6" ht="16.5" customHeight="1">
      <c r="A48" s="1">
        <v>40969</v>
      </c>
      <c r="B48" s="3" t="s">
        <v>9</v>
      </c>
      <c r="C48" s="3">
        <v>2225</v>
      </c>
      <c r="D48" s="4">
        <v>4953</v>
      </c>
      <c r="E48" s="3">
        <v>2537</v>
      </c>
      <c r="F48" s="3">
        <v>2416</v>
      </c>
    </row>
    <row r="49" spans="1:6" ht="16.5" customHeight="1">
      <c r="A49" s="1">
        <v>40969</v>
      </c>
      <c r="B49" s="3" t="s">
        <v>10</v>
      </c>
      <c r="C49" s="3">
        <v>2400</v>
      </c>
      <c r="D49" s="4">
        <v>5161</v>
      </c>
      <c r="E49" s="3">
        <v>2621</v>
      </c>
      <c r="F49" s="3">
        <v>2540</v>
      </c>
    </row>
    <row r="50" spans="1:6" ht="16.5" customHeight="1">
      <c r="A50" s="1">
        <v>40969</v>
      </c>
      <c r="B50" s="3" t="s">
        <v>23</v>
      </c>
      <c r="C50" s="3">
        <v>2141</v>
      </c>
      <c r="D50" s="4">
        <v>4243</v>
      </c>
      <c r="E50" s="3">
        <v>2453</v>
      </c>
      <c r="F50" s="3">
        <v>1790</v>
      </c>
    </row>
    <row r="51" spans="1:6" ht="16.5" customHeight="1">
      <c r="A51" s="1">
        <v>40969</v>
      </c>
      <c r="B51" s="3" t="s">
        <v>25</v>
      </c>
      <c r="C51" s="3">
        <v>4887</v>
      </c>
      <c r="D51" s="4">
        <v>12900</v>
      </c>
      <c r="E51" s="3">
        <v>6876</v>
      </c>
      <c r="F51" s="3">
        <v>6024</v>
      </c>
    </row>
    <row r="52" spans="1:6" ht="16.5" customHeight="1">
      <c r="A52" s="1">
        <v>40969</v>
      </c>
      <c r="B52" s="3" t="s">
        <v>26</v>
      </c>
      <c r="C52" s="3">
        <v>4463</v>
      </c>
      <c r="D52" s="4">
        <v>12424</v>
      </c>
      <c r="E52" s="3">
        <v>6645</v>
      </c>
      <c r="F52" s="3">
        <v>5779</v>
      </c>
    </row>
    <row r="53" spans="1:6" ht="16.5" customHeight="1">
      <c r="A53" s="1">
        <v>40969</v>
      </c>
      <c r="B53" s="3" t="s">
        <v>27</v>
      </c>
      <c r="C53" s="3">
        <v>3593</v>
      </c>
      <c r="D53" s="4">
        <v>9044</v>
      </c>
      <c r="E53" s="3">
        <v>4725</v>
      </c>
      <c r="F53" s="3">
        <v>4319</v>
      </c>
    </row>
    <row r="54" spans="1:6" ht="16.5" customHeight="1">
      <c r="A54" s="1">
        <v>40969</v>
      </c>
      <c r="B54" s="3" t="s">
        <v>28</v>
      </c>
      <c r="C54" s="3">
        <v>10430</v>
      </c>
      <c r="D54" s="4">
        <v>30218</v>
      </c>
      <c r="E54" s="3">
        <v>15523</v>
      </c>
      <c r="F54" s="3">
        <v>14695</v>
      </c>
    </row>
    <row r="55" spans="1:6" ht="16.5" customHeight="1">
      <c r="A55" s="1">
        <v>40969</v>
      </c>
      <c r="B55" s="3" t="s">
        <v>11</v>
      </c>
      <c r="C55" s="3">
        <v>11468</v>
      </c>
      <c r="D55" s="4">
        <v>28466</v>
      </c>
      <c r="E55" s="3">
        <v>15543</v>
      </c>
      <c r="F55" s="3">
        <v>12923</v>
      </c>
    </row>
    <row r="56" spans="1:6" ht="16.5" customHeight="1">
      <c r="A56" s="1">
        <v>40969</v>
      </c>
      <c r="B56" s="3" t="s">
        <v>12</v>
      </c>
      <c r="C56" s="3">
        <v>14384</v>
      </c>
      <c r="D56" s="4">
        <v>40033</v>
      </c>
      <c r="E56" s="3">
        <v>20476</v>
      </c>
      <c r="F56" s="3">
        <v>19557</v>
      </c>
    </row>
    <row r="57" spans="1:6" ht="16.5" customHeight="1">
      <c r="A57" s="1">
        <v>40969</v>
      </c>
      <c r="B57" s="3" t="s">
        <v>13</v>
      </c>
      <c r="C57" s="3">
        <v>6884</v>
      </c>
      <c r="D57" s="4">
        <v>21879</v>
      </c>
      <c r="E57" s="3">
        <v>11209</v>
      </c>
      <c r="F57" s="3">
        <v>10670</v>
      </c>
    </row>
    <row r="58" spans="1:6" ht="16.5" customHeight="1">
      <c r="A58" s="1">
        <v>40969</v>
      </c>
      <c r="B58" s="3" t="s">
        <v>14</v>
      </c>
      <c r="C58" s="3">
        <v>4624</v>
      </c>
      <c r="D58" s="4">
        <v>14987</v>
      </c>
      <c r="E58" s="3">
        <v>7711</v>
      </c>
      <c r="F58" s="3">
        <v>7276</v>
      </c>
    </row>
    <row r="59" spans="1:6" ht="16.5" customHeight="1">
      <c r="A59" s="1">
        <v>40969</v>
      </c>
      <c r="B59" s="3" t="s">
        <v>24</v>
      </c>
      <c r="C59" s="3">
        <v>2499</v>
      </c>
      <c r="D59" s="4">
        <v>5788</v>
      </c>
      <c r="E59" s="3">
        <v>3294</v>
      </c>
      <c r="F59" s="3">
        <v>2494</v>
      </c>
    </row>
    <row r="60" spans="1:6" ht="16.5" customHeight="1">
      <c r="A60" s="1">
        <v>41000</v>
      </c>
      <c r="B60" s="3" t="s">
        <v>17</v>
      </c>
      <c r="C60" s="3">
        <v>3164</v>
      </c>
      <c r="D60" s="4">
        <v>7350</v>
      </c>
      <c r="E60" s="3">
        <v>3738</v>
      </c>
      <c r="F60" s="3">
        <v>3612</v>
      </c>
    </row>
    <row r="61" spans="1:6" ht="16.5" customHeight="1">
      <c r="A61" s="1">
        <v>41000</v>
      </c>
      <c r="B61" s="3" t="s">
        <v>18</v>
      </c>
      <c r="C61" s="3">
        <v>1664</v>
      </c>
      <c r="D61" s="4">
        <v>3634</v>
      </c>
      <c r="E61" s="3">
        <v>1867</v>
      </c>
      <c r="F61" s="3">
        <v>1767</v>
      </c>
    </row>
    <row r="62" spans="1:6" ht="16.5" customHeight="1">
      <c r="A62" s="1">
        <v>41000</v>
      </c>
      <c r="B62" s="3" t="s">
        <v>19</v>
      </c>
      <c r="C62" s="3">
        <v>928</v>
      </c>
      <c r="D62" s="4">
        <v>1913</v>
      </c>
      <c r="E62" s="3">
        <v>963</v>
      </c>
      <c r="F62" s="3">
        <v>950</v>
      </c>
    </row>
    <row r="63" spans="1:6" ht="16.5" customHeight="1">
      <c r="A63" s="1">
        <v>41000</v>
      </c>
      <c r="B63" s="3" t="s">
        <v>20</v>
      </c>
      <c r="C63" s="3">
        <v>2976</v>
      </c>
      <c r="D63" s="4">
        <v>7086</v>
      </c>
      <c r="E63" s="3">
        <v>3468</v>
      </c>
      <c r="F63" s="3">
        <v>3618</v>
      </c>
    </row>
    <row r="64" spans="1:6" ht="16.5" customHeight="1">
      <c r="A64" s="1">
        <v>41000</v>
      </c>
      <c r="B64" s="3" t="s">
        <v>21</v>
      </c>
      <c r="C64" s="3">
        <v>1557</v>
      </c>
      <c r="D64" s="4">
        <v>3560</v>
      </c>
      <c r="E64" s="3">
        <v>1829</v>
      </c>
      <c r="F64" s="3">
        <v>1731</v>
      </c>
    </row>
    <row r="65" spans="1:6" ht="16.5" customHeight="1">
      <c r="A65" s="1">
        <v>41000</v>
      </c>
      <c r="B65" s="3" t="s">
        <v>8</v>
      </c>
      <c r="C65" s="3">
        <v>4047</v>
      </c>
      <c r="D65" s="4">
        <v>9298</v>
      </c>
      <c r="E65" s="3">
        <v>4816</v>
      </c>
      <c r="F65" s="3">
        <v>4482</v>
      </c>
    </row>
    <row r="66" spans="1:6" ht="16.5" customHeight="1">
      <c r="A66" s="1">
        <v>41000</v>
      </c>
      <c r="B66" s="3" t="s">
        <v>22</v>
      </c>
      <c r="C66" s="3">
        <v>4564</v>
      </c>
      <c r="D66" s="4">
        <v>9836</v>
      </c>
      <c r="E66" s="3">
        <v>5447</v>
      </c>
      <c r="F66" s="3">
        <v>4389</v>
      </c>
    </row>
    <row r="67" spans="1:6" ht="16.5" customHeight="1">
      <c r="A67" s="1">
        <v>41000</v>
      </c>
      <c r="B67" s="3" t="s">
        <v>9</v>
      </c>
      <c r="C67" s="3">
        <v>2222</v>
      </c>
      <c r="D67" s="4">
        <v>4952</v>
      </c>
      <c r="E67" s="3">
        <v>2537</v>
      </c>
      <c r="F67" s="3">
        <v>2415</v>
      </c>
    </row>
    <row r="68" spans="1:6" ht="16.5" customHeight="1">
      <c r="A68" s="1">
        <v>41000</v>
      </c>
      <c r="B68" s="3" t="s">
        <v>10</v>
      </c>
      <c r="C68" s="3">
        <v>2401</v>
      </c>
      <c r="D68" s="4">
        <v>5146</v>
      </c>
      <c r="E68" s="3">
        <v>2614</v>
      </c>
      <c r="F68" s="3">
        <v>2532</v>
      </c>
    </row>
    <row r="69" spans="1:6" ht="16.5" customHeight="1">
      <c r="A69" s="1">
        <v>41000</v>
      </c>
      <c r="B69" s="3" t="s">
        <v>23</v>
      </c>
      <c r="C69" s="3">
        <v>2135</v>
      </c>
      <c r="D69" s="4">
        <v>4237</v>
      </c>
      <c r="E69" s="3">
        <v>2448</v>
      </c>
      <c r="F69" s="3">
        <v>1789</v>
      </c>
    </row>
    <row r="70" spans="1:6" ht="16.5" customHeight="1">
      <c r="A70" s="1">
        <v>41000</v>
      </c>
      <c r="B70" s="3" t="s">
        <v>25</v>
      </c>
      <c r="C70" s="3">
        <v>4872</v>
      </c>
      <c r="D70" s="4">
        <v>12827</v>
      </c>
      <c r="E70" s="3">
        <v>6848</v>
      </c>
      <c r="F70" s="3">
        <v>5979</v>
      </c>
    </row>
    <row r="71" spans="1:6" ht="16.5" customHeight="1">
      <c r="A71" s="1">
        <v>41000</v>
      </c>
      <c r="B71" s="3" t="s">
        <v>26</v>
      </c>
      <c r="C71" s="3">
        <v>4439</v>
      </c>
      <c r="D71" s="4">
        <v>12353</v>
      </c>
      <c r="E71" s="3">
        <v>6608</v>
      </c>
      <c r="F71" s="3">
        <v>5745</v>
      </c>
    </row>
    <row r="72" spans="1:6" ht="16.5" customHeight="1">
      <c r="A72" s="1">
        <v>41000</v>
      </c>
      <c r="B72" s="3" t="s">
        <v>27</v>
      </c>
      <c r="C72" s="3">
        <v>3567</v>
      </c>
      <c r="D72" s="4">
        <v>8965</v>
      </c>
      <c r="E72" s="3">
        <v>4684</v>
      </c>
      <c r="F72" s="3">
        <v>4281</v>
      </c>
    </row>
    <row r="73" spans="1:6" ht="16.5" customHeight="1">
      <c r="A73" s="1">
        <v>41000</v>
      </c>
      <c r="B73" s="3" t="s">
        <v>28</v>
      </c>
      <c r="C73" s="3">
        <v>10437</v>
      </c>
      <c r="D73" s="4">
        <v>30188</v>
      </c>
      <c r="E73" s="3">
        <v>15503</v>
      </c>
      <c r="F73" s="3">
        <v>14685</v>
      </c>
    </row>
    <row r="74" spans="1:6" ht="16.5" customHeight="1">
      <c r="A74" s="1">
        <v>41000</v>
      </c>
      <c r="B74" s="3" t="s">
        <v>11</v>
      </c>
      <c r="C74" s="3">
        <v>11430</v>
      </c>
      <c r="D74" s="4">
        <v>28280</v>
      </c>
      <c r="E74" s="3">
        <v>15460</v>
      </c>
      <c r="F74" s="3">
        <v>12820</v>
      </c>
    </row>
    <row r="75" spans="1:6" ht="16.5" customHeight="1">
      <c r="A75" s="1">
        <v>41000</v>
      </c>
      <c r="B75" s="3" t="s">
        <v>12</v>
      </c>
      <c r="C75" s="3">
        <v>14329</v>
      </c>
      <c r="D75" s="4">
        <v>39729</v>
      </c>
      <c r="E75" s="3">
        <v>20323</v>
      </c>
      <c r="F75" s="3">
        <v>19406</v>
      </c>
    </row>
    <row r="76" spans="1:6" ht="16.5" customHeight="1">
      <c r="A76" s="1">
        <v>41000</v>
      </c>
      <c r="B76" s="3" t="s">
        <v>13</v>
      </c>
      <c r="C76" s="3">
        <v>6853</v>
      </c>
      <c r="D76" s="4">
        <v>21766</v>
      </c>
      <c r="E76" s="3">
        <v>11147</v>
      </c>
      <c r="F76" s="3">
        <v>10619</v>
      </c>
    </row>
    <row r="77" spans="1:6" ht="16.5" customHeight="1">
      <c r="A77" s="1">
        <v>41000</v>
      </c>
      <c r="B77" s="3" t="s">
        <v>14</v>
      </c>
      <c r="C77" s="3">
        <v>5033</v>
      </c>
      <c r="D77" s="4">
        <v>16359</v>
      </c>
      <c r="E77" s="3">
        <v>8403</v>
      </c>
      <c r="F77" s="3">
        <v>7956</v>
      </c>
    </row>
    <row r="78" spans="1:6" ht="16.5" customHeight="1">
      <c r="A78" s="1">
        <v>41000</v>
      </c>
      <c r="B78" s="3" t="s">
        <v>24</v>
      </c>
      <c r="C78" s="3">
        <v>2484</v>
      </c>
      <c r="D78" s="4">
        <v>5791</v>
      </c>
      <c r="E78" s="3">
        <v>3285</v>
      </c>
      <c r="F78" s="3">
        <v>2506</v>
      </c>
    </row>
    <row r="79" spans="1:6" ht="16.5" customHeight="1">
      <c r="A79" s="1">
        <v>41030</v>
      </c>
      <c r="B79" s="3" t="s">
        <v>17</v>
      </c>
      <c r="C79" s="3">
        <v>3165</v>
      </c>
      <c r="D79" s="4">
        <v>7324</v>
      </c>
      <c r="E79" s="3">
        <v>3726</v>
      </c>
      <c r="F79" s="3">
        <v>3598</v>
      </c>
    </row>
    <row r="80" spans="1:6" ht="16.5" customHeight="1">
      <c r="A80" s="1">
        <v>41030</v>
      </c>
      <c r="B80" s="3" t="s">
        <v>18</v>
      </c>
      <c r="C80" s="3">
        <v>1682</v>
      </c>
      <c r="D80" s="4">
        <v>3647</v>
      </c>
      <c r="E80" s="3">
        <v>1879</v>
      </c>
      <c r="F80" s="3">
        <v>1768</v>
      </c>
    </row>
    <row r="81" spans="1:6" ht="16.5" customHeight="1">
      <c r="A81" s="1">
        <v>41030</v>
      </c>
      <c r="B81" s="3" t="s">
        <v>19</v>
      </c>
      <c r="C81" s="3">
        <v>933</v>
      </c>
      <c r="D81" s="4">
        <v>1921</v>
      </c>
      <c r="E81" s="3">
        <v>964</v>
      </c>
      <c r="F81" s="3">
        <v>957</v>
      </c>
    </row>
    <row r="82" spans="1:6" ht="16.5" customHeight="1">
      <c r="A82" s="1">
        <v>41030</v>
      </c>
      <c r="B82" s="3" t="s">
        <v>20</v>
      </c>
      <c r="C82" s="3">
        <v>2971</v>
      </c>
      <c r="D82" s="4">
        <v>7067</v>
      </c>
      <c r="E82" s="3">
        <v>3468</v>
      </c>
      <c r="F82" s="3">
        <v>3599</v>
      </c>
    </row>
    <row r="83" spans="1:6" ht="16.5" customHeight="1">
      <c r="A83" s="1">
        <v>41030</v>
      </c>
      <c r="B83" s="3" t="s">
        <v>21</v>
      </c>
      <c r="C83" s="3">
        <v>1549</v>
      </c>
      <c r="D83" s="4">
        <v>3561</v>
      </c>
      <c r="E83" s="3">
        <v>1819</v>
      </c>
      <c r="F83" s="3">
        <v>1742</v>
      </c>
    </row>
    <row r="84" spans="1:6" ht="16.5" customHeight="1">
      <c r="A84" s="1">
        <v>41030</v>
      </c>
      <c r="B84" s="3" t="s">
        <v>8</v>
      </c>
      <c r="C84" s="3">
        <v>4042</v>
      </c>
      <c r="D84" s="4">
        <v>9281</v>
      </c>
      <c r="E84" s="3">
        <v>4798</v>
      </c>
      <c r="F84" s="3">
        <v>4483</v>
      </c>
    </row>
    <row r="85" spans="1:6" ht="16.5" customHeight="1">
      <c r="A85" s="1">
        <v>41030</v>
      </c>
      <c r="B85" s="3" t="s">
        <v>22</v>
      </c>
      <c r="C85" s="3">
        <v>4578</v>
      </c>
      <c r="D85" s="4">
        <v>9868</v>
      </c>
      <c r="E85" s="3">
        <v>5462</v>
      </c>
      <c r="F85" s="3">
        <v>4406</v>
      </c>
    </row>
    <row r="86" spans="1:6" ht="16.5" customHeight="1">
      <c r="A86" s="1">
        <v>41030</v>
      </c>
      <c r="B86" s="3" t="s">
        <v>9</v>
      </c>
      <c r="C86" s="3">
        <v>2228</v>
      </c>
      <c r="D86" s="4">
        <v>4952</v>
      </c>
      <c r="E86" s="3">
        <v>2551</v>
      </c>
      <c r="F86" s="3">
        <v>2401</v>
      </c>
    </row>
    <row r="87" spans="1:6" ht="16.5" customHeight="1">
      <c r="A87" s="1">
        <v>41030</v>
      </c>
      <c r="B87" s="3" t="s">
        <v>10</v>
      </c>
      <c r="C87" s="3">
        <v>2405</v>
      </c>
      <c r="D87" s="4">
        <v>5110</v>
      </c>
      <c r="E87" s="3">
        <v>2595</v>
      </c>
      <c r="F87" s="3">
        <v>2515</v>
      </c>
    </row>
    <row r="88" spans="1:6" ht="16.5" customHeight="1">
      <c r="A88" s="1">
        <v>41030</v>
      </c>
      <c r="B88" s="3" t="s">
        <v>23</v>
      </c>
      <c r="C88" s="3">
        <v>2114</v>
      </c>
      <c r="D88" s="4">
        <v>4210</v>
      </c>
      <c r="E88" s="3">
        <v>2426</v>
      </c>
      <c r="F88" s="3">
        <v>1784</v>
      </c>
    </row>
    <row r="89" spans="1:6" ht="16.5" customHeight="1">
      <c r="A89" s="1">
        <v>41030</v>
      </c>
      <c r="B89" s="3" t="s">
        <v>25</v>
      </c>
      <c r="C89" s="3">
        <v>4875</v>
      </c>
      <c r="D89" s="4">
        <v>12826</v>
      </c>
      <c r="E89" s="3">
        <v>6849</v>
      </c>
      <c r="F89" s="3">
        <v>5977</v>
      </c>
    </row>
    <row r="90" spans="1:6" ht="16.5" customHeight="1">
      <c r="A90" s="1">
        <v>41030</v>
      </c>
      <c r="B90" s="3" t="s">
        <v>26</v>
      </c>
      <c r="C90" s="3">
        <v>4466</v>
      </c>
      <c r="D90" s="4">
        <v>12459</v>
      </c>
      <c r="E90" s="3">
        <v>6661</v>
      </c>
      <c r="F90" s="3">
        <v>5798</v>
      </c>
    </row>
    <row r="91" spans="1:6" ht="16.5" customHeight="1">
      <c r="A91" s="1">
        <v>41030</v>
      </c>
      <c r="B91" s="3" t="s">
        <v>27</v>
      </c>
      <c r="C91" s="3">
        <v>3568</v>
      </c>
      <c r="D91" s="4">
        <v>8944</v>
      </c>
      <c r="E91" s="3">
        <v>4677</v>
      </c>
      <c r="F91" s="3">
        <v>4267</v>
      </c>
    </row>
    <row r="92" spans="1:6" ht="16.5" customHeight="1">
      <c r="A92" s="1">
        <v>41030</v>
      </c>
      <c r="B92" s="3" t="s">
        <v>28</v>
      </c>
      <c r="C92" s="3">
        <v>10465</v>
      </c>
      <c r="D92" s="4">
        <v>30192</v>
      </c>
      <c r="E92" s="3">
        <v>15512</v>
      </c>
      <c r="F92" s="3">
        <v>14680</v>
      </c>
    </row>
    <row r="93" spans="1:6" ht="16.5" customHeight="1">
      <c r="A93" s="1">
        <v>41030</v>
      </c>
      <c r="B93" s="3" t="s">
        <v>11</v>
      </c>
      <c r="C93" s="3">
        <v>11424</v>
      </c>
      <c r="D93" s="4">
        <v>28222</v>
      </c>
      <c r="E93" s="3">
        <v>15437</v>
      </c>
      <c r="F93" s="3">
        <v>12785</v>
      </c>
    </row>
    <row r="94" spans="1:6" ht="16.5" customHeight="1">
      <c r="A94" s="1">
        <v>41030</v>
      </c>
      <c r="B94" s="3" t="s">
        <v>12</v>
      </c>
      <c r="C94" s="3">
        <v>14333</v>
      </c>
      <c r="D94" s="4">
        <v>39642</v>
      </c>
      <c r="E94" s="3">
        <v>20278</v>
      </c>
      <c r="F94" s="3">
        <v>19364</v>
      </c>
    </row>
    <row r="95" spans="1:6" ht="16.5" customHeight="1">
      <c r="A95" s="1">
        <v>41030</v>
      </c>
      <c r="B95" s="3" t="s">
        <v>13</v>
      </c>
      <c r="C95" s="3">
        <v>6845</v>
      </c>
      <c r="D95" s="4">
        <v>21758</v>
      </c>
      <c r="E95" s="3">
        <v>11132</v>
      </c>
      <c r="F95" s="3">
        <v>10626</v>
      </c>
    </row>
    <row r="96" spans="1:6" ht="16.5" customHeight="1">
      <c r="A96" s="1">
        <v>41030</v>
      </c>
      <c r="B96" s="3" t="s">
        <v>14</v>
      </c>
      <c r="C96" s="3">
        <v>5233</v>
      </c>
      <c r="D96" s="4">
        <v>16985</v>
      </c>
      <c r="E96" s="3">
        <v>8727</v>
      </c>
      <c r="F96" s="3">
        <v>8258</v>
      </c>
    </row>
    <row r="97" spans="1:6" ht="16.5" customHeight="1">
      <c r="A97" s="1">
        <v>41030</v>
      </c>
      <c r="B97" s="3" t="s">
        <v>24</v>
      </c>
      <c r="C97" s="3">
        <v>2486</v>
      </c>
      <c r="D97" s="4">
        <v>5800</v>
      </c>
      <c r="E97" s="3">
        <v>3300</v>
      </c>
      <c r="F97" s="3">
        <v>2500</v>
      </c>
    </row>
    <row r="98" spans="1:6" ht="16.5" customHeight="1">
      <c r="A98" s="1">
        <v>41061</v>
      </c>
      <c r="B98" s="3" t="s">
        <v>17</v>
      </c>
      <c r="C98" s="3">
        <v>3176</v>
      </c>
      <c r="D98" s="4">
        <v>7345</v>
      </c>
      <c r="E98" s="3">
        <v>3736</v>
      </c>
      <c r="F98" s="3">
        <v>3609</v>
      </c>
    </row>
    <row r="99" spans="1:6" ht="16.5" customHeight="1">
      <c r="A99" s="1">
        <v>41061</v>
      </c>
      <c r="B99" s="3" t="s">
        <v>18</v>
      </c>
      <c r="C99" s="3">
        <v>1682</v>
      </c>
      <c r="D99" s="4">
        <v>3643</v>
      </c>
      <c r="E99" s="3">
        <v>1877</v>
      </c>
      <c r="F99" s="3">
        <v>1766</v>
      </c>
    </row>
    <row r="100" spans="1:6" ht="16.5" customHeight="1">
      <c r="A100" s="1">
        <v>41061</v>
      </c>
      <c r="B100" s="3" t="s">
        <v>19</v>
      </c>
      <c r="C100" s="3">
        <v>932</v>
      </c>
      <c r="D100" s="4">
        <v>1912</v>
      </c>
      <c r="E100" s="3">
        <v>957</v>
      </c>
      <c r="F100" s="3">
        <v>955</v>
      </c>
    </row>
    <row r="101" spans="1:6" ht="16.5" customHeight="1">
      <c r="A101" s="1">
        <v>41061</v>
      </c>
      <c r="B101" s="3" t="s">
        <v>20</v>
      </c>
      <c r="C101" s="3">
        <v>2968</v>
      </c>
      <c r="D101" s="4">
        <v>7065</v>
      </c>
      <c r="E101" s="3">
        <v>3468</v>
      </c>
      <c r="F101" s="3">
        <v>3597</v>
      </c>
    </row>
    <row r="102" spans="1:6" ht="16.5" customHeight="1">
      <c r="A102" s="1">
        <v>41061</v>
      </c>
      <c r="B102" s="3" t="s">
        <v>21</v>
      </c>
      <c r="C102" s="3">
        <v>1548</v>
      </c>
      <c r="D102" s="4">
        <v>3560</v>
      </c>
      <c r="E102" s="3">
        <v>1818</v>
      </c>
      <c r="F102" s="3">
        <v>1742</v>
      </c>
    </row>
    <row r="103" spans="1:6" ht="16.5" customHeight="1">
      <c r="A103" s="1">
        <v>41061</v>
      </c>
      <c r="B103" s="3" t="s">
        <v>8</v>
      </c>
      <c r="C103" s="3">
        <v>4053</v>
      </c>
      <c r="D103" s="4">
        <v>9297</v>
      </c>
      <c r="E103" s="3">
        <v>4810</v>
      </c>
      <c r="F103" s="3">
        <v>4487</v>
      </c>
    </row>
    <row r="104" spans="1:6" ht="16.5" customHeight="1">
      <c r="A104" s="1">
        <v>41061</v>
      </c>
      <c r="B104" s="3" t="s">
        <v>22</v>
      </c>
      <c r="C104" s="3">
        <v>4585</v>
      </c>
      <c r="D104" s="4">
        <v>9878</v>
      </c>
      <c r="E104" s="3">
        <v>5470</v>
      </c>
      <c r="F104" s="3">
        <v>4408</v>
      </c>
    </row>
    <row r="105" spans="1:6" ht="16.5" customHeight="1">
      <c r="A105" s="1">
        <v>41061</v>
      </c>
      <c r="B105" s="3" t="s">
        <v>9</v>
      </c>
      <c r="C105" s="3">
        <v>2241</v>
      </c>
      <c r="D105" s="4">
        <v>4975</v>
      </c>
      <c r="E105" s="3">
        <v>2559</v>
      </c>
      <c r="F105" s="3">
        <v>2416</v>
      </c>
    </row>
    <row r="106" spans="1:6" ht="16.5" customHeight="1">
      <c r="A106" s="1">
        <v>41061</v>
      </c>
      <c r="B106" s="3" t="s">
        <v>10</v>
      </c>
      <c r="C106" s="3">
        <v>2412</v>
      </c>
      <c r="D106" s="4">
        <v>5126</v>
      </c>
      <c r="E106" s="3">
        <v>2602</v>
      </c>
      <c r="F106" s="3">
        <v>2524</v>
      </c>
    </row>
    <row r="107" spans="1:6" ht="16.5" customHeight="1">
      <c r="A107" s="1">
        <v>41061</v>
      </c>
      <c r="B107" s="3" t="s">
        <v>23</v>
      </c>
      <c r="C107" s="3">
        <v>2093</v>
      </c>
      <c r="D107" s="4">
        <v>4183</v>
      </c>
      <c r="E107" s="3">
        <v>2414</v>
      </c>
      <c r="F107" s="3">
        <v>1769</v>
      </c>
    </row>
    <row r="108" spans="1:6" ht="16.5" customHeight="1">
      <c r="A108" s="1">
        <v>41061</v>
      </c>
      <c r="B108" s="3" t="s">
        <v>25</v>
      </c>
      <c r="C108" s="3">
        <v>4899</v>
      </c>
      <c r="D108" s="4">
        <v>12861</v>
      </c>
      <c r="E108" s="3">
        <v>6875</v>
      </c>
      <c r="F108" s="3">
        <v>5986</v>
      </c>
    </row>
    <row r="109" spans="1:6" ht="16.5" customHeight="1">
      <c r="A109" s="1">
        <v>41061</v>
      </c>
      <c r="B109" s="3" t="s">
        <v>26</v>
      </c>
      <c r="C109" s="3">
        <v>4495</v>
      </c>
      <c r="D109" s="4">
        <v>12482</v>
      </c>
      <c r="E109" s="3">
        <v>6672</v>
      </c>
      <c r="F109" s="3">
        <v>5810</v>
      </c>
    </row>
    <row r="110" spans="1:6" ht="16.5" customHeight="1">
      <c r="A110" s="1">
        <v>41061</v>
      </c>
      <c r="B110" s="3" t="s">
        <v>27</v>
      </c>
      <c r="C110" s="3">
        <v>3565</v>
      </c>
      <c r="D110" s="4">
        <v>8919</v>
      </c>
      <c r="E110" s="3">
        <v>4667</v>
      </c>
      <c r="F110" s="3">
        <v>4252</v>
      </c>
    </row>
    <row r="111" spans="1:6" ht="16.5" customHeight="1">
      <c r="A111" s="1">
        <v>41061</v>
      </c>
      <c r="B111" s="3" t="s">
        <v>28</v>
      </c>
      <c r="C111" s="3">
        <v>10476</v>
      </c>
      <c r="D111" s="4">
        <v>30209</v>
      </c>
      <c r="E111" s="3">
        <v>15512</v>
      </c>
      <c r="F111" s="3">
        <v>14697</v>
      </c>
    </row>
    <row r="112" spans="1:6" ht="16.5" customHeight="1">
      <c r="A112" s="1">
        <v>41061</v>
      </c>
      <c r="B112" s="3" t="s">
        <v>11</v>
      </c>
      <c r="C112" s="3">
        <v>11479</v>
      </c>
      <c r="D112" s="4">
        <v>28294</v>
      </c>
      <c r="E112" s="3">
        <v>15507</v>
      </c>
      <c r="F112" s="3">
        <v>12787</v>
      </c>
    </row>
    <row r="113" spans="1:6" ht="16.5" customHeight="1">
      <c r="A113" s="1">
        <v>41061</v>
      </c>
      <c r="B113" s="3" t="s">
        <v>12</v>
      </c>
      <c r="C113" s="3">
        <v>14343</v>
      </c>
      <c r="D113" s="4">
        <v>39602</v>
      </c>
      <c r="E113" s="3">
        <v>20243</v>
      </c>
      <c r="F113" s="3">
        <v>19359</v>
      </c>
    </row>
    <row r="114" spans="1:6" ht="16.5" customHeight="1">
      <c r="A114" s="1">
        <v>41061</v>
      </c>
      <c r="B114" s="3" t="s">
        <v>13</v>
      </c>
      <c r="C114" s="3">
        <v>6843</v>
      </c>
      <c r="D114" s="4">
        <v>21807</v>
      </c>
      <c r="E114" s="3">
        <v>11139</v>
      </c>
      <c r="F114" s="3">
        <v>10668</v>
      </c>
    </row>
    <row r="115" spans="1:6" ht="16.5" customHeight="1">
      <c r="A115" s="1">
        <v>41061</v>
      </c>
      <c r="B115" s="3" t="s">
        <v>14</v>
      </c>
      <c r="C115" s="3">
        <v>5297</v>
      </c>
      <c r="D115" s="4">
        <v>17209</v>
      </c>
      <c r="E115" s="3">
        <v>8846</v>
      </c>
      <c r="F115" s="3">
        <v>8363</v>
      </c>
    </row>
    <row r="116" spans="1:6" ht="16.5" customHeight="1">
      <c r="A116" s="1">
        <v>41061</v>
      </c>
      <c r="B116" s="3" t="s">
        <v>24</v>
      </c>
      <c r="C116" s="3">
        <v>2490</v>
      </c>
      <c r="D116" s="4">
        <v>5799</v>
      </c>
      <c r="E116" s="3">
        <v>3298</v>
      </c>
      <c r="F116" s="3">
        <v>2501</v>
      </c>
    </row>
    <row r="117" spans="1:6" ht="16.5" customHeight="1">
      <c r="A117" s="1">
        <v>41091</v>
      </c>
      <c r="B117" s="3" t="s">
        <v>17</v>
      </c>
      <c r="C117" s="3">
        <v>3172</v>
      </c>
      <c r="D117" s="4">
        <v>7360</v>
      </c>
      <c r="E117" s="3">
        <v>3739</v>
      </c>
      <c r="F117" s="3">
        <v>3621</v>
      </c>
    </row>
    <row r="118" spans="1:6" ht="16.5" customHeight="1">
      <c r="A118" s="1">
        <v>41091</v>
      </c>
      <c r="B118" s="3" t="s">
        <v>18</v>
      </c>
      <c r="C118" s="3">
        <v>1684</v>
      </c>
      <c r="D118" s="4">
        <v>3646</v>
      </c>
      <c r="E118" s="3">
        <v>1885</v>
      </c>
      <c r="F118" s="3">
        <v>1761</v>
      </c>
    </row>
    <row r="119" spans="1:6" ht="16.5" customHeight="1">
      <c r="A119" s="1">
        <v>41091</v>
      </c>
      <c r="B119" s="3" t="s">
        <v>19</v>
      </c>
      <c r="C119" s="3">
        <v>928</v>
      </c>
      <c r="D119" s="4">
        <v>1909</v>
      </c>
      <c r="E119" s="3">
        <v>956</v>
      </c>
      <c r="F119" s="3">
        <v>953</v>
      </c>
    </row>
    <row r="120" spans="1:6" ht="16.5" customHeight="1">
      <c r="A120" s="1">
        <v>41091</v>
      </c>
      <c r="B120" s="3" t="s">
        <v>20</v>
      </c>
      <c r="C120" s="3">
        <v>2973</v>
      </c>
      <c r="D120" s="4">
        <v>7077</v>
      </c>
      <c r="E120" s="3">
        <v>3486</v>
      </c>
      <c r="F120" s="3">
        <v>3591</v>
      </c>
    </row>
    <row r="121" spans="1:6" ht="16.5" customHeight="1">
      <c r="A121" s="1">
        <v>41091</v>
      </c>
      <c r="B121" s="3" t="s">
        <v>21</v>
      </c>
      <c r="C121" s="3">
        <v>1550</v>
      </c>
      <c r="D121" s="4">
        <v>3553</v>
      </c>
      <c r="E121" s="3">
        <v>1812</v>
      </c>
      <c r="F121" s="3">
        <v>1741</v>
      </c>
    </row>
    <row r="122" spans="1:6" ht="16.5" customHeight="1">
      <c r="A122" s="1">
        <v>41091</v>
      </c>
      <c r="B122" s="3" t="s">
        <v>8</v>
      </c>
      <c r="C122" s="3">
        <v>4051</v>
      </c>
      <c r="D122" s="4">
        <v>9299</v>
      </c>
      <c r="E122" s="3">
        <v>4810</v>
      </c>
      <c r="F122" s="3">
        <v>4489</v>
      </c>
    </row>
    <row r="123" spans="1:6" ht="16.5" customHeight="1">
      <c r="A123" s="1">
        <v>41091</v>
      </c>
      <c r="B123" s="3" t="s">
        <v>22</v>
      </c>
      <c r="C123" s="3">
        <v>4605</v>
      </c>
      <c r="D123" s="4">
        <v>9950</v>
      </c>
      <c r="E123" s="3">
        <v>5504</v>
      </c>
      <c r="F123" s="3">
        <v>4446</v>
      </c>
    </row>
    <row r="124" spans="1:6" ht="16.5" customHeight="1">
      <c r="A124" s="1">
        <v>41091</v>
      </c>
      <c r="B124" s="3" t="s">
        <v>9</v>
      </c>
      <c r="C124" s="3">
        <v>2236</v>
      </c>
      <c r="D124" s="4">
        <v>4968</v>
      </c>
      <c r="E124" s="3">
        <v>2554</v>
      </c>
      <c r="F124" s="3">
        <v>2414</v>
      </c>
    </row>
    <row r="125" spans="1:6" ht="16.5" customHeight="1">
      <c r="A125" s="1">
        <v>41091</v>
      </c>
      <c r="B125" s="3" t="s">
        <v>10</v>
      </c>
      <c r="C125" s="3">
        <v>2411</v>
      </c>
      <c r="D125" s="4">
        <v>5121</v>
      </c>
      <c r="E125" s="3">
        <v>2598</v>
      </c>
      <c r="F125" s="3">
        <v>2523</v>
      </c>
    </row>
    <row r="126" spans="1:6" ht="16.5" customHeight="1">
      <c r="A126" s="1">
        <v>41091</v>
      </c>
      <c r="B126" s="3" t="s">
        <v>23</v>
      </c>
      <c r="C126" s="3">
        <v>2083</v>
      </c>
      <c r="D126" s="4">
        <v>4175</v>
      </c>
      <c r="E126" s="3">
        <v>2399</v>
      </c>
      <c r="F126" s="3">
        <v>1776</v>
      </c>
    </row>
    <row r="127" spans="1:6" ht="16.5" customHeight="1">
      <c r="A127" s="1">
        <v>41091</v>
      </c>
      <c r="B127" s="3" t="s">
        <v>25</v>
      </c>
      <c r="C127" s="3">
        <v>4895</v>
      </c>
      <c r="D127" s="4">
        <v>12859</v>
      </c>
      <c r="E127" s="3">
        <v>6877</v>
      </c>
      <c r="F127" s="3">
        <v>5982</v>
      </c>
    </row>
    <row r="128" spans="1:6" ht="16.5" customHeight="1">
      <c r="A128" s="1">
        <v>41091</v>
      </c>
      <c r="B128" s="3" t="s">
        <v>26</v>
      </c>
      <c r="C128" s="3">
        <v>4541</v>
      </c>
      <c r="D128" s="4">
        <v>12532</v>
      </c>
      <c r="E128" s="3">
        <v>6720</v>
      </c>
      <c r="F128" s="3">
        <v>5812</v>
      </c>
    </row>
    <row r="129" spans="1:6" ht="16.5" customHeight="1">
      <c r="A129" s="1">
        <v>41091</v>
      </c>
      <c r="B129" s="3" t="s">
        <v>27</v>
      </c>
      <c r="C129" s="3">
        <v>3568</v>
      </c>
      <c r="D129" s="4">
        <v>8928</v>
      </c>
      <c r="E129" s="3">
        <v>4658</v>
      </c>
      <c r="F129" s="3">
        <v>4270</v>
      </c>
    </row>
    <row r="130" spans="1:6" ht="16.5" customHeight="1">
      <c r="A130" s="1">
        <v>41091</v>
      </c>
      <c r="B130" s="3" t="s">
        <v>28</v>
      </c>
      <c r="C130" s="3">
        <v>10508</v>
      </c>
      <c r="D130" s="4">
        <v>30301</v>
      </c>
      <c r="E130" s="3">
        <v>15565</v>
      </c>
      <c r="F130" s="3">
        <v>14736</v>
      </c>
    </row>
    <row r="131" spans="1:6" ht="16.5" customHeight="1">
      <c r="A131" s="1">
        <v>41091</v>
      </c>
      <c r="B131" s="3" t="s">
        <v>11</v>
      </c>
      <c r="C131" s="3">
        <v>11497</v>
      </c>
      <c r="D131" s="4">
        <v>28321</v>
      </c>
      <c r="E131" s="3">
        <v>15537</v>
      </c>
      <c r="F131" s="3">
        <v>12784</v>
      </c>
    </row>
    <row r="132" spans="1:6" ht="16.5" customHeight="1">
      <c r="A132" s="1">
        <v>41091</v>
      </c>
      <c r="B132" s="3" t="s">
        <v>12</v>
      </c>
      <c r="C132" s="3">
        <v>14392</v>
      </c>
      <c r="D132" s="4">
        <v>39639</v>
      </c>
      <c r="E132" s="3">
        <v>20271</v>
      </c>
      <c r="F132" s="3">
        <v>19368</v>
      </c>
    </row>
    <row r="133" spans="1:6" ht="16.5" customHeight="1">
      <c r="A133" s="1">
        <v>41091</v>
      </c>
      <c r="B133" s="3" t="s">
        <v>13</v>
      </c>
      <c r="C133" s="3">
        <v>6834</v>
      </c>
      <c r="D133" s="4">
        <v>21782</v>
      </c>
      <c r="E133" s="3">
        <v>11128</v>
      </c>
      <c r="F133" s="3">
        <v>10654</v>
      </c>
    </row>
    <row r="134" spans="1:6" ht="16.5" customHeight="1">
      <c r="A134" s="1">
        <v>41091</v>
      </c>
      <c r="B134" s="3" t="s">
        <v>14</v>
      </c>
      <c r="C134" s="3">
        <v>5314</v>
      </c>
      <c r="D134" s="4">
        <v>17298</v>
      </c>
      <c r="E134" s="3">
        <v>8894</v>
      </c>
      <c r="F134" s="3">
        <v>8404</v>
      </c>
    </row>
    <row r="135" spans="1:6" ht="16.5" customHeight="1">
      <c r="A135" s="1">
        <v>41091</v>
      </c>
      <c r="B135" s="3" t="s">
        <v>24</v>
      </c>
      <c r="C135" s="3">
        <v>2483</v>
      </c>
      <c r="D135" s="4">
        <v>5784</v>
      </c>
      <c r="E135" s="3">
        <v>3287</v>
      </c>
      <c r="F135" s="3">
        <v>2497</v>
      </c>
    </row>
    <row r="136" spans="1:6" ht="16.5" customHeight="1">
      <c r="A136" s="1">
        <v>41122</v>
      </c>
      <c r="B136" s="2" t="s">
        <v>17</v>
      </c>
      <c r="C136" s="3">
        <v>3175</v>
      </c>
      <c r="D136" s="4">
        <v>7353</v>
      </c>
      <c r="E136" s="3">
        <v>3731</v>
      </c>
      <c r="F136" s="3">
        <v>3622</v>
      </c>
    </row>
    <row r="137" spans="1:6" ht="16.5" customHeight="1">
      <c r="A137" s="1">
        <v>41122</v>
      </c>
      <c r="B137" s="2" t="s">
        <v>18</v>
      </c>
      <c r="C137" s="3">
        <v>1681</v>
      </c>
      <c r="D137" s="4">
        <v>3640</v>
      </c>
      <c r="E137" s="3">
        <v>1880</v>
      </c>
      <c r="F137" s="3">
        <v>1760</v>
      </c>
    </row>
    <row r="138" spans="1:6" ht="16.5" customHeight="1">
      <c r="A138" s="1">
        <v>41122</v>
      </c>
      <c r="B138" s="2" t="s">
        <v>19</v>
      </c>
      <c r="C138" s="3">
        <v>925</v>
      </c>
      <c r="D138" s="4">
        <v>1902</v>
      </c>
      <c r="E138" s="3">
        <v>951</v>
      </c>
      <c r="F138" s="3">
        <v>951</v>
      </c>
    </row>
    <row r="139" spans="1:6" ht="16.5" customHeight="1">
      <c r="A139" s="1">
        <v>41122</v>
      </c>
      <c r="B139" s="2" t="s">
        <v>20</v>
      </c>
      <c r="C139" s="3">
        <v>2976</v>
      </c>
      <c r="D139" s="4">
        <v>7071</v>
      </c>
      <c r="E139" s="3">
        <v>3481</v>
      </c>
      <c r="F139" s="3">
        <v>3590</v>
      </c>
    </row>
    <row r="140" spans="1:6" ht="16.5" customHeight="1">
      <c r="A140" s="1">
        <v>41122</v>
      </c>
      <c r="B140" s="2" t="s">
        <v>21</v>
      </c>
      <c r="C140" s="3">
        <v>1556</v>
      </c>
      <c r="D140" s="4">
        <v>3567</v>
      </c>
      <c r="E140" s="3">
        <v>1818</v>
      </c>
      <c r="F140" s="3">
        <v>1749</v>
      </c>
    </row>
    <row r="141" spans="1:6" ht="16.5" customHeight="1">
      <c r="A141" s="1">
        <v>41122</v>
      </c>
      <c r="B141" s="2" t="s">
        <v>8</v>
      </c>
      <c r="C141" s="3">
        <v>4056</v>
      </c>
      <c r="D141" s="4">
        <v>9314</v>
      </c>
      <c r="E141" s="3">
        <v>4811</v>
      </c>
      <c r="F141" s="3">
        <v>4503</v>
      </c>
    </row>
    <row r="142" spans="1:6" ht="16.5" customHeight="1">
      <c r="A142" s="1">
        <v>41122</v>
      </c>
      <c r="B142" s="2" t="s">
        <v>22</v>
      </c>
      <c r="C142" s="3">
        <v>4610</v>
      </c>
      <c r="D142" s="4">
        <v>9949</v>
      </c>
      <c r="E142" s="3">
        <v>5513</v>
      </c>
      <c r="F142" s="3">
        <v>4436</v>
      </c>
    </row>
    <row r="143" spans="1:6" ht="16.5" customHeight="1">
      <c r="A143" s="1">
        <v>41122</v>
      </c>
      <c r="B143" s="2" t="s">
        <v>9</v>
      </c>
      <c r="C143" s="3">
        <v>2239</v>
      </c>
      <c r="D143" s="4">
        <v>4956</v>
      </c>
      <c r="E143" s="3">
        <v>2551</v>
      </c>
      <c r="F143" s="3">
        <v>2405</v>
      </c>
    </row>
    <row r="144" spans="1:6" ht="16.5" customHeight="1">
      <c r="A144" s="1">
        <v>41122</v>
      </c>
      <c r="B144" s="2" t="s">
        <v>10</v>
      </c>
      <c r="C144" s="3">
        <v>2417</v>
      </c>
      <c r="D144" s="4">
        <v>5154</v>
      </c>
      <c r="E144" s="3">
        <v>2616</v>
      </c>
      <c r="F144" s="3">
        <v>2538</v>
      </c>
    </row>
    <row r="145" spans="1:6" ht="16.5" customHeight="1">
      <c r="A145" s="1">
        <v>41122</v>
      </c>
      <c r="B145" s="2" t="s">
        <v>23</v>
      </c>
      <c r="C145" s="3">
        <v>2081</v>
      </c>
      <c r="D145" s="4">
        <v>4155</v>
      </c>
      <c r="E145" s="3">
        <v>2393</v>
      </c>
      <c r="F145" s="3">
        <v>1762</v>
      </c>
    </row>
    <row r="146" spans="1:6" ht="16.5" customHeight="1">
      <c r="A146" s="1">
        <v>41122</v>
      </c>
      <c r="B146" s="2" t="s">
        <v>25</v>
      </c>
      <c r="C146" s="3">
        <v>4891</v>
      </c>
      <c r="D146" s="4">
        <v>12836</v>
      </c>
      <c r="E146" s="3">
        <v>6864</v>
      </c>
      <c r="F146" s="3">
        <v>5972</v>
      </c>
    </row>
    <row r="147" spans="1:6" ht="16.5" customHeight="1">
      <c r="A147" s="1">
        <v>41122</v>
      </c>
      <c r="B147" s="2" t="s">
        <v>26</v>
      </c>
      <c r="C147" s="3">
        <v>4547</v>
      </c>
      <c r="D147" s="4">
        <v>12574</v>
      </c>
      <c r="E147" s="3">
        <v>6746</v>
      </c>
      <c r="F147" s="3">
        <v>5828</v>
      </c>
    </row>
    <row r="148" spans="1:6" ht="16.5" customHeight="1">
      <c r="A148" s="1">
        <v>41122</v>
      </c>
      <c r="B148" s="2" t="s">
        <v>27</v>
      </c>
      <c r="C148" s="3">
        <v>3589</v>
      </c>
      <c r="D148" s="4">
        <v>8931</v>
      </c>
      <c r="E148" s="3">
        <v>4663</v>
      </c>
      <c r="F148" s="3">
        <v>4268</v>
      </c>
    </row>
    <row r="149" spans="1:6" ht="16.5" customHeight="1">
      <c r="A149" s="1">
        <v>41122</v>
      </c>
      <c r="B149" s="2" t="s">
        <v>28</v>
      </c>
      <c r="C149" s="3">
        <v>10546</v>
      </c>
      <c r="D149" s="4">
        <v>30375</v>
      </c>
      <c r="E149" s="3">
        <v>15612</v>
      </c>
      <c r="F149" s="3">
        <v>14763</v>
      </c>
    </row>
    <row r="150" spans="1:6" ht="16.5" customHeight="1">
      <c r="A150" s="1">
        <v>41122</v>
      </c>
      <c r="B150" s="2" t="s">
        <v>11</v>
      </c>
      <c r="C150" s="3">
        <v>11514</v>
      </c>
      <c r="D150" s="4">
        <v>28386</v>
      </c>
      <c r="E150" s="3">
        <v>15581</v>
      </c>
      <c r="F150" s="3">
        <v>12805</v>
      </c>
    </row>
    <row r="151" spans="1:6" ht="16.5" customHeight="1">
      <c r="A151" s="1">
        <v>41122</v>
      </c>
      <c r="B151" s="2" t="s">
        <v>12</v>
      </c>
      <c r="C151" s="3">
        <v>14405</v>
      </c>
      <c r="D151" s="4">
        <v>39658</v>
      </c>
      <c r="E151" s="3">
        <v>20293</v>
      </c>
      <c r="F151" s="3">
        <v>19365</v>
      </c>
    </row>
    <row r="152" spans="1:6" ht="16.5" customHeight="1">
      <c r="A152" s="1">
        <v>41122</v>
      </c>
      <c r="B152" s="2" t="s">
        <v>13</v>
      </c>
      <c r="C152" s="3">
        <v>6827</v>
      </c>
      <c r="D152" s="4">
        <v>21811</v>
      </c>
      <c r="E152" s="3">
        <v>11124</v>
      </c>
      <c r="F152" s="3">
        <v>10687</v>
      </c>
    </row>
    <row r="153" spans="1:6" ht="16.5" customHeight="1">
      <c r="A153" s="1">
        <v>41122</v>
      </c>
      <c r="B153" s="2" t="s">
        <v>14</v>
      </c>
      <c r="C153" s="3">
        <v>5349</v>
      </c>
      <c r="D153" s="4">
        <v>17412</v>
      </c>
      <c r="E153" s="3">
        <v>8944</v>
      </c>
      <c r="F153" s="3">
        <v>8468</v>
      </c>
    </row>
    <row r="154" spans="1:6" ht="16.5" customHeight="1">
      <c r="A154" s="1">
        <v>41122</v>
      </c>
      <c r="B154" s="2" t="s">
        <v>24</v>
      </c>
      <c r="C154" s="3">
        <v>2487</v>
      </c>
      <c r="D154" s="4">
        <v>5809</v>
      </c>
      <c r="E154" s="3">
        <v>3311</v>
      </c>
      <c r="F154" s="3">
        <v>2498</v>
      </c>
    </row>
    <row r="155" spans="1:6" ht="16.5" customHeight="1">
      <c r="A155" s="1">
        <v>41153</v>
      </c>
      <c r="B155" s="2" t="s">
        <v>17</v>
      </c>
      <c r="C155" s="3">
        <v>3170</v>
      </c>
      <c r="D155" s="4">
        <v>7343</v>
      </c>
      <c r="E155" s="3">
        <v>3730</v>
      </c>
      <c r="F155" s="3">
        <v>3613</v>
      </c>
    </row>
    <row r="156" spans="1:6" ht="16.5" customHeight="1">
      <c r="A156" s="1">
        <v>41153</v>
      </c>
      <c r="B156" s="2" t="s">
        <v>18</v>
      </c>
      <c r="C156" s="3">
        <v>1683</v>
      </c>
      <c r="D156" s="4">
        <v>3639</v>
      </c>
      <c r="E156" s="3">
        <v>1876</v>
      </c>
      <c r="F156" s="3">
        <v>1763</v>
      </c>
    </row>
    <row r="157" spans="1:6" ht="16.5" customHeight="1">
      <c r="A157" s="1">
        <v>41153</v>
      </c>
      <c r="B157" s="2" t="s">
        <v>19</v>
      </c>
      <c r="C157" s="3">
        <v>919</v>
      </c>
      <c r="D157" s="4">
        <v>1890</v>
      </c>
      <c r="E157" s="3">
        <v>947</v>
      </c>
      <c r="F157" s="3">
        <v>943</v>
      </c>
    </row>
    <row r="158" spans="1:6" ht="16.5" customHeight="1">
      <c r="A158" s="1">
        <v>41153</v>
      </c>
      <c r="B158" s="2" t="s">
        <v>20</v>
      </c>
      <c r="C158" s="3">
        <v>2972</v>
      </c>
      <c r="D158" s="4">
        <v>7064</v>
      </c>
      <c r="E158" s="3">
        <v>3477</v>
      </c>
      <c r="F158" s="3">
        <v>3587</v>
      </c>
    </row>
    <row r="159" spans="1:6" ht="16.5" customHeight="1">
      <c r="A159" s="1">
        <v>41153</v>
      </c>
      <c r="B159" s="2" t="s">
        <v>21</v>
      </c>
      <c r="C159" s="3">
        <v>1552</v>
      </c>
      <c r="D159" s="4">
        <v>3551</v>
      </c>
      <c r="E159" s="3">
        <v>1815</v>
      </c>
      <c r="F159" s="3">
        <v>1736</v>
      </c>
    </row>
    <row r="160" spans="1:6" ht="16.5" customHeight="1">
      <c r="A160" s="1">
        <v>41153</v>
      </c>
      <c r="B160" s="2" t="s">
        <v>8</v>
      </c>
      <c r="C160" s="3">
        <v>4068</v>
      </c>
      <c r="D160" s="4">
        <v>9360</v>
      </c>
      <c r="E160" s="3">
        <v>4835</v>
      </c>
      <c r="F160" s="3">
        <v>4525</v>
      </c>
    </row>
    <row r="161" spans="1:6" ht="16.5" customHeight="1">
      <c r="A161" s="1">
        <v>41153</v>
      </c>
      <c r="B161" s="2" t="s">
        <v>22</v>
      </c>
      <c r="C161" s="3">
        <v>4623</v>
      </c>
      <c r="D161" s="4">
        <v>9977</v>
      </c>
      <c r="E161" s="3">
        <v>5516</v>
      </c>
      <c r="F161" s="3">
        <v>4461</v>
      </c>
    </row>
    <row r="162" spans="1:6" ht="16.5" customHeight="1">
      <c r="A162" s="1">
        <v>41153</v>
      </c>
      <c r="B162" s="2" t="s">
        <v>9</v>
      </c>
      <c r="C162" s="3">
        <v>2231</v>
      </c>
      <c r="D162" s="4">
        <v>4952</v>
      </c>
      <c r="E162" s="3">
        <v>2552</v>
      </c>
      <c r="F162" s="3">
        <v>2400</v>
      </c>
    </row>
    <row r="163" spans="1:6" ht="16.5" customHeight="1">
      <c r="A163" s="1">
        <v>41153</v>
      </c>
      <c r="B163" s="2" t="s">
        <v>10</v>
      </c>
      <c r="C163" s="3">
        <v>2420</v>
      </c>
      <c r="D163" s="4">
        <v>5140</v>
      </c>
      <c r="E163" s="3">
        <v>2611</v>
      </c>
      <c r="F163" s="3">
        <v>2529</v>
      </c>
    </row>
    <row r="164" spans="1:6" ht="16.5" customHeight="1">
      <c r="A164" s="1">
        <v>41153</v>
      </c>
      <c r="B164" s="2" t="s">
        <v>23</v>
      </c>
      <c r="C164" s="3">
        <v>2083</v>
      </c>
      <c r="D164" s="4">
        <v>4169</v>
      </c>
      <c r="E164" s="3">
        <v>2396</v>
      </c>
      <c r="F164" s="3">
        <v>1773</v>
      </c>
    </row>
    <row r="165" spans="1:6" ht="16.5" customHeight="1">
      <c r="A165" s="1">
        <v>41153</v>
      </c>
      <c r="B165" s="2" t="s">
        <v>25</v>
      </c>
      <c r="C165" s="3">
        <v>4894</v>
      </c>
      <c r="D165" s="4">
        <v>12839</v>
      </c>
      <c r="E165" s="3">
        <v>6869</v>
      </c>
      <c r="F165" s="3">
        <v>5970</v>
      </c>
    </row>
    <row r="166" spans="1:6" ht="16.5" customHeight="1">
      <c r="A166" s="1">
        <v>41153</v>
      </c>
      <c r="B166" s="2" t="s">
        <v>26</v>
      </c>
      <c r="C166" s="3">
        <v>4563</v>
      </c>
      <c r="D166" s="4">
        <v>12602</v>
      </c>
      <c r="E166" s="3">
        <v>6757</v>
      </c>
      <c r="F166" s="3">
        <v>5845</v>
      </c>
    </row>
    <row r="167" spans="1:6" ht="16.5" customHeight="1">
      <c r="A167" s="1">
        <v>41153</v>
      </c>
      <c r="B167" s="2" t="s">
        <v>27</v>
      </c>
      <c r="C167" s="3">
        <v>3594</v>
      </c>
      <c r="D167" s="4">
        <v>8937</v>
      </c>
      <c r="E167" s="3">
        <v>4663</v>
      </c>
      <c r="F167" s="3">
        <v>4274</v>
      </c>
    </row>
    <row r="168" spans="1:6" ht="16.5" customHeight="1">
      <c r="A168" s="1">
        <v>41153</v>
      </c>
      <c r="B168" s="2" t="s">
        <v>28</v>
      </c>
      <c r="C168" s="3">
        <v>10572</v>
      </c>
      <c r="D168" s="4">
        <v>30401</v>
      </c>
      <c r="E168" s="3">
        <v>15632</v>
      </c>
      <c r="F168" s="3">
        <v>14769</v>
      </c>
    </row>
    <row r="169" spans="1:6" ht="16.5" customHeight="1">
      <c r="A169" s="1">
        <v>41153</v>
      </c>
      <c r="B169" s="2" t="s">
        <v>11</v>
      </c>
      <c r="C169" s="3">
        <v>11543</v>
      </c>
      <c r="D169" s="4">
        <v>28484</v>
      </c>
      <c r="E169" s="3">
        <v>15634</v>
      </c>
      <c r="F169" s="3">
        <v>12850</v>
      </c>
    </row>
    <row r="170" spans="1:6" ht="16.5" customHeight="1">
      <c r="A170" s="1">
        <v>41153</v>
      </c>
      <c r="B170" s="2" t="s">
        <v>12</v>
      </c>
      <c r="C170" s="3">
        <v>14480</v>
      </c>
      <c r="D170" s="4">
        <v>39808</v>
      </c>
      <c r="E170" s="3">
        <v>20379</v>
      </c>
      <c r="F170" s="3">
        <v>19429</v>
      </c>
    </row>
    <row r="171" spans="1:6" ht="16.5" customHeight="1">
      <c r="A171" s="1">
        <v>41153</v>
      </c>
      <c r="B171" s="2" t="s">
        <v>13</v>
      </c>
      <c r="C171" s="3">
        <v>6848</v>
      </c>
      <c r="D171" s="4">
        <v>21860</v>
      </c>
      <c r="E171" s="3">
        <v>11141</v>
      </c>
      <c r="F171" s="3">
        <v>10719</v>
      </c>
    </row>
    <row r="172" spans="1:6" ht="16.5" customHeight="1">
      <c r="A172" s="1">
        <v>41153</v>
      </c>
      <c r="B172" s="2" t="s">
        <v>14</v>
      </c>
      <c r="C172" s="3">
        <v>5370</v>
      </c>
      <c r="D172" s="4">
        <v>17500</v>
      </c>
      <c r="E172" s="3">
        <v>8993</v>
      </c>
      <c r="F172" s="3">
        <v>8507</v>
      </c>
    </row>
    <row r="173" spans="1:6" ht="16.5" customHeight="1">
      <c r="A173" s="1">
        <v>41153</v>
      </c>
      <c r="B173" s="2" t="s">
        <v>24</v>
      </c>
      <c r="C173" s="3">
        <v>2494</v>
      </c>
      <c r="D173" s="4">
        <v>5820</v>
      </c>
      <c r="E173" s="3">
        <v>3316</v>
      </c>
      <c r="F173" s="3">
        <v>2504</v>
      </c>
    </row>
    <row r="174" spans="1:6" ht="16.5" customHeight="1">
      <c r="A174" s="1">
        <v>41183</v>
      </c>
      <c r="B174" s="2" t="s">
        <v>17</v>
      </c>
      <c r="C174" s="3">
        <v>3192</v>
      </c>
      <c r="D174" s="4">
        <v>7378</v>
      </c>
      <c r="E174" s="3">
        <v>3754</v>
      </c>
      <c r="F174" s="3">
        <v>3624</v>
      </c>
    </row>
    <row r="175" spans="1:6" ht="16.5" customHeight="1">
      <c r="A175" s="1">
        <v>41183</v>
      </c>
      <c r="B175" s="2" t="s">
        <v>18</v>
      </c>
      <c r="C175" s="3">
        <v>1692</v>
      </c>
      <c r="D175" s="4">
        <v>3662</v>
      </c>
      <c r="E175" s="3">
        <v>1896</v>
      </c>
      <c r="F175" s="3">
        <v>1766</v>
      </c>
    </row>
    <row r="176" spans="1:6" ht="16.5" customHeight="1">
      <c r="A176" s="1">
        <v>41183</v>
      </c>
      <c r="B176" s="2" t="s">
        <v>19</v>
      </c>
      <c r="C176" s="3">
        <v>924</v>
      </c>
      <c r="D176" s="4">
        <v>1903</v>
      </c>
      <c r="E176" s="3">
        <v>951</v>
      </c>
      <c r="F176" s="3">
        <v>952</v>
      </c>
    </row>
    <row r="177" spans="1:6" ht="16.5" customHeight="1">
      <c r="A177" s="1">
        <v>41183</v>
      </c>
      <c r="B177" s="2" t="s">
        <v>20</v>
      </c>
      <c r="C177" s="3">
        <v>2973</v>
      </c>
      <c r="D177" s="4">
        <v>7057</v>
      </c>
      <c r="E177" s="3">
        <v>3465</v>
      </c>
      <c r="F177" s="3">
        <v>3592</v>
      </c>
    </row>
    <row r="178" spans="1:6" ht="16.5" customHeight="1">
      <c r="A178" s="1">
        <v>41183</v>
      </c>
      <c r="B178" s="2" t="s">
        <v>21</v>
      </c>
      <c r="C178" s="3">
        <v>1550</v>
      </c>
      <c r="D178" s="4">
        <v>3540</v>
      </c>
      <c r="E178" s="3">
        <v>1807</v>
      </c>
      <c r="F178" s="3">
        <v>1733</v>
      </c>
    </row>
    <row r="179" spans="1:6" ht="16.5" customHeight="1">
      <c r="A179" s="1">
        <v>41183</v>
      </c>
      <c r="B179" s="2" t="s">
        <v>8</v>
      </c>
      <c r="C179" s="3">
        <v>4072</v>
      </c>
      <c r="D179" s="4">
        <v>9368</v>
      </c>
      <c r="E179" s="3">
        <v>4846</v>
      </c>
      <c r="F179" s="3">
        <v>4522</v>
      </c>
    </row>
    <row r="180" spans="1:6" ht="16.5" customHeight="1">
      <c r="A180" s="1">
        <v>41183</v>
      </c>
      <c r="B180" s="2" t="s">
        <v>22</v>
      </c>
      <c r="C180" s="3">
        <v>4627</v>
      </c>
      <c r="D180" s="4">
        <v>10004</v>
      </c>
      <c r="E180" s="3">
        <v>5517</v>
      </c>
      <c r="F180" s="3">
        <v>4487</v>
      </c>
    </row>
    <row r="181" spans="1:6" ht="16.5" customHeight="1">
      <c r="A181" s="1">
        <v>41183</v>
      </c>
      <c r="B181" s="2" t="s">
        <v>9</v>
      </c>
      <c r="C181" s="3">
        <v>2231</v>
      </c>
      <c r="D181" s="4">
        <v>4937</v>
      </c>
      <c r="E181" s="3">
        <v>2540</v>
      </c>
      <c r="F181" s="3">
        <v>2397</v>
      </c>
    </row>
    <row r="182" spans="1:6" ht="16.5" customHeight="1">
      <c r="A182" s="1">
        <v>41183</v>
      </c>
      <c r="B182" s="2" t="s">
        <v>10</v>
      </c>
      <c r="C182" s="3">
        <v>2428</v>
      </c>
      <c r="D182" s="4">
        <v>5156</v>
      </c>
      <c r="E182" s="3">
        <v>2619</v>
      </c>
      <c r="F182" s="3">
        <v>2537</v>
      </c>
    </row>
    <row r="183" spans="1:6" ht="16.5" customHeight="1">
      <c r="A183" s="1">
        <v>41183</v>
      </c>
      <c r="B183" s="2" t="s">
        <v>23</v>
      </c>
      <c r="C183" s="3">
        <v>2097</v>
      </c>
      <c r="D183" s="4">
        <v>4192</v>
      </c>
      <c r="E183" s="3">
        <v>2405</v>
      </c>
      <c r="F183" s="3">
        <v>1787</v>
      </c>
    </row>
    <row r="184" spans="1:6" ht="16.5" customHeight="1">
      <c r="A184" s="1">
        <v>41183</v>
      </c>
      <c r="B184" s="2" t="s">
        <v>25</v>
      </c>
      <c r="C184" s="3">
        <v>4897</v>
      </c>
      <c r="D184" s="4">
        <v>12839</v>
      </c>
      <c r="E184" s="3">
        <v>6856</v>
      </c>
      <c r="F184" s="3">
        <v>5983</v>
      </c>
    </row>
    <row r="185" spans="1:6" ht="16.5" customHeight="1">
      <c r="A185" s="1">
        <v>41183</v>
      </c>
      <c r="B185" s="2" t="s">
        <v>26</v>
      </c>
      <c r="C185" s="3">
        <v>4651</v>
      </c>
      <c r="D185" s="4">
        <v>12770</v>
      </c>
      <c r="E185" s="3">
        <v>6846</v>
      </c>
      <c r="F185" s="3">
        <v>5924</v>
      </c>
    </row>
    <row r="186" spans="1:6" ht="16.5" customHeight="1">
      <c r="A186" s="1">
        <v>41183</v>
      </c>
      <c r="B186" s="2" t="s">
        <v>27</v>
      </c>
      <c r="C186" s="3">
        <v>3626</v>
      </c>
      <c r="D186" s="4">
        <v>8933</v>
      </c>
      <c r="E186" s="3">
        <v>4676</v>
      </c>
      <c r="F186" s="3">
        <v>4257</v>
      </c>
    </row>
    <row r="187" spans="1:6" ht="16.5" customHeight="1">
      <c r="A187" s="1">
        <v>41183</v>
      </c>
      <c r="B187" s="2" t="s">
        <v>28</v>
      </c>
      <c r="C187" s="3">
        <v>10658</v>
      </c>
      <c r="D187" s="4">
        <v>30549</v>
      </c>
      <c r="E187" s="3">
        <v>15719</v>
      </c>
      <c r="F187" s="3">
        <v>14830</v>
      </c>
    </row>
    <row r="188" spans="1:6" ht="16.5" customHeight="1">
      <c r="A188" s="1">
        <v>41183</v>
      </c>
      <c r="B188" s="2" t="s">
        <v>11</v>
      </c>
      <c r="C188" s="3">
        <v>11558</v>
      </c>
      <c r="D188" s="4">
        <v>28534</v>
      </c>
      <c r="E188" s="3">
        <v>15636</v>
      </c>
      <c r="F188" s="3">
        <v>12898</v>
      </c>
    </row>
    <row r="189" spans="1:6" ht="16.5" customHeight="1">
      <c r="A189" s="1">
        <v>41183</v>
      </c>
      <c r="B189" s="2" t="s">
        <v>12</v>
      </c>
      <c r="C189" s="3">
        <v>14645</v>
      </c>
      <c r="D189" s="4">
        <v>40117</v>
      </c>
      <c r="E189" s="3">
        <v>20548</v>
      </c>
      <c r="F189" s="3">
        <v>19569</v>
      </c>
    </row>
    <row r="190" spans="1:6" ht="16.5" customHeight="1">
      <c r="A190" s="1">
        <v>41183</v>
      </c>
      <c r="B190" s="2" t="s">
        <v>13</v>
      </c>
      <c r="C190" s="3">
        <v>6844</v>
      </c>
      <c r="D190" s="4">
        <v>21898</v>
      </c>
      <c r="E190" s="3">
        <v>11143</v>
      </c>
      <c r="F190" s="3">
        <v>10755</v>
      </c>
    </row>
    <row r="191" spans="1:6" ht="16.5" customHeight="1">
      <c r="A191" s="1">
        <v>41183</v>
      </c>
      <c r="B191" s="2" t="s">
        <v>14</v>
      </c>
      <c r="C191" s="3">
        <v>5405</v>
      </c>
      <c r="D191" s="4">
        <v>17625</v>
      </c>
      <c r="E191" s="3">
        <v>9076</v>
      </c>
      <c r="F191" s="3">
        <v>8549</v>
      </c>
    </row>
    <row r="192" spans="1:6" ht="16.5" customHeight="1">
      <c r="A192" s="1">
        <v>41183</v>
      </c>
      <c r="B192" s="2" t="s">
        <v>24</v>
      </c>
      <c r="C192" s="3">
        <v>2516</v>
      </c>
      <c r="D192" s="4">
        <v>5866</v>
      </c>
      <c r="E192" s="3">
        <v>3346</v>
      </c>
      <c r="F192" s="3">
        <v>2520</v>
      </c>
    </row>
    <row r="193" spans="1:6" ht="16.5" customHeight="1">
      <c r="A193" s="1">
        <v>41214</v>
      </c>
      <c r="B193" s="2" t="s">
        <v>17</v>
      </c>
      <c r="C193" s="3">
        <v>3174</v>
      </c>
      <c r="D193" s="4">
        <v>7375</v>
      </c>
      <c r="E193" s="3">
        <v>3755</v>
      </c>
      <c r="F193" s="3">
        <v>3620</v>
      </c>
    </row>
    <row r="194" spans="1:6" ht="16.5" customHeight="1">
      <c r="A194" s="1">
        <v>41214</v>
      </c>
      <c r="B194" s="2" t="s">
        <v>18</v>
      </c>
      <c r="C194" s="3">
        <v>1683</v>
      </c>
      <c r="D194" s="4">
        <v>3636</v>
      </c>
      <c r="E194" s="3">
        <v>1889</v>
      </c>
      <c r="F194" s="3">
        <v>1747</v>
      </c>
    </row>
    <row r="195" spans="1:6" ht="16.5" customHeight="1">
      <c r="A195" s="1">
        <v>41214</v>
      </c>
      <c r="B195" s="2" t="s">
        <v>19</v>
      </c>
      <c r="C195" s="3">
        <v>922</v>
      </c>
      <c r="D195" s="4">
        <v>1899</v>
      </c>
      <c r="E195" s="3">
        <v>949</v>
      </c>
      <c r="F195" s="3">
        <v>950</v>
      </c>
    </row>
    <row r="196" spans="1:6" ht="16.5" customHeight="1">
      <c r="A196" s="1">
        <v>41214</v>
      </c>
      <c r="B196" s="2" t="s">
        <v>20</v>
      </c>
      <c r="C196" s="3">
        <v>2970</v>
      </c>
      <c r="D196" s="4">
        <v>7062</v>
      </c>
      <c r="E196" s="3">
        <v>3465</v>
      </c>
      <c r="F196" s="3">
        <v>3597</v>
      </c>
    </row>
    <row r="197" spans="1:6" ht="16.5" customHeight="1">
      <c r="A197" s="1">
        <v>41214</v>
      </c>
      <c r="B197" s="2" t="s">
        <v>21</v>
      </c>
      <c r="C197" s="3">
        <v>1555</v>
      </c>
      <c r="D197" s="4">
        <v>3551</v>
      </c>
      <c r="E197" s="3">
        <v>1812</v>
      </c>
      <c r="F197" s="3">
        <v>1739</v>
      </c>
    </row>
    <row r="198" spans="1:6" ht="16.5" customHeight="1">
      <c r="A198" s="1">
        <v>41214</v>
      </c>
      <c r="B198" s="2" t="s">
        <v>8</v>
      </c>
      <c r="C198" s="3">
        <v>4063</v>
      </c>
      <c r="D198" s="4">
        <v>9370</v>
      </c>
      <c r="E198" s="3">
        <v>4853</v>
      </c>
      <c r="F198" s="3">
        <v>4517</v>
      </c>
    </row>
    <row r="199" spans="1:6" ht="16.5" customHeight="1">
      <c r="A199" s="1">
        <v>41214</v>
      </c>
      <c r="B199" s="2" t="s">
        <v>22</v>
      </c>
      <c r="C199" s="3">
        <v>4594</v>
      </c>
      <c r="D199" s="4">
        <v>10004</v>
      </c>
      <c r="E199" s="3">
        <v>5484</v>
      </c>
      <c r="F199" s="3">
        <v>4520</v>
      </c>
    </row>
    <row r="200" spans="1:6" ht="16.5" customHeight="1">
      <c r="A200" s="1">
        <v>41214</v>
      </c>
      <c r="B200" s="2" t="s">
        <v>9</v>
      </c>
      <c r="C200" s="3">
        <v>2225</v>
      </c>
      <c r="D200" s="4">
        <v>4929</v>
      </c>
      <c r="E200" s="3">
        <v>2537</v>
      </c>
      <c r="F200" s="3">
        <v>2392</v>
      </c>
    </row>
    <row r="201" spans="1:6" ht="16.5" customHeight="1">
      <c r="A201" s="1">
        <v>41214</v>
      </c>
      <c r="B201" s="2" t="s">
        <v>10</v>
      </c>
      <c r="C201" s="3">
        <v>2418</v>
      </c>
      <c r="D201" s="4">
        <v>5142</v>
      </c>
      <c r="E201" s="3">
        <v>2607</v>
      </c>
      <c r="F201" s="3">
        <v>2535</v>
      </c>
    </row>
    <row r="202" spans="1:6" ht="16.5" customHeight="1">
      <c r="A202" s="1">
        <v>41214</v>
      </c>
      <c r="B202" s="2" t="s">
        <v>23</v>
      </c>
      <c r="C202" s="3">
        <v>2125</v>
      </c>
      <c r="D202" s="4">
        <v>4205</v>
      </c>
      <c r="E202" s="3">
        <v>2423</v>
      </c>
      <c r="F202" s="3">
        <v>1782</v>
      </c>
    </row>
    <row r="203" spans="1:6" ht="16.5" customHeight="1">
      <c r="A203" s="1">
        <v>41214</v>
      </c>
      <c r="B203" s="2" t="s">
        <v>25</v>
      </c>
      <c r="C203" s="3">
        <v>4903</v>
      </c>
      <c r="D203" s="4">
        <v>12831</v>
      </c>
      <c r="E203" s="3">
        <v>6841</v>
      </c>
      <c r="F203" s="3">
        <v>5990</v>
      </c>
    </row>
    <row r="204" spans="1:6" ht="16.5" customHeight="1">
      <c r="A204" s="1">
        <v>41214</v>
      </c>
      <c r="B204" s="2" t="s">
        <v>26</v>
      </c>
      <c r="C204" s="3">
        <v>4653</v>
      </c>
      <c r="D204" s="4">
        <v>12786</v>
      </c>
      <c r="E204" s="3">
        <v>6873</v>
      </c>
      <c r="F204" s="3">
        <v>5913</v>
      </c>
    </row>
    <row r="205" spans="1:6" ht="16.5" customHeight="1">
      <c r="A205" s="1">
        <v>41214</v>
      </c>
      <c r="B205" s="2" t="s">
        <v>27</v>
      </c>
      <c r="C205" s="3">
        <v>3624</v>
      </c>
      <c r="D205" s="4">
        <v>8919</v>
      </c>
      <c r="E205" s="3">
        <v>4677</v>
      </c>
      <c r="F205" s="3">
        <v>4242</v>
      </c>
    </row>
    <row r="206" spans="1:6" ht="16.5" customHeight="1">
      <c r="A206" s="1">
        <v>41214</v>
      </c>
      <c r="B206" s="2" t="s">
        <v>28</v>
      </c>
      <c r="C206" s="3">
        <v>10670</v>
      </c>
      <c r="D206" s="4">
        <v>30601</v>
      </c>
      <c r="E206" s="3">
        <v>15754</v>
      </c>
      <c r="F206" s="3">
        <v>14847</v>
      </c>
    </row>
    <row r="207" spans="1:6" ht="16.5" customHeight="1">
      <c r="A207" s="1">
        <v>41214</v>
      </c>
      <c r="B207" s="2" t="s">
        <v>11</v>
      </c>
      <c r="C207" s="3">
        <v>11545</v>
      </c>
      <c r="D207" s="4">
        <v>28500</v>
      </c>
      <c r="E207" s="3">
        <v>15651</v>
      </c>
      <c r="F207" s="3">
        <v>12849</v>
      </c>
    </row>
    <row r="208" spans="1:6" ht="16.5" customHeight="1">
      <c r="A208" s="1">
        <v>41214</v>
      </c>
      <c r="B208" s="2" t="s">
        <v>12</v>
      </c>
      <c r="C208" s="3">
        <v>14684</v>
      </c>
      <c r="D208" s="4">
        <v>40190</v>
      </c>
      <c r="E208" s="3">
        <v>20604</v>
      </c>
      <c r="F208" s="3">
        <v>19586</v>
      </c>
    </row>
    <row r="209" spans="1:6" ht="16.5" customHeight="1">
      <c r="A209" s="1">
        <v>41214</v>
      </c>
      <c r="B209" s="2" t="s">
        <v>13</v>
      </c>
      <c r="C209" s="3">
        <v>6842</v>
      </c>
      <c r="D209" s="4">
        <v>21909</v>
      </c>
      <c r="E209" s="3">
        <v>11162</v>
      </c>
      <c r="F209" s="3">
        <v>10747</v>
      </c>
    </row>
    <row r="210" spans="1:6" ht="16.5" customHeight="1">
      <c r="A210" s="1">
        <v>41214</v>
      </c>
      <c r="B210" s="2" t="s">
        <v>14</v>
      </c>
      <c r="C210" s="3">
        <v>5445</v>
      </c>
      <c r="D210" s="4">
        <v>17708</v>
      </c>
      <c r="E210" s="3">
        <v>9121</v>
      </c>
      <c r="F210" s="3">
        <v>8587</v>
      </c>
    </row>
    <row r="211" spans="1:6" ht="16.5" customHeight="1">
      <c r="A211" s="1">
        <v>41214</v>
      </c>
      <c r="B211" s="2" t="s">
        <v>24</v>
      </c>
      <c r="C211" s="3">
        <v>2507</v>
      </c>
      <c r="D211" s="4">
        <v>5858</v>
      </c>
      <c r="E211" s="3">
        <v>3347</v>
      </c>
      <c r="F211" s="3">
        <v>2511</v>
      </c>
    </row>
    <row r="212" spans="1:6" ht="16.5" customHeight="1">
      <c r="A212" s="1">
        <v>41244</v>
      </c>
      <c r="B212" s="2" t="s">
        <v>17</v>
      </c>
      <c r="C212" s="3">
        <v>3172</v>
      </c>
      <c r="D212" s="4">
        <v>7366</v>
      </c>
      <c r="E212" s="3">
        <v>3755</v>
      </c>
      <c r="F212" s="3">
        <v>3611</v>
      </c>
    </row>
    <row r="213" spans="1:6" ht="16.5" customHeight="1">
      <c r="A213" s="1">
        <v>41244</v>
      </c>
      <c r="B213" s="2" t="s">
        <v>18</v>
      </c>
      <c r="C213" s="3">
        <v>1675</v>
      </c>
      <c r="D213" s="4">
        <v>3629</v>
      </c>
      <c r="E213" s="3">
        <v>1888</v>
      </c>
      <c r="F213" s="3">
        <v>1741</v>
      </c>
    </row>
    <row r="214" spans="1:6" ht="16.5" customHeight="1">
      <c r="A214" s="1">
        <v>41244</v>
      </c>
      <c r="B214" s="2" t="s">
        <v>19</v>
      </c>
      <c r="C214" s="3">
        <v>919</v>
      </c>
      <c r="D214" s="4">
        <v>1887</v>
      </c>
      <c r="E214" s="3">
        <v>945</v>
      </c>
      <c r="F214" s="3">
        <v>942</v>
      </c>
    </row>
    <row r="215" spans="1:6" ht="16.5" customHeight="1">
      <c r="A215" s="1">
        <v>41244</v>
      </c>
      <c r="B215" s="2" t="s">
        <v>20</v>
      </c>
      <c r="C215" s="3">
        <v>2979</v>
      </c>
      <c r="D215" s="4">
        <v>7079</v>
      </c>
      <c r="E215" s="3">
        <v>3469</v>
      </c>
      <c r="F215" s="3">
        <v>3610</v>
      </c>
    </row>
    <row r="216" spans="1:6" ht="16.5" customHeight="1">
      <c r="A216" s="1">
        <v>41244</v>
      </c>
      <c r="B216" s="2" t="s">
        <v>21</v>
      </c>
      <c r="C216" s="3">
        <v>1558</v>
      </c>
      <c r="D216" s="4">
        <v>3553</v>
      </c>
      <c r="E216" s="3">
        <v>1812</v>
      </c>
      <c r="F216" s="3">
        <v>1741</v>
      </c>
    </row>
    <row r="217" spans="1:6" ht="16.5" customHeight="1">
      <c r="A217" s="1">
        <v>41244</v>
      </c>
      <c r="B217" s="2" t="s">
        <v>8</v>
      </c>
      <c r="C217" s="3">
        <v>4067</v>
      </c>
      <c r="D217" s="4">
        <v>9382</v>
      </c>
      <c r="E217" s="3">
        <v>4855</v>
      </c>
      <c r="F217" s="3">
        <v>4527</v>
      </c>
    </row>
    <row r="218" spans="1:6" ht="16.5" customHeight="1">
      <c r="A218" s="1">
        <v>41244</v>
      </c>
      <c r="B218" s="2" t="s">
        <v>22</v>
      </c>
      <c r="C218" s="3">
        <v>4638</v>
      </c>
      <c r="D218" s="4">
        <v>10106</v>
      </c>
      <c r="E218" s="3">
        <v>5553</v>
      </c>
      <c r="F218" s="3">
        <v>4553</v>
      </c>
    </row>
    <row r="219" spans="1:6" ht="16.5" customHeight="1">
      <c r="A219" s="1">
        <v>41244</v>
      </c>
      <c r="B219" s="2" t="s">
        <v>9</v>
      </c>
      <c r="C219" s="3">
        <v>2232</v>
      </c>
      <c r="D219" s="4">
        <v>4955</v>
      </c>
      <c r="E219" s="3">
        <v>2549</v>
      </c>
      <c r="F219" s="3">
        <v>2406</v>
      </c>
    </row>
    <row r="220" spans="1:6" ht="16.5" customHeight="1">
      <c r="A220" s="1">
        <v>41244</v>
      </c>
      <c r="B220" s="2" t="s">
        <v>10</v>
      </c>
      <c r="C220" s="3">
        <v>2416</v>
      </c>
      <c r="D220" s="4">
        <v>5131</v>
      </c>
      <c r="E220" s="3">
        <v>2597</v>
      </c>
      <c r="F220" s="3">
        <v>2534</v>
      </c>
    </row>
    <row r="221" spans="1:6" ht="16.5" customHeight="1">
      <c r="A221" s="1">
        <v>41244</v>
      </c>
      <c r="B221" s="2" t="s">
        <v>23</v>
      </c>
      <c r="C221" s="3">
        <v>2124</v>
      </c>
      <c r="D221" s="4">
        <v>4191</v>
      </c>
      <c r="E221" s="3">
        <v>2413</v>
      </c>
      <c r="F221" s="3">
        <v>1778</v>
      </c>
    </row>
    <row r="222" spans="1:6" ht="16.5" customHeight="1">
      <c r="A222" s="1">
        <v>41244</v>
      </c>
      <c r="B222" s="2" t="s">
        <v>25</v>
      </c>
      <c r="C222" s="3">
        <v>4903</v>
      </c>
      <c r="D222" s="4">
        <v>12841</v>
      </c>
      <c r="E222" s="3">
        <v>6866</v>
      </c>
      <c r="F222" s="3">
        <v>5975</v>
      </c>
    </row>
    <row r="223" spans="1:6" ht="16.5" customHeight="1">
      <c r="A223" s="1">
        <v>41244</v>
      </c>
      <c r="B223" s="2" t="s">
        <v>26</v>
      </c>
      <c r="C223" s="3">
        <v>4791</v>
      </c>
      <c r="D223" s="4">
        <v>13078</v>
      </c>
      <c r="E223" s="3">
        <v>7039</v>
      </c>
      <c r="F223" s="3">
        <v>6039</v>
      </c>
    </row>
    <row r="224" spans="1:6" ht="16.5" customHeight="1">
      <c r="A224" s="1">
        <v>41244</v>
      </c>
      <c r="B224" s="2" t="s">
        <v>27</v>
      </c>
      <c r="C224" s="3">
        <v>3604</v>
      </c>
      <c r="D224" s="4">
        <v>8853</v>
      </c>
      <c r="E224" s="3">
        <v>4644</v>
      </c>
      <c r="F224" s="3">
        <v>4209</v>
      </c>
    </row>
    <row r="225" spans="1:6" ht="16.5" customHeight="1">
      <c r="A225" s="1">
        <v>41244</v>
      </c>
      <c r="B225" s="2" t="s">
        <v>28</v>
      </c>
      <c r="C225" s="3">
        <v>10698</v>
      </c>
      <c r="D225" s="4">
        <v>30549</v>
      </c>
      <c r="E225" s="3">
        <v>15734</v>
      </c>
      <c r="F225" s="3">
        <v>14815</v>
      </c>
    </row>
    <row r="226" spans="1:6" ht="16.5" customHeight="1">
      <c r="A226" s="1">
        <v>41244</v>
      </c>
      <c r="B226" s="2" t="s">
        <v>11</v>
      </c>
      <c r="C226" s="3">
        <v>11542</v>
      </c>
      <c r="D226" s="4">
        <v>28525</v>
      </c>
      <c r="E226" s="3">
        <v>15670</v>
      </c>
      <c r="F226" s="3">
        <v>12855</v>
      </c>
    </row>
    <row r="227" spans="1:6" ht="16.5" customHeight="1">
      <c r="A227" s="1">
        <v>41244</v>
      </c>
      <c r="B227" s="2" t="s">
        <v>12</v>
      </c>
      <c r="C227" s="3">
        <v>14762</v>
      </c>
      <c r="D227" s="4">
        <v>40336</v>
      </c>
      <c r="E227" s="3">
        <v>20698</v>
      </c>
      <c r="F227" s="3">
        <v>19638</v>
      </c>
    </row>
    <row r="228" spans="1:6" ht="16.5" customHeight="1">
      <c r="A228" s="1">
        <v>41244</v>
      </c>
      <c r="B228" s="2" t="s">
        <v>13</v>
      </c>
      <c r="C228" s="3">
        <v>6780</v>
      </c>
      <c r="D228" s="4">
        <v>21892</v>
      </c>
      <c r="E228" s="3">
        <v>11116</v>
      </c>
      <c r="F228" s="3">
        <v>10776</v>
      </c>
    </row>
    <row r="229" spans="1:6" ht="16.5" customHeight="1">
      <c r="A229" s="1">
        <v>41244</v>
      </c>
      <c r="B229" s="2" t="s">
        <v>14</v>
      </c>
      <c r="C229" s="3">
        <v>5443</v>
      </c>
      <c r="D229" s="4">
        <v>17755</v>
      </c>
      <c r="E229" s="3">
        <v>9138</v>
      </c>
      <c r="F229" s="3">
        <v>8617</v>
      </c>
    </row>
    <row r="230" spans="1:6" ht="16.5" customHeight="1">
      <c r="A230" s="1">
        <v>41244</v>
      </c>
      <c r="B230" s="2" t="s">
        <v>24</v>
      </c>
      <c r="C230" s="3">
        <v>2490</v>
      </c>
      <c r="D230" s="4">
        <v>5836</v>
      </c>
      <c r="E230" s="3">
        <v>3335</v>
      </c>
      <c r="F230" s="3">
        <v>2501</v>
      </c>
    </row>
    <row r="231" spans="1:6" ht="16.5" customHeight="1">
      <c r="A231" s="1">
        <v>41275</v>
      </c>
      <c r="B231" s="2" t="s">
        <v>17</v>
      </c>
      <c r="C231" s="3">
        <v>3150</v>
      </c>
      <c r="D231" s="4">
        <v>7328</v>
      </c>
      <c r="E231" s="3">
        <v>3740</v>
      </c>
      <c r="F231" s="3">
        <v>3588</v>
      </c>
    </row>
    <row r="232" spans="1:6" ht="16.5" customHeight="1">
      <c r="A232" s="1">
        <v>41275</v>
      </c>
      <c r="B232" s="2" t="s">
        <v>18</v>
      </c>
      <c r="C232" s="3">
        <v>1678</v>
      </c>
      <c r="D232" s="4">
        <v>3645</v>
      </c>
      <c r="E232" s="3">
        <v>1893</v>
      </c>
      <c r="F232" s="3">
        <v>1752</v>
      </c>
    </row>
    <row r="233" spans="1:6" ht="16.5" customHeight="1">
      <c r="A233" s="1">
        <v>41275</v>
      </c>
      <c r="B233" s="2" t="s">
        <v>19</v>
      </c>
      <c r="C233" s="3">
        <v>919</v>
      </c>
      <c r="D233" s="4">
        <v>1882</v>
      </c>
      <c r="E233" s="3">
        <v>948</v>
      </c>
      <c r="F233" s="3">
        <v>934</v>
      </c>
    </row>
    <row r="234" spans="1:6" ht="16.5" customHeight="1">
      <c r="A234" s="1">
        <v>41275</v>
      </c>
      <c r="B234" s="2" t="s">
        <v>20</v>
      </c>
      <c r="C234" s="3">
        <v>2979</v>
      </c>
      <c r="D234" s="4">
        <v>7092</v>
      </c>
      <c r="E234" s="3">
        <v>3478</v>
      </c>
      <c r="F234" s="3">
        <v>3614</v>
      </c>
    </row>
    <row r="235" spans="1:6" ht="16.5" customHeight="1">
      <c r="A235" s="1">
        <v>41275</v>
      </c>
      <c r="B235" s="2" t="s">
        <v>21</v>
      </c>
      <c r="C235" s="3">
        <v>1541</v>
      </c>
      <c r="D235" s="4">
        <v>3509</v>
      </c>
      <c r="E235" s="3">
        <v>1795</v>
      </c>
      <c r="F235" s="3">
        <v>1714</v>
      </c>
    </row>
    <row r="236" spans="1:6" ht="16.5" customHeight="1">
      <c r="A236" s="1">
        <v>41275</v>
      </c>
      <c r="B236" s="2" t="s">
        <v>8</v>
      </c>
      <c r="C236" s="3">
        <v>4047</v>
      </c>
      <c r="D236" s="4">
        <v>9312</v>
      </c>
      <c r="E236" s="3">
        <v>4811</v>
      </c>
      <c r="F236" s="3">
        <v>4501</v>
      </c>
    </row>
    <row r="237" spans="1:6" ht="16.5" customHeight="1">
      <c r="A237" s="1">
        <v>41275</v>
      </c>
      <c r="B237" s="2" t="s">
        <v>22</v>
      </c>
      <c r="C237" s="3">
        <v>4649</v>
      </c>
      <c r="D237" s="4">
        <v>10155</v>
      </c>
      <c r="E237" s="3">
        <v>5569</v>
      </c>
      <c r="F237" s="3">
        <v>4586</v>
      </c>
    </row>
    <row r="238" spans="1:6" ht="16.5" customHeight="1">
      <c r="A238" s="1">
        <v>41275</v>
      </c>
      <c r="B238" s="2" t="s">
        <v>9</v>
      </c>
      <c r="C238" s="3">
        <v>2221</v>
      </c>
      <c r="D238" s="4">
        <v>4939</v>
      </c>
      <c r="E238" s="3">
        <v>2539</v>
      </c>
      <c r="F238" s="3">
        <v>2400</v>
      </c>
    </row>
    <row r="239" spans="1:6" ht="16.5" customHeight="1">
      <c r="A239" s="1">
        <v>41275</v>
      </c>
      <c r="B239" s="2" t="s">
        <v>10</v>
      </c>
      <c r="C239" s="3">
        <v>2415</v>
      </c>
      <c r="D239" s="4">
        <v>5115</v>
      </c>
      <c r="E239" s="3">
        <v>2595</v>
      </c>
      <c r="F239" s="3">
        <v>2520</v>
      </c>
    </row>
    <row r="240" spans="1:6" ht="16.5" customHeight="1">
      <c r="A240" s="1">
        <v>41275</v>
      </c>
      <c r="B240" s="2" t="s">
        <v>23</v>
      </c>
      <c r="C240" s="3">
        <v>2115</v>
      </c>
      <c r="D240" s="4">
        <v>4157</v>
      </c>
      <c r="E240" s="3">
        <v>2384</v>
      </c>
      <c r="F240" s="3">
        <v>1773</v>
      </c>
    </row>
    <row r="241" spans="1:6" ht="16.5" customHeight="1">
      <c r="A241" s="1">
        <v>41275</v>
      </c>
      <c r="B241" s="2" t="s">
        <v>25</v>
      </c>
      <c r="C241" s="3">
        <v>4873</v>
      </c>
      <c r="D241" s="4">
        <v>12803</v>
      </c>
      <c r="E241" s="3">
        <v>6833</v>
      </c>
      <c r="F241" s="3">
        <v>5970</v>
      </c>
    </row>
    <row r="242" spans="1:6" ht="16.5" customHeight="1">
      <c r="A242" s="1">
        <v>41275</v>
      </c>
      <c r="B242" s="2" t="s">
        <v>26</v>
      </c>
      <c r="C242" s="3">
        <v>5026</v>
      </c>
      <c r="D242" s="4">
        <v>13753</v>
      </c>
      <c r="E242" s="3">
        <v>7396</v>
      </c>
      <c r="F242" s="3">
        <v>6357</v>
      </c>
    </row>
    <row r="243" spans="1:6" ht="16.5" customHeight="1">
      <c r="A243" s="1">
        <v>41275</v>
      </c>
      <c r="B243" s="2" t="s">
        <v>27</v>
      </c>
      <c r="C243" s="3">
        <v>3598</v>
      </c>
      <c r="D243" s="4">
        <v>8798</v>
      </c>
      <c r="E243" s="3">
        <v>4628</v>
      </c>
      <c r="F243" s="3">
        <v>4170</v>
      </c>
    </row>
    <row r="244" spans="1:6" ht="16.5" customHeight="1">
      <c r="A244" s="1">
        <v>41275</v>
      </c>
      <c r="B244" s="2" t="s">
        <v>28</v>
      </c>
      <c r="C244" s="3">
        <v>10673</v>
      </c>
      <c r="D244" s="4">
        <v>30425</v>
      </c>
      <c r="E244" s="3">
        <v>15679</v>
      </c>
      <c r="F244" s="3">
        <v>14746</v>
      </c>
    </row>
    <row r="245" spans="1:6" ht="16.5" customHeight="1">
      <c r="A245" s="1">
        <v>41275</v>
      </c>
      <c r="B245" s="2" t="s">
        <v>11</v>
      </c>
      <c r="C245" s="3">
        <v>11520</v>
      </c>
      <c r="D245" s="4">
        <v>28483</v>
      </c>
      <c r="E245" s="3">
        <v>15653</v>
      </c>
      <c r="F245" s="3">
        <v>12830</v>
      </c>
    </row>
    <row r="246" spans="1:6" ht="16.5" customHeight="1">
      <c r="A246" s="1">
        <v>41275</v>
      </c>
      <c r="B246" s="2" t="s">
        <v>12</v>
      </c>
      <c r="C246" s="3">
        <v>14778</v>
      </c>
      <c r="D246" s="4">
        <v>40351</v>
      </c>
      <c r="E246" s="3">
        <v>20726</v>
      </c>
      <c r="F246" s="3">
        <v>19625</v>
      </c>
    </row>
    <row r="247" spans="1:6" ht="16.5" customHeight="1">
      <c r="A247" s="1">
        <v>41275</v>
      </c>
      <c r="B247" s="2" t="s">
        <v>13</v>
      </c>
      <c r="C247" s="3">
        <v>6786</v>
      </c>
      <c r="D247" s="4">
        <v>21939</v>
      </c>
      <c r="E247" s="3">
        <v>11151</v>
      </c>
      <c r="F247" s="3">
        <v>10788</v>
      </c>
    </row>
    <row r="248" spans="1:6" ht="16.5" customHeight="1">
      <c r="A248" s="1">
        <v>41275</v>
      </c>
      <c r="B248" s="2" t="s">
        <v>14</v>
      </c>
      <c r="C248" s="3">
        <v>5453</v>
      </c>
      <c r="D248" s="4">
        <v>17788</v>
      </c>
      <c r="E248" s="3">
        <v>9142</v>
      </c>
      <c r="F248" s="3">
        <v>8646</v>
      </c>
    </row>
    <row r="249" spans="1:6" ht="16.5" customHeight="1">
      <c r="A249" s="1">
        <v>41275</v>
      </c>
      <c r="B249" s="2" t="s">
        <v>24</v>
      </c>
      <c r="C249" s="3">
        <v>2472</v>
      </c>
      <c r="D249" s="4">
        <v>5784</v>
      </c>
      <c r="E249" s="3">
        <v>3300</v>
      </c>
      <c r="F249" s="3">
        <v>2484</v>
      </c>
    </row>
    <row r="250" spans="1:6" ht="16.5" customHeight="1">
      <c r="A250" s="1">
        <v>41306</v>
      </c>
      <c r="B250" s="2" t="s">
        <v>17</v>
      </c>
      <c r="C250" s="3">
        <v>3153</v>
      </c>
      <c r="D250" s="4">
        <v>7316</v>
      </c>
      <c r="E250" s="3">
        <v>3745</v>
      </c>
      <c r="F250" s="3">
        <v>3571</v>
      </c>
    </row>
    <row r="251" spans="1:6" ht="16.5" customHeight="1">
      <c r="A251" s="1">
        <v>41306</v>
      </c>
      <c r="B251" s="2" t="s">
        <v>18</v>
      </c>
      <c r="C251" s="3">
        <v>1688</v>
      </c>
      <c r="D251" s="4">
        <v>3648</v>
      </c>
      <c r="E251" s="3">
        <v>1892</v>
      </c>
      <c r="F251" s="3">
        <v>1756</v>
      </c>
    </row>
    <row r="252" spans="1:6" ht="16.5" customHeight="1">
      <c r="A252" s="1">
        <v>41306</v>
      </c>
      <c r="B252" s="2" t="s">
        <v>19</v>
      </c>
      <c r="C252" s="3">
        <v>918</v>
      </c>
      <c r="D252" s="4">
        <v>1882</v>
      </c>
      <c r="E252" s="3">
        <v>947</v>
      </c>
      <c r="F252" s="3">
        <v>935</v>
      </c>
    </row>
    <row r="253" spans="1:6" ht="16.5" customHeight="1">
      <c r="A253" s="1">
        <v>41306</v>
      </c>
      <c r="B253" s="2" t="s">
        <v>20</v>
      </c>
      <c r="C253" s="3">
        <v>2980</v>
      </c>
      <c r="D253" s="4">
        <v>7096</v>
      </c>
      <c r="E253" s="3">
        <v>3493</v>
      </c>
      <c r="F253" s="3">
        <v>3603</v>
      </c>
    </row>
    <row r="254" spans="1:6" ht="16.5" customHeight="1">
      <c r="A254" s="1">
        <v>41306</v>
      </c>
      <c r="B254" s="2" t="s">
        <v>21</v>
      </c>
      <c r="C254" s="3">
        <v>1543</v>
      </c>
      <c r="D254" s="4">
        <v>3514</v>
      </c>
      <c r="E254" s="3">
        <v>1800</v>
      </c>
      <c r="F254" s="3">
        <v>1714</v>
      </c>
    </row>
    <row r="255" spans="1:6" ht="16.5" customHeight="1">
      <c r="A255" s="1">
        <v>41306</v>
      </c>
      <c r="B255" s="2" t="s">
        <v>8</v>
      </c>
      <c r="C255" s="3">
        <v>4059</v>
      </c>
      <c r="D255" s="4">
        <v>9323</v>
      </c>
      <c r="E255" s="3">
        <v>4829</v>
      </c>
      <c r="F255" s="3">
        <v>4494</v>
      </c>
    </row>
    <row r="256" spans="1:6" ht="16.5" customHeight="1">
      <c r="A256" s="1">
        <v>41306</v>
      </c>
      <c r="B256" s="2" t="s">
        <v>22</v>
      </c>
      <c r="C256" s="3">
        <v>4681</v>
      </c>
      <c r="D256" s="4">
        <v>10191</v>
      </c>
      <c r="E256" s="3">
        <v>5591</v>
      </c>
      <c r="F256" s="3">
        <v>4600</v>
      </c>
    </row>
    <row r="257" spans="1:6" ht="16.5" customHeight="1">
      <c r="A257" s="1">
        <v>41306</v>
      </c>
      <c r="B257" s="2" t="s">
        <v>9</v>
      </c>
      <c r="C257" s="3">
        <v>2215</v>
      </c>
      <c r="D257" s="4">
        <v>4911</v>
      </c>
      <c r="E257" s="3">
        <v>2519</v>
      </c>
      <c r="F257" s="3">
        <v>2392</v>
      </c>
    </row>
    <row r="258" spans="1:6" ht="16.5" customHeight="1">
      <c r="A258" s="1">
        <v>41306</v>
      </c>
      <c r="B258" s="2" t="s">
        <v>10</v>
      </c>
      <c r="C258" s="3">
        <v>2419</v>
      </c>
      <c r="D258" s="4">
        <v>5116</v>
      </c>
      <c r="E258" s="3">
        <v>2595</v>
      </c>
      <c r="F258" s="3">
        <v>2521</v>
      </c>
    </row>
    <row r="259" spans="1:6" ht="16.5" customHeight="1">
      <c r="A259" s="1">
        <v>41306</v>
      </c>
      <c r="B259" s="2" t="s">
        <v>23</v>
      </c>
      <c r="C259" s="3">
        <v>2098</v>
      </c>
      <c r="D259" s="4">
        <v>4125</v>
      </c>
      <c r="E259" s="3">
        <v>2359</v>
      </c>
      <c r="F259" s="3">
        <v>1766</v>
      </c>
    </row>
    <row r="260" spans="1:6" ht="16.5" customHeight="1">
      <c r="A260" s="1">
        <v>41306</v>
      </c>
      <c r="B260" s="2" t="s">
        <v>25</v>
      </c>
      <c r="C260" s="3">
        <v>4865</v>
      </c>
      <c r="D260" s="4">
        <v>12776</v>
      </c>
      <c r="E260" s="3">
        <v>6818</v>
      </c>
      <c r="F260" s="3">
        <v>5958</v>
      </c>
    </row>
    <row r="261" spans="1:6" ht="16.5" customHeight="1">
      <c r="A261" s="1">
        <v>41306</v>
      </c>
      <c r="B261" s="2" t="s">
        <v>26</v>
      </c>
      <c r="C261" s="3">
        <v>5159</v>
      </c>
      <c r="D261" s="4">
        <v>14151</v>
      </c>
      <c r="E261" s="3">
        <v>7595</v>
      </c>
      <c r="F261" s="3">
        <v>6556</v>
      </c>
    </row>
    <row r="262" spans="1:6" ht="16.5" customHeight="1">
      <c r="A262" s="1">
        <v>41306</v>
      </c>
      <c r="B262" s="2" t="s">
        <v>27</v>
      </c>
      <c r="C262" s="3">
        <v>3611</v>
      </c>
      <c r="D262" s="4">
        <v>8801</v>
      </c>
      <c r="E262" s="3">
        <v>4633</v>
      </c>
      <c r="F262" s="3">
        <v>4168</v>
      </c>
    </row>
    <row r="263" spans="1:6" ht="16.5" customHeight="1">
      <c r="A263" s="1">
        <v>41306</v>
      </c>
      <c r="B263" s="2" t="s">
        <v>28</v>
      </c>
      <c r="C263" s="3">
        <v>10682</v>
      </c>
      <c r="D263" s="4">
        <v>30397</v>
      </c>
      <c r="E263" s="3">
        <v>15682</v>
      </c>
      <c r="F263" s="3">
        <v>14715</v>
      </c>
    </row>
    <row r="264" spans="1:6" ht="16.5" customHeight="1">
      <c r="A264" s="1">
        <v>41306</v>
      </c>
      <c r="B264" s="2" t="s">
        <v>11</v>
      </c>
      <c r="C264" s="3">
        <v>11491</v>
      </c>
      <c r="D264" s="4">
        <v>28428</v>
      </c>
      <c r="E264" s="3">
        <v>15635</v>
      </c>
      <c r="F264" s="3">
        <v>12793</v>
      </c>
    </row>
    <row r="265" spans="1:6" ht="16.5" customHeight="1">
      <c r="A265" s="1">
        <v>41306</v>
      </c>
      <c r="B265" s="2" t="s">
        <v>12</v>
      </c>
      <c r="C265" s="3">
        <v>14821</v>
      </c>
      <c r="D265" s="4">
        <v>40437</v>
      </c>
      <c r="E265" s="3">
        <v>20766</v>
      </c>
      <c r="F265" s="3">
        <v>19671</v>
      </c>
    </row>
    <row r="266" spans="1:6" ht="16.5" customHeight="1">
      <c r="A266" s="1">
        <v>41306</v>
      </c>
      <c r="B266" s="2" t="s">
        <v>13</v>
      </c>
      <c r="C266" s="3">
        <v>6823</v>
      </c>
      <c r="D266" s="4">
        <v>22013</v>
      </c>
      <c r="E266" s="3">
        <v>11184</v>
      </c>
      <c r="F266" s="3">
        <v>10829</v>
      </c>
    </row>
    <row r="267" spans="1:6" ht="16.5" customHeight="1">
      <c r="A267" s="1">
        <v>41306</v>
      </c>
      <c r="B267" s="2" t="s">
        <v>14</v>
      </c>
      <c r="C267" s="3">
        <v>5463</v>
      </c>
      <c r="D267" s="4">
        <v>17861</v>
      </c>
      <c r="E267" s="3">
        <v>9186</v>
      </c>
      <c r="F267" s="3">
        <v>8675</v>
      </c>
    </row>
    <row r="268" spans="1:6" ht="16.5" customHeight="1">
      <c r="A268" s="1">
        <v>41306</v>
      </c>
      <c r="B268" s="2" t="s">
        <v>24</v>
      </c>
      <c r="C268" s="3">
        <v>2435</v>
      </c>
      <c r="D268" s="4">
        <v>5707</v>
      </c>
      <c r="E268" s="3">
        <v>3265</v>
      </c>
      <c r="F268" s="3">
        <v>2442</v>
      </c>
    </row>
    <row r="269" spans="1:6" ht="16.5" customHeight="1">
      <c r="A269" s="1">
        <v>41334</v>
      </c>
      <c r="B269" s="2" t="s">
        <v>17</v>
      </c>
      <c r="C269" s="3">
        <v>3151</v>
      </c>
      <c r="D269" s="4">
        <v>7301</v>
      </c>
      <c r="E269" s="3">
        <v>3742</v>
      </c>
      <c r="F269" s="3">
        <v>3559</v>
      </c>
    </row>
    <row r="270" spans="1:6" ht="16.5" customHeight="1">
      <c r="A270" s="1">
        <v>41334</v>
      </c>
      <c r="B270" s="2" t="s">
        <v>18</v>
      </c>
      <c r="C270" s="3">
        <v>1688</v>
      </c>
      <c r="D270" s="4">
        <v>3643</v>
      </c>
      <c r="E270" s="3">
        <v>1886</v>
      </c>
      <c r="F270" s="3">
        <v>1757</v>
      </c>
    </row>
    <row r="271" spans="1:6" ht="16.5" customHeight="1">
      <c r="A271" s="1">
        <v>41334</v>
      </c>
      <c r="B271" s="2" t="s">
        <v>19</v>
      </c>
      <c r="C271" s="3">
        <v>918</v>
      </c>
      <c r="D271" s="4">
        <v>1873</v>
      </c>
      <c r="E271" s="3">
        <v>949</v>
      </c>
      <c r="F271" s="3">
        <v>924</v>
      </c>
    </row>
    <row r="272" spans="1:6" ht="16.5" customHeight="1">
      <c r="A272" s="1">
        <v>41334</v>
      </c>
      <c r="B272" s="2" t="s">
        <v>20</v>
      </c>
      <c r="C272" s="3">
        <v>2988</v>
      </c>
      <c r="D272" s="4">
        <v>7116</v>
      </c>
      <c r="E272" s="3">
        <v>3507</v>
      </c>
      <c r="F272" s="3">
        <v>3609</v>
      </c>
    </row>
    <row r="273" spans="1:6" ht="16.5" customHeight="1">
      <c r="A273" s="1">
        <v>41334</v>
      </c>
      <c r="B273" s="2" t="s">
        <v>21</v>
      </c>
      <c r="C273" s="3">
        <v>1542</v>
      </c>
      <c r="D273" s="4">
        <v>3497</v>
      </c>
      <c r="E273" s="3">
        <v>1794</v>
      </c>
      <c r="F273" s="3">
        <v>1703</v>
      </c>
    </row>
    <row r="274" spans="1:6" ht="16.5" customHeight="1">
      <c r="A274" s="1">
        <v>41334</v>
      </c>
      <c r="B274" s="2" t="s">
        <v>8</v>
      </c>
      <c r="C274" s="3">
        <v>4083</v>
      </c>
      <c r="D274" s="4">
        <v>9389</v>
      </c>
      <c r="E274" s="3">
        <v>4879</v>
      </c>
      <c r="F274" s="3">
        <v>4510</v>
      </c>
    </row>
    <row r="275" spans="1:6" ht="16.5" customHeight="1">
      <c r="A275" s="1">
        <v>41334</v>
      </c>
      <c r="B275" s="2" t="s">
        <v>22</v>
      </c>
      <c r="C275" s="3">
        <v>4688</v>
      </c>
      <c r="D275" s="4">
        <v>10215</v>
      </c>
      <c r="E275" s="3">
        <v>5604</v>
      </c>
      <c r="F275" s="3">
        <v>4611</v>
      </c>
    </row>
    <row r="276" spans="1:6" ht="16.5" customHeight="1">
      <c r="A276" s="1">
        <v>41334</v>
      </c>
      <c r="B276" s="2" t="s">
        <v>9</v>
      </c>
      <c r="C276" s="3">
        <v>2223</v>
      </c>
      <c r="D276" s="4">
        <v>4937</v>
      </c>
      <c r="E276" s="3">
        <v>2536</v>
      </c>
      <c r="F276" s="3">
        <v>2401</v>
      </c>
    </row>
    <row r="277" spans="1:6" ht="16.5" customHeight="1">
      <c r="A277" s="1">
        <v>41334</v>
      </c>
      <c r="B277" s="2" t="s">
        <v>10</v>
      </c>
      <c r="C277" s="3">
        <v>2414</v>
      </c>
      <c r="D277" s="4">
        <v>5111</v>
      </c>
      <c r="E277" s="3">
        <v>2594</v>
      </c>
      <c r="F277" s="3">
        <v>2517</v>
      </c>
    </row>
    <row r="278" spans="1:6" ht="16.5" customHeight="1">
      <c r="A278" s="1">
        <v>41334</v>
      </c>
      <c r="B278" s="2" t="s">
        <v>23</v>
      </c>
      <c r="C278" s="3">
        <v>2122</v>
      </c>
      <c r="D278" s="4">
        <v>4146</v>
      </c>
      <c r="E278" s="3">
        <v>2385</v>
      </c>
      <c r="F278" s="3">
        <v>1761</v>
      </c>
    </row>
    <row r="279" spans="1:6" ht="16.5" customHeight="1">
      <c r="A279" s="1">
        <v>41334</v>
      </c>
      <c r="B279" s="2" t="s">
        <v>25</v>
      </c>
      <c r="C279" s="3">
        <v>4874</v>
      </c>
      <c r="D279" s="4">
        <v>12771</v>
      </c>
      <c r="E279" s="3">
        <v>6803</v>
      </c>
      <c r="F279" s="3">
        <v>5968</v>
      </c>
    </row>
    <row r="280" spans="1:6" ht="16.5" customHeight="1">
      <c r="A280" s="1">
        <v>41334</v>
      </c>
      <c r="B280" s="2" t="s">
        <v>26</v>
      </c>
      <c r="C280" s="3">
        <v>5259</v>
      </c>
      <c r="D280" s="4">
        <v>14385</v>
      </c>
      <c r="E280" s="3">
        <v>7733</v>
      </c>
      <c r="F280" s="3">
        <v>6652</v>
      </c>
    </row>
    <row r="281" spans="1:6" ht="16.5" customHeight="1">
      <c r="A281" s="1">
        <v>41334</v>
      </c>
      <c r="B281" s="2" t="s">
        <v>27</v>
      </c>
      <c r="C281" s="3">
        <v>3604</v>
      </c>
      <c r="D281" s="4">
        <v>8741</v>
      </c>
      <c r="E281" s="3">
        <v>4604</v>
      </c>
      <c r="F281" s="3">
        <v>4137</v>
      </c>
    </row>
    <row r="282" spans="1:6" ht="16.5" customHeight="1">
      <c r="A282" s="1">
        <v>41334</v>
      </c>
      <c r="B282" s="2" t="s">
        <v>28</v>
      </c>
      <c r="C282" s="3">
        <v>10671</v>
      </c>
      <c r="D282" s="4">
        <v>30361</v>
      </c>
      <c r="E282" s="3">
        <v>15673</v>
      </c>
      <c r="F282" s="3">
        <v>14688</v>
      </c>
    </row>
    <row r="283" spans="1:6" ht="16.5" customHeight="1">
      <c r="A283" s="1">
        <v>41334</v>
      </c>
      <c r="B283" s="2" t="s">
        <v>11</v>
      </c>
      <c r="C283" s="3">
        <v>11545</v>
      </c>
      <c r="D283" s="4">
        <v>28484</v>
      </c>
      <c r="E283" s="3">
        <v>15686</v>
      </c>
      <c r="F283" s="3">
        <v>12798</v>
      </c>
    </row>
    <row r="284" spans="1:6" ht="16.5" customHeight="1">
      <c r="A284" s="1">
        <v>41334</v>
      </c>
      <c r="B284" s="2" t="s">
        <v>12</v>
      </c>
      <c r="C284" s="3">
        <v>14837</v>
      </c>
      <c r="D284" s="4">
        <v>40427</v>
      </c>
      <c r="E284" s="3">
        <v>20762</v>
      </c>
      <c r="F284" s="3">
        <v>19665</v>
      </c>
    </row>
    <row r="285" spans="1:6" ht="16.5" customHeight="1">
      <c r="A285" s="1">
        <v>41334</v>
      </c>
      <c r="B285" s="2" t="s">
        <v>13</v>
      </c>
      <c r="C285" s="3">
        <v>6879</v>
      </c>
      <c r="D285" s="4">
        <v>22059</v>
      </c>
      <c r="E285" s="3">
        <v>11213</v>
      </c>
      <c r="F285" s="3">
        <v>10846</v>
      </c>
    </row>
    <row r="286" spans="1:6" ht="16.5" customHeight="1">
      <c r="A286" s="1">
        <v>41334</v>
      </c>
      <c r="B286" s="2" t="s">
        <v>14</v>
      </c>
      <c r="C286" s="3">
        <v>5470</v>
      </c>
      <c r="D286" s="4">
        <v>17864</v>
      </c>
      <c r="E286" s="3">
        <v>9170</v>
      </c>
      <c r="F286" s="3">
        <v>8694</v>
      </c>
    </row>
    <row r="287" spans="1:6" ht="16.5" customHeight="1">
      <c r="A287" s="1">
        <v>41334</v>
      </c>
      <c r="B287" s="2" t="s">
        <v>24</v>
      </c>
      <c r="C287" s="3">
        <v>2458</v>
      </c>
      <c r="D287" s="4">
        <v>5728</v>
      </c>
      <c r="E287" s="3">
        <v>3281</v>
      </c>
      <c r="F287" s="3">
        <v>2447</v>
      </c>
    </row>
    <row r="288" spans="1:6" ht="16.5" customHeight="1">
      <c r="A288" s="1">
        <v>41365</v>
      </c>
      <c r="B288" s="2" t="s">
        <v>17</v>
      </c>
      <c r="C288" s="3">
        <v>3165</v>
      </c>
      <c r="D288" s="4">
        <v>7348</v>
      </c>
      <c r="E288" s="3">
        <v>3754</v>
      </c>
      <c r="F288" s="3">
        <v>3594</v>
      </c>
    </row>
    <row r="289" spans="1:6" ht="16.5" customHeight="1">
      <c r="A289" s="1">
        <v>41365</v>
      </c>
      <c r="B289" s="2" t="s">
        <v>18</v>
      </c>
      <c r="C289" s="3">
        <v>1694</v>
      </c>
      <c r="D289" s="4">
        <v>3655</v>
      </c>
      <c r="E289" s="3">
        <v>1891</v>
      </c>
      <c r="F289" s="3">
        <v>1764</v>
      </c>
    </row>
    <row r="290" spans="1:6" ht="16.5" customHeight="1">
      <c r="A290" s="1">
        <v>41365</v>
      </c>
      <c r="B290" s="2" t="s">
        <v>19</v>
      </c>
      <c r="C290" s="3">
        <v>918</v>
      </c>
      <c r="D290" s="4">
        <v>1872</v>
      </c>
      <c r="E290" s="3">
        <v>948</v>
      </c>
      <c r="F290" s="3">
        <v>924</v>
      </c>
    </row>
    <row r="291" spans="1:6" ht="16.5" customHeight="1">
      <c r="A291" s="1">
        <v>41365</v>
      </c>
      <c r="B291" s="2" t="s">
        <v>20</v>
      </c>
      <c r="C291" s="3">
        <v>2986</v>
      </c>
      <c r="D291" s="4">
        <v>7145</v>
      </c>
      <c r="E291" s="3">
        <v>3527</v>
      </c>
      <c r="F291" s="3">
        <v>3618</v>
      </c>
    </row>
    <row r="292" spans="1:6" ht="16.5" customHeight="1">
      <c r="A292" s="1">
        <v>41365</v>
      </c>
      <c r="B292" s="2" t="s">
        <v>21</v>
      </c>
      <c r="C292" s="3">
        <v>1549</v>
      </c>
      <c r="D292" s="4">
        <v>3519</v>
      </c>
      <c r="E292" s="3">
        <v>1808</v>
      </c>
      <c r="F292" s="3">
        <v>1711</v>
      </c>
    </row>
    <row r="293" spans="1:6" ht="16.5" customHeight="1">
      <c r="A293" s="1">
        <v>41365</v>
      </c>
      <c r="B293" s="2" t="s">
        <v>8</v>
      </c>
      <c r="C293" s="3">
        <v>4088</v>
      </c>
      <c r="D293" s="4">
        <v>9398</v>
      </c>
      <c r="E293" s="3">
        <v>4888</v>
      </c>
      <c r="F293" s="3">
        <v>4510</v>
      </c>
    </row>
    <row r="294" spans="1:6" ht="16.5" customHeight="1">
      <c r="A294" s="1">
        <v>41365</v>
      </c>
      <c r="B294" s="2" t="s">
        <v>22</v>
      </c>
      <c r="C294" s="3">
        <v>4727</v>
      </c>
      <c r="D294" s="4">
        <v>10273</v>
      </c>
      <c r="E294" s="3">
        <v>5644</v>
      </c>
      <c r="F294" s="3">
        <v>4629</v>
      </c>
    </row>
    <row r="295" spans="1:6" ht="16.5" customHeight="1">
      <c r="A295" s="1">
        <v>41365</v>
      </c>
      <c r="B295" s="2" t="s">
        <v>9</v>
      </c>
      <c r="C295" s="3">
        <v>2230</v>
      </c>
      <c r="D295" s="4">
        <v>4952</v>
      </c>
      <c r="E295" s="3">
        <v>2544</v>
      </c>
      <c r="F295" s="3">
        <v>2408</v>
      </c>
    </row>
    <row r="296" spans="1:6" ht="16.5" customHeight="1">
      <c r="A296" s="1">
        <v>41365</v>
      </c>
      <c r="B296" s="2" t="s">
        <v>10</v>
      </c>
      <c r="C296" s="3">
        <v>2419</v>
      </c>
      <c r="D296" s="4">
        <v>5120</v>
      </c>
      <c r="E296" s="3">
        <v>2604</v>
      </c>
      <c r="F296" s="3">
        <v>2516</v>
      </c>
    </row>
    <row r="297" spans="1:6" ht="16.5" customHeight="1">
      <c r="A297" s="1">
        <v>41365</v>
      </c>
      <c r="B297" s="2" t="s">
        <v>23</v>
      </c>
      <c r="C297" s="3">
        <v>2115</v>
      </c>
      <c r="D297" s="4">
        <v>4133</v>
      </c>
      <c r="E297" s="3">
        <v>2380</v>
      </c>
      <c r="F297" s="3">
        <v>1753</v>
      </c>
    </row>
    <row r="298" spans="1:6" ht="16.5" customHeight="1">
      <c r="A298" s="1">
        <v>41365</v>
      </c>
      <c r="B298" s="2" t="s">
        <v>25</v>
      </c>
      <c r="C298" s="3">
        <v>4887</v>
      </c>
      <c r="D298" s="4">
        <v>12798</v>
      </c>
      <c r="E298" s="3">
        <v>6815</v>
      </c>
      <c r="F298" s="3">
        <v>5983</v>
      </c>
    </row>
    <row r="299" spans="1:6" ht="16.5" customHeight="1">
      <c r="A299" s="1">
        <v>41365</v>
      </c>
      <c r="B299" s="2" t="s">
        <v>26</v>
      </c>
      <c r="C299" s="3">
        <v>5307</v>
      </c>
      <c r="D299" s="4">
        <v>14472</v>
      </c>
      <c r="E299" s="3">
        <v>7801</v>
      </c>
      <c r="F299" s="3">
        <v>6671</v>
      </c>
    </row>
    <row r="300" spans="1:6" ht="16.5" customHeight="1">
      <c r="A300" s="1">
        <v>41365</v>
      </c>
      <c r="B300" s="2" t="s">
        <v>27</v>
      </c>
      <c r="C300" s="3">
        <v>3602</v>
      </c>
      <c r="D300" s="4">
        <v>8732</v>
      </c>
      <c r="E300" s="3">
        <v>4595</v>
      </c>
      <c r="F300" s="3">
        <v>4137</v>
      </c>
    </row>
    <row r="301" spans="1:6" ht="16.5" customHeight="1">
      <c r="A301" s="1">
        <v>41365</v>
      </c>
      <c r="B301" s="2" t="s">
        <v>28</v>
      </c>
      <c r="C301" s="3">
        <v>10663</v>
      </c>
      <c r="D301" s="4">
        <v>30305</v>
      </c>
      <c r="E301" s="3">
        <v>15652</v>
      </c>
      <c r="F301" s="3">
        <v>14653</v>
      </c>
    </row>
    <row r="302" spans="1:6" ht="16.5" customHeight="1">
      <c r="A302" s="1">
        <v>41365</v>
      </c>
      <c r="B302" s="2" t="s">
        <v>11</v>
      </c>
      <c r="C302" s="3">
        <v>11570</v>
      </c>
      <c r="D302" s="4">
        <v>28480</v>
      </c>
      <c r="E302" s="3">
        <v>15698</v>
      </c>
      <c r="F302" s="3">
        <v>12782</v>
      </c>
    </row>
    <row r="303" spans="1:6" ht="16.5" customHeight="1">
      <c r="A303" s="1">
        <v>41365</v>
      </c>
      <c r="B303" s="2" t="s">
        <v>12</v>
      </c>
      <c r="C303" s="3">
        <v>14880</v>
      </c>
      <c r="D303" s="4">
        <v>40527</v>
      </c>
      <c r="E303" s="3">
        <v>20800</v>
      </c>
      <c r="F303" s="3">
        <v>19727</v>
      </c>
    </row>
    <row r="304" spans="1:6" ht="16.5" customHeight="1">
      <c r="A304" s="1">
        <v>41365</v>
      </c>
      <c r="B304" s="2" t="s">
        <v>13</v>
      </c>
      <c r="C304" s="3">
        <v>6892</v>
      </c>
      <c r="D304" s="4">
        <v>22082</v>
      </c>
      <c r="E304" s="3">
        <v>11231</v>
      </c>
      <c r="F304" s="3">
        <v>10851</v>
      </c>
    </row>
    <row r="305" spans="1:6" ht="16.5" customHeight="1">
      <c r="A305" s="1">
        <v>41365</v>
      </c>
      <c r="B305" s="2" t="s">
        <v>14</v>
      </c>
      <c r="C305" s="3">
        <v>5471</v>
      </c>
      <c r="D305" s="4">
        <v>17896</v>
      </c>
      <c r="E305" s="3">
        <v>9191</v>
      </c>
      <c r="F305" s="3">
        <v>8705</v>
      </c>
    </row>
    <row r="306" spans="1:6" ht="16.5" customHeight="1">
      <c r="A306" s="1">
        <v>41365</v>
      </c>
      <c r="B306" s="2" t="s">
        <v>24</v>
      </c>
      <c r="C306" s="3">
        <v>2451</v>
      </c>
      <c r="D306" s="4">
        <v>5727</v>
      </c>
      <c r="E306" s="3">
        <v>3277</v>
      </c>
      <c r="F306" s="3">
        <v>2450</v>
      </c>
    </row>
    <row r="307" spans="1:6" ht="16.5" customHeight="1">
      <c r="A307" s="1">
        <v>41395</v>
      </c>
      <c r="B307" s="2" t="s">
        <v>17</v>
      </c>
      <c r="C307" s="3">
        <v>3168</v>
      </c>
      <c r="D307" s="4">
        <v>7350</v>
      </c>
      <c r="E307" s="3">
        <v>3752</v>
      </c>
      <c r="F307" s="3">
        <v>3598</v>
      </c>
    </row>
    <row r="308" spans="1:6" ht="16.5" customHeight="1">
      <c r="A308" s="1">
        <v>41395</v>
      </c>
      <c r="B308" s="2" t="s">
        <v>18</v>
      </c>
      <c r="C308" s="3">
        <v>1695</v>
      </c>
      <c r="D308" s="4">
        <v>3670</v>
      </c>
      <c r="E308" s="3">
        <v>1900</v>
      </c>
      <c r="F308" s="3">
        <v>1770</v>
      </c>
    </row>
    <row r="309" spans="1:6" ht="16.5" customHeight="1">
      <c r="A309" s="1">
        <v>41395</v>
      </c>
      <c r="B309" s="2" t="s">
        <v>19</v>
      </c>
      <c r="C309" s="3">
        <v>915</v>
      </c>
      <c r="D309" s="4">
        <v>1859</v>
      </c>
      <c r="E309" s="3">
        <v>946</v>
      </c>
      <c r="F309" s="3">
        <v>913</v>
      </c>
    </row>
    <row r="310" spans="1:6" ht="16.5" customHeight="1">
      <c r="A310" s="1">
        <v>41395</v>
      </c>
      <c r="B310" s="2" t="s">
        <v>20</v>
      </c>
      <c r="C310" s="3">
        <v>3000</v>
      </c>
      <c r="D310" s="4">
        <v>7166</v>
      </c>
      <c r="E310" s="3">
        <v>3552</v>
      </c>
      <c r="F310" s="3">
        <v>3614</v>
      </c>
    </row>
    <row r="311" spans="1:6" ht="16.5" customHeight="1">
      <c r="A311" s="1">
        <v>41395</v>
      </c>
      <c r="B311" s="2" t="s">
        <v>21</v>
      </c>
      <c r="C311" s="3">
        <v>1553</v>
      </c>
      <c r="D311" s="4">
        <v>3523</v>
      </c>
      <c r="E311" s="3">
        <v>1813</v>
      </c>
      <c r="F311" s="3">
        <v>1710</v>
      </c>
    </row>
    <row r="312" spans="1:6" ht="16.5" customHeight="1">
      <c r="A312" s="1">
        <v>41395</v>
      </c>
      <c r="B312" s="2" t="s">
        <v>8</v>
      </c>
      <c r="C312" s="3">
        <v>4095</v>
      </c>
      <c r="D312" s="4">
        <v>9423</v>
      </c>
      <c r="E312" s="3">
        <v>4908</v>
      </c>
      <c r="F312" s="3">
        <v>4515</v>
      </c>
    </row>
    <row r="313" spans="1:6" ht="16.5" customHeight="1">
      <c r="A313" s="1">
        <v>41395</v>
      </c>
      <c r="B313" s="2" t="s">
        <v>22</v>
      </c>
      <c r="C313" s="3">
        <v>4762</v>
      </c>
      <c r="D313" s="4">
        <v>10310</v>
      </c>
      <c r="E313" s="3">
        <v>5674</v>
      </c>
      <c r="F313" s="3">
        <v>4636</v>
      </c>
    </row>
    <row r="314" spans="1:6" ht="16.5" customHeight="1">
      <c r="A314" s="1">
        <v>41395</v>
      </c>
      <c r="B314" s="2" t="s">
        <v>9</v>
      </c>
      <c r="C314" s="3">
        <v>2244</v>
      </c>
      <c r="D314" s="4">
        <v>4976</v>
      </c>
      <c r="E314" s="3">
        <v>2563</v>
      </c>
      <c r="F314" s="3">
        <v>2413</v>
      </c>
    </row>
    <row r="315" spans="1:6" ht="16.5" customHeight="1">
      <c r="A315" s="1">
        <v>41395</v>
      </c>
      <c r="B315" s="2" t="s">
        <v>10</v>
      </c>
      <c r="C315" s="3">
        <v>2424</v>
      </c>
      <c r="D315" s="4">
        <v>5126</v>
      </c>
      <c r="E315" s="3">
        <v>2601</v>
      </c>
      <c r="F315" s="3">
        <v>2525</v>
      </c>
    </row>
    <row r="316" spans="1:6" ht="16.5" customHeight="1">
      <c r="A316" s="1">
        <v>41395</v>
      </c>
      <c r="B316" s="2" t="s">
        <v>23</v>
      </c>
      <c r="C316" s="3">
        <v>2119</v>
      </c>
      <c r="D316" s="4">
        <v>4133</v>
      </c>
      <c r="E316" s="3">
        <v>2382</v>
      </c>
      <c r="F316" s="3">
        <v>1751</v>
      </c>
    </row>
    <row r="317" spans="1:6" ht="16.5" customHeight="1">
      <c r="A317" s="1">
        <v>41395</v>
      </c>
      <c r="B317" s="2" t="s">
        <v>25</v>
      </c>
      <c r="C317" s="3">
        <v>4908</v>
      </c>
      <c r="D317" s="4">
        <v>12844</v>
      </c>
      <c r="E317" s="3">
        <v>6833</v>
      </c>
      <c r="F317" s="3">
        <v>6011</v>
      </c>
    </row>
    <row r="318" spans="1:6" ht="16.5" customHeight="1">
      <c r="A318" s="1">
        <v>41395</v>
      </c>
      <c r="B318" s="2" t="s">
        <v>26</v>
      </c>
      <c r="C318" s="3">
        <v>5376</v>
      </c>
      <c r="D318" s="4">
        <v>14635</v>
      </c>
      <c r="E318" s="3">
        <v>7887</v>
      </c>
      <c r="F318" s="3">
        <v>6748</v>
      </c>
    </row>
    <row r="319" spans="1:6" ht="16.5" customHeight="1">
      <c r="A319" s="1">
        <v>41395</v>
      </c>
      <c r="B319" s="2" t="s">
        <v>27</v>
      </c>
      <c r="C319" s="3">
        <v>3622</v>
      </c>
      <c r="D319" s="4">
        <v>8745</v>
      </c>
      <c r="E319" s="3">
        <v>4610</v>
      </c>
      <c r="F319" s="3">
        <v>4135</v>
      </c>
    </row>
    <row r="320" spans="1:6" ht="16.5" customHeight="1">
      <c r="A320" s="1">
        <v>41395</v>
      </c>
      <c r="B320" s="2" t="s">
        <v>28</v>
      </c>
      <c r="C320" s="3">
        <v>10657</v>
      </c>
      <c r="D320" s="4">
        <v>30298</v>
      </c>
      <c r="E320" s="3">
        <v>15656</v>
      </c>
      <c r="F320" s="3">
        <v>14642</v>
      </c>
    </row>
    <row r="321" spans="1:6" ht="16.5" customHeight="1">
      <c r="A321" s="1">
        <v>41395</v>
      </c>
      <c r="B321" s="2" t="s">
        <v>11</v>
      </c>
      <c r="C321" s="3">
        <v>11543</v>
      </c>
      <c r="D321" s="4">
        <v>28408</v>
      </c>
      <c r="E321" s="3">
        <v>15667</v>
      </c>
      <c r="F321" s="3">
        <v>12741</v>
      </c>
    </row>
    <row r="322" spans="1:6" ht="16.5" customHeight="1">
      <c r="A322" s="1">
        <v>41395</v>
      </c>
      <c r="B322" s="2" t="s">
        <v>12</v>
      </c>
      <c r="C322" s="3">
        <v>14945</v>
      </c>
      <c r="D322" s="4">
        <v>40724</v>
      </c>
      <c r="E322" s="3">
        <v>20909</v>
      </c>
      <c r="F322" s="3">
        <v>19815</v>
      </c>
    </row>
    <row r="323" spans="1:6" ht="16.5" customHeight="1">
      <c r="A323" s="1">
        <v>41395</v>
      </c>
      <c r="B323" s="2" t="s">
        <v>13</v>
      </c>
      <c r="C323" s="3">
        <v>6917</v>
      </c>
      <c r="D323" s="4">
        <v>22190</v>
      </c>
      <c r="E323" s="3">
        <v>11286</v>
      </c>
      <c r="F323" s="3">
        <v>10904</v>
      </c>
    </row>
    <row r="324" spans="1:6" ht="16.5" customHeight="1">
      <c r="A324" s="1">
        <v>41395</v>
      </c>
      <c r="B324" s="2" t="s">
        <v>14</v>
      </c>
      <c r="C324" s="3">
        <v>5473</v>
      </c>
      <c r="D324" s="4">
        <v>17919</v>
      </c>
      <c r="E324" s="3">
        <v>9201</v>
      </c>
      <c r="F324" s="3">
        <v>8718</v>
      </c>
    </row>
    <row r="325" spans="1:6" ht="16.5" customHeight="1">
      <c r="A325" s="1">
        <v>41395</v>
      </c>
      <c r="B325" s="2" t="s">
        <v>24</v>
      </c>
      <c r="C325" s="3">
        <v>2448</v>
      </c>
      <c r="D325" s="4">
        <v>5712</v>
      </c>
      <c r="E325" s="3">
        <v>3272</v>
      </c>
      <c r="F325" s="3">
        <v>2440</v>
      </c>
    </row>
    <row r="326" spans="1:6" ht="16.5" customHeight="1">
      <c r="A326" s="1">
        <v>41426</v>
      </c>
      <c r="B326" s="2" t="s">
        <v>17</v>
      </c>
      <c r="C326" s="3">
        <v>3195</v>
      </c>
      <c r="D326" s="4">
        <v>7386</v>
      </c>
      <c r="E326" s="3">
        <v>3782</v>
      </c>
      <c r="F326" s="3">
        <v>3604</v>
      </c>
    </row>
    <row r="327" spans="1:6" ht="16.5" customHeight="1">
      <c r="A327" s="1">
        <v>41426</v>
      </c>
      <c r="B327" s="2" t="s">
        <v>18</v>
      </c>
      <c r="C327" s="3">
        <v>1697</v>
      </c>
      <c r="D327" s="4">
        <v>3677</v>
      </c>
      <c r="E327" s="3">
        <v>1911</v>
      </c>
      <c r="F327" s="3">
        <v>1766</v>
      </c>
    </row>
    <row r="328" spans="1:6" ht="16.5" customHeight="1">
      <c r="A328" s="1">
        <v>41426</v>
      </c>
      <c r="B328" s="2" t="s">
        <v>19</v>
      </c>
      <c r="C328" s="3">
        <v>914</v>
      </c>
      <c r="D328" s="4">
        <v>1853</v>
      </c>
      <c r="E328" s="3">
        <v>942</v>
      </c>
      <c r="F328" s="3">
        <v>911</v>
      </c>
    </row>
    <row r="329" spans="1:6" ht="16.5" customHeight="1">
      <c r="A329" s="1">
        <v>41426</v>
      </c>
      <c r="B329" s="2" t="s">
        <v>20</v>
      </c>
      <c r="C329" s="3">
        <v>2998</v>
      </c>
      <c r="D329" s="4">
        <v>7165</v>
      </c>
      <c r="E329" s="3">
        <v>3550</v>
      </c>
      <c r="F329" s="3">
        <v>3615</v>
      </c>
    </row>
    <row r="330" spans="1:6" ht="16.5" customHeight="1">
      <c r="A330" s="1">
        <v>41426</v>
      </c>
      <c r="B330" s="2" t="s">
        <v>21</v>
      </c>
      <c r="C330" s="3">
        <v>1551</v>
      </c>
      <c r="D330" s="4">
        <v>3522</v>
      </c>
      <c r="E330" s="3">
        <v>1805</v>
      </c>
      <c r="F330" s="3">
        <v>1717</v>
      </c>
    </row>
    <row r="331" spans="1:6" ht="16.5" customHeight="1">
      <c r="A331" s="1">
        <v>41426</v>
      </c>
      <c r="B331" s="2" t="s">
        <v>8</v>
      </c>
      <c r="C331" s="3">
        <v>4097</v>
      </c>
      <c r="D331" s="4">
        <v>9460</v>
      </c>
      <c r="E331" s="3">
        <v>4934</v>
      </c>
      <c r="F331" s="3">
        <v>4526</v>
      </c>
    </row>
    <row r="332" spans="1:6" ht="16.5" customHeight="1">
      <c r="A332" s="1">
        <v>41426</v>
      </c>
      <c r="B332" s="2" t="s">
        <v>22</v>
      </c>
      <c r="C332" s="3">
        <v>4778</v>
      </c>
      <c r="D332" s="4">
        <v>10357</v>
      </c>
      <c r="E332" s="3">
        <v>5712</v>
      </c>
      <c r="F332" s="3">
        <v>4645</v>
      </c>
    </row>
    <row r="333" spans="1:6" ht="16.5" customHeight="1">
      <c r="A333" s="1">
        <v>41426</v>
      </c>
      <c r="B333" s="2" t="s">
        <v>9</v>
      </c>
      <c r="C333" s="3">
        <v>2251</v>
      </c>
      <c r="D333" s="4">
        <v>4996</v>
      </c>
      <c r="E333" s="3">
        <v>2576</v>
      </c>
      <c r="F333" s="3">
        <v>2420</v>
      </c>
    </row>
    <row r="334" spans="1:6" ht="16.5" customHeight="1">
      <c r="A334" s="1">
        <v>41426</v>
      </c>
      <c r="B334" s="2" t="s">
        <v>10</v>
      </c>
      <c r="C334" s="3">
        <v>2429</v>
      </c>
      <c r="D334" s="4">
        <v>5140</v>
      </c>
      <c r="E334" s="3">
        <v>2604</v>
      </c>
      <c r="F334" s="3">
        <v>2536</v>
      </c>
    </row>
    <row r="335" spans="1:6" ht="16.5" customHeight="1">
      <c r="A335" s="1">
        <v>41426</v>
      </c>
      <c r="B335" s="2" t="s">
        <v>23</v>
      </c>
      <c r="C335" s="3">
        <v>2114</v>
      </c>
      <c r="D335" s="4">
        <v>4135</v>
      </c>
      <c r="E335" s="3">
        <v>2383</v>
      </c>
      <c r="F335" s="3">
        <v>1752</v>
      </c>
    </row>
    <row r="336" spans="1:6" ht="16.5" customHeight="1">
      <c r="A336" s="1">
        <v>41426</v>
      </c>
      <c r="B336" s="2" t="s">
        <v>25</v>
      </c>
      <c r="C336" s="3">
        <v>4929</v>
      </c>
      <c r="D336" s="4">
        <v>12859</v>
      </c>
      <c r="E336" s="3">
        <v>6838</v>
      </c>
      <c r="F336" s="3">
        <v>6021</v>
      </c>
    </row>
    <row r="337" spans="1:6" ht="16.5" customHeight="1">
      <c r="A337" s="1">
        <v>41426</v>
      </c>
      <c r="B337" s="2" t="s">
        <v>26</v>
      </c>
      <c r="C337" s="3">
        <v>5415</v>
      </c>
      <c r="D337" s="4">
        <v>14750</v>
      </c>
      <c r="E337" s="3">
        <v>7945</v>
      </c>
      <c r="F337" s="3">
        <v>6805</v>
      </c>
    </row>
    <row r="338" spans="1:6" ht="16.5" customHeight="1">
      <c r="A338" s="1">
        <v>41426</v>
      </c>
      <c r="B338" s="2" t="s">
        <v>27</v>
      </c>
      <c r="C338" s="3">
        <v>3625</v>
      </c>
      <c r="D338" s="4">
        <v>8720</v>
      </c>
      <c r="E338" s="3">
        <v>4602</v>
      </c>
      <c r="F338" s="3">
        <v>4118</v>
      </c>
    </row>
    <row r="339" spans="1:6" ht="16.5" customHeight="1">
      <c r="A339" s="1">
        <v>41426</v>
      </c>
      <c r="B339" s="2" t="s">
        <v>28</v>
      </c>
      <c r="C339" s="3">
        <v>10661</v>
      </c>
      <c r="D339" s="4">
        <v>30271</v>
      </c>
      <c r="E339" s="3">
        <v>15640</v>
      </c>
      <c r="F339" s="3">
        <v>14631</v>
      </c>
    </row>
    <row r="340" spans="1:6" ht="16.5" customHeight="1">
      <c r="A340" s="1">
        <v>41426</v>
      </c>
      <c r="B340" s="2" t="s">
        <v>11</v>
      </c>
      <c r="C340" s="3">
        <v>11544</v>
      </c>
      <c r="D340" s="4">
        <v>28420</v>
      </c>
      <c r="E340" s="3">
        <v>15665</v>
      </c>
      <c r="F340" s="3">
        <v>12755</v>
      </c>
    </row>
    <row r="341" spans="1:6" ht="16.5" customHeight="1">
      <c r="A341" s="1">
        <v>41426</v>
      </c>
      <c r="B341" s="2" t="s">
        <v>12</v>
      </c>
      <c r="C341" s="3">
        <v>14972</v>
      </c>
      <c r="D341" s="4">
        <v>40739</v>
      </c>
      <c r="E341" s="3">
        <v>20920</v>
      </c>
      <c r="F341" s="3">
        <v>19819</v>
      </c>
    </row>
    <row r="342" spans="1:6" ht="16.5" customHeight="1">
      <c r="A342" s="1">
        <v>41426</v>
      </c>
      <c r="B342" s="2" t="s">
        <v>13</v>
      </c>
      <c r="C342" s="3">
        <v>6924</v>
      </c>
      <c r="D342" s="4">
        <v>22237</v>
      </c>
      <c r="E342" s="3">
        <v>11289</v>
      </c>
      <c r="F342" s="3">
        <v>10948</v>
      </c>
    </row>
    <row r="343" spans="1:6" ht="16.5" customHeight="1">
      <c r="A343" s="1">
        <v>41426</v>
      </c>
      <c r="B343" s="2" t="s">
        <v>14</v>
      </c>
      <c r="C343" s="3">
        <v>5482</v>
      </c>
      <c r="D343" s="4">
        <v>17974</v>
      </c>
      <c r="E343" s="3">
        <v>9233</v>
      </c>
      <c r="F343" s="3">
        <v>8741</v>
      </c>
    </row>
    <row r="344" spans="1:6" ht="16.5" customHeight="1">
      <c r="A344" s="1">
        <v>41426</v>
      </c>
      <c r="B344" s="2" t="s">
        <v>24</v>
      </c>
      <c r="C344" s="3">
        <v>2447</v>
      </c>
      <c r="D344" s="4">
        <v>5707</v>
      </c>
      <c r="E344" s="3">
        <v>3269</v>
      </c>
      <c r="F344" s="3">
        <v>2438</v>
      </c>
    </row>
    <row r="345" spans="1:6" ht="16.5" customHeight="1">
      <c r="A345" s="1">
        <v>41456</v>
      </c>
      <c r="B345" s="2" t="s">
        <v>17</v>
      </c>
      <c r="C345" s="3">
        <v>3210</v>
      </c>
      <c r="D345" s="4">
        <v>7409</v>
      </c>
      <c r="E345" s="3">
        <v>3793</v>
      </c>
      <c r="F345" s="3">
        <v>3616</v>
      </c>
    </row>
    <row r="346" spans="1:6" ht="16.5" customHeight="1">
      <c r="A346" s="1">
        <v>41456</v>
      </c>
      <c r="B346" s="2" t="s">
        <v>18</v>
      </c>
      <c r="C346" s="3">
        <v>1692</v>
      </c>
      <c r="D346" s="4">
        <v>3676</v>
      </c>
      <c r="E346" s="3">
        <v>1922</v>
      </c>
      <c r="F346" s="3">
        <v>1754</v>
      </c>
    </row>
    <row r="347" spans="1:6" ht="16.5" customHeight="1">
      <c r="A347" s="1">
        <v>41456</v>
      </c>
      <c r="B347" s="2" t="s">
        <v>19</v>
      </c>
      <c r="C347" s="3">
        <v>917</v>
      </c>
      <c r="D347" s="4">
        <v>1850</v>
      </c>
      <c r="E347" s="3">
        <v>943</v>
      </c>
      <c r="F347" s="3">
        <v>907</v>
      </c>
    </row>
    <row r="348" spans="1:6" ht="16.5" customHeight="1">
      <c r="A348" s="1">
        <v>41456</v>
      </c>
      <c r="B348" s="2" t="s">
        <v>20</v>
      </c>
      <c r="C348" s="3">
        <v>3008</v>
      </c>
      <c r="D348" s="4">
        <v>7185</v>
      </c>
      <c r="E348" s="3">
        <v>3554</v>
      </c>
      <c r="F348" s="3">
        <v>3631</v>
      </c>
    </row>
    <row r="349" spans="1:6" ht="16.5" customHeight="1">
      <c r="A349" s="1">
        <v>41456</v>
      </c>
      <c r="B349" s="2" t="s">
        <v>21</v>
      </c>
      <c r="C349" s="3">
        <v>1557</v>
      </c>
      <c r="D349" s="4">
        <v>3543</v>
      </c>
      <c r="E349" s="3">
        <v>1820</v>
      </c>
      <c r="F349" s="3">
        <v>1723</v>
      </c>
    </row>
    <row r="350" spans="1:6" ht="16.5" customHeight="1">
      <c r="A350" s="1">
        <v>41456</v>
      </c>
      <c r="B350" s="2" t="s">
        <v>8</v>
      </c>
      <c r="C350" s="3">
        <v>4111</v>
      </c>
      <c r="D350" s="4">
        <v>9453</v>
      </c>
      <c r="E350" s="3">
        <v>4934</v>
      </c>
      <c r="F350" s="3">
        <v>4519</v>
      </c>
    </row>
    <row r="351" spans="1:6" ht="16.5" customHeight="1">
      <c r="A351" s="1">
        <v>41456</v>
      </c>
      <c r="B351" s="2" t="s">
        <v>22</v>
      </c>
      <c r="C351" s="3">
        <v>4808</v>
      </c>
      <c r="D351" s="4">
        <v>10439</v>
      </c>
      <c r="E351" s="3">
        <v>5751</v>
      </c>
      <c r="F351" s="3">
        <v>4688</v>
      </c>
    </row>
    <row r="352" spans="1:6" ht="16.5" customHeight="1">
      <c r="A352" s="1">
        <v>41456</v>
      </c>
      <c r="B352" s="2" t="s">
        <v>9</v>
      </c>
      <c r="C352" s="3">
        <v>2261</v>
      </c>
      <c r="D352" s="4">
        <v>5009</v>
      </c>
      <c r="E352" s="3">
        <v>2575</v>
      </c>
      <c r="F352" s="3">
        <v>2434</v>
      </c>
    </row>
    <row r="353" spans="1:6" ht="16.5" customHeight="1">
      <c r="A353" s="1">
        <v>41456</v>
      </c>
      <c r="B353" s="2" t="s">
        <v>10</v>
      </c>
      <c r="C353" s="3">
        <v>2427</v>
      </c>
      <c r="D353" s="4">
        <v>5126</v>
      </c>
      <c r="E353" s="3">
        <v>2599</v>
      </c>
      <c r="F353" s="3">
        <v>2527</v>
      </c>
    </row>
    <row r="354" spans="1:6" ht="16.5" customHeight="1">
      <c r="A354" s="1">
        <v>41456</v>
      </c>
      <c r="B354" s="2" t="s">
        <v>23</v>
      </c>
      <c r="C354" s="3">
        <v>2105</v>
      </c>
      <c r="D354" s="4">
        <v>4119</v>
      </c>
      <c r="E354" s="3">
        <v>2374</v>
      </c>
      <c r="F354" s="3">
        <v>1745</v>
      </c>
    </row>
    <row r="355" spans="1:6" ht="16.5" customHeight="1">
      <c r="A355" s="1">
        <v>41456</v>
      </c>
      <c r="B355" s="2" t="s">
        <v>25</v>
      </c>
      <c r="C355" s="3">
        <v>4933</v>
      </c>
      <c r="D355" s="4">
        <v>12849</v>
      </c>
      <c r="E355" s="3">
        <v>6832</v>
      </c>
      <c r="F355" s="3">
        <v>6017</v>
      </c>
    </row>
    <row r="356" spans="1:6" ht="16.5" customHeight="1">
      <c r="A356" s="1">
        <v>41456</v>
      </c>
      <c r="B356" s="2" t="s">
        <v>26</v>
      </c>
      <c r="C356" s="3">
        <v>5447</v>
      </c>
      <c r="D356" s="4">
        <v>14823</v>
      </c>
      <c r="E356" s="3">
        <v>7988</v>
      </c>
      <c r="F356" s="3">
        <v>6835</v>
      </c>
    </row>
    <row r="357" spans="1:6" ht="16.5" customHeight="1">
      <c r="A357" s="1">
        <v>41456</v>
      </c>
      <c r="B357" s="2" t="s">
        <v>27</v>
      </c>
      <c r="C357" s="3">
        <v>3633</v>
      </c>
      <c r="D357" s="4">
        <v>8730</v>
      </c>
      <c r="E357" s="3">
        <v>4609</v>
      </c>
      <c r="F357" s="3">
        <v>4121</v>
      </c>
    </row>
    <row r="358" spans="1:6" ht="16.5" customHeight="1">
      <c r="A358" s="1">
        <v>41456</v>
      </c>
      <c r="B358" s="2" t="s">
        <v>28</v>
      </c>
      <c r="C358" s="3">
        <v>10645</v>
      </c>
      <c r="D358" s="4">
        <v>30176</v>
      </c>
      <c r="E358" s="3">
        <v>15598</v>
      </c>
      <c r="F358" s="3">
        <v>14578</v>
      </c>
    </row>
    <row r="359" spans="1:6" ht="16.5" customHeight="1">
      <c r="A359" s="1">
        <v>41456</v>
      </c>
      <c r="B359" s="2" t="s">
        <v>11</v>
      </c>
      <c r="C359" s="3">
        <v>11527</v>
      </c>
      <c r="D359" s="4">
        <v>28391</v>
      </c>
      <c r="E359" s="3">
        <v>15658</v>
      </c>
      <c r="F359" s="3">
        <v>12733</v>
      </c>
    </row>
    <row r="360" spans="1:6" ht="16.5" customHeight="1">
      <c r="A360" s="1">
        <v>41456</v>
      </c>
      <c r="B360" s="2" t="s">
        <v>12</v>
      </c>
      <c r="C360" s="3">
        <v>14991</v>
      </c>
      <c r="D360" s="4">
        <v>40780</v>
      </c>
      <c r="E360" s="3">
        <v>20926</v>
      </c>
      <c r="F360" s="3">
        <v>19854</v>
      </c>
    </row>
    <row r="361" spans="1:6" ht="16.5" customHeight="1">
      <c r="A361" s="1">
        <v>41456</v>
      </c>
      <c r="B361" s="2" t="s">
        <v>13</v>
      </c>
      <c r="C361" s="3">
        <v>6943</v>
      </c>
      <c r="D361" s="4">
        <v>22292</v>
      </c>
      <c r="E361" s="3">
        <v>11312</v>
      </c>
      <c r="F361" s="3">
        <v>10980</v>
      </c>
    </row>
    <row r="362" spans="1:6" ht="16.5" customHeight="1">
      <c r="A362" s="1">
        <v>41456</v>
      </c>
      <c r="B362" s="2" t="s">
        <v>14</v>
      </c>
      <c r="C362" s="3">
        <v>5482</v>
      </c>
      <c r="D362" s="4">
        <v>17972</v>
      </c>
      <c r="E362" s="3">
        <v>9225</v>
      </c>
      <c r="F362" s="3">
        <v>8747</v>
      </c>
    </row>
    <row r="363" spans="1:6" ht="16.5" customHeight="1">
      <c r="A363" s="1">
        <v>41456</v>
      </c>
      <c r="B363" s="2" t="s">
        <v>24</v>
      </c>
      <c r="C363" s="3">
        <v>2456</v>
      </c>
      <c r="D363" s="4">
        <v>5732</v>
      </c>
      <c r="E363" s="3">
        <v>3291</v>
      </c>
      <c r="F363" s="3">
        <v>2441</v>
      </c>
    </row>
    <row r="364" spans="1:6" ht="16.5" customHeight="1">
      <c r="A364" s="1">
        <v>41487</v>
      </c>
      <c r="B364" s="2" t="s">
        <v>17</v>
      </c>
      <c r="C364" s="3">
        <v>3225</v>
      </c>
      <c r="D364" s="4">
        <v>7434</v>
      </c>
      <c r="E364" s="3">
        <v>3800</v>
      </c>
      <c r="F364" s="3">
        <v>3634</v>
      </c>
    </row>
    <row r="365" spans="1:6" ht="16.5" customHeight="1">
      <c r="A365" s="1">
        <v>41487</v>
      </c>
      <c r="B365" s="2" t="s">
        <v>18</v>
      </c>
      <c r="C365" s="3">
        <v>1681</v>
      </c>
      <c r="D365" s="4">
        <v>3673</v>
      </c>
      <c r="E365" s="3">
        <v>1916</v>
      </c>
      <c r="F365" s="3">
        <v>1757</v>
      </c>
    </row>
    <row r="366" spans="1:6" ht="16.5" customHeight="1">
      <c r="A366" s="1">
        <v>41487</v>
      </c>
      <c r="B366" s="2" t="s">
        <v>19</v>
      </c>
      <c r="C366" s="3">
        <v>925</v>
      </c>
      <c r="D366" s="4">
        <v>1856</v>
      </c>
      <c r="E366" s="3">
        <v>944</v>
      </c>
      <c r="F366" s="3">
        <v>912</v>
      </c>
    </row>
    <row r="367" spans="1:6" ht="16.5" customHeight="1">
      <c r="A367" s="1">
        <v>41487</v>
      </c>
      <c r="B367" s="2" t="s">
        <v>20</v>
      </c>
      <c r="C367" s="3">
        <v>3002</v>
      </c>
      <c r="D367" s="4">
        <v>7176</v>
      </c>
      <c r="E367" s="3">
        <v>3552</v>
      </c>
      <c r="F367" s="3">
        <v>3624</v>
      </c>
    </row>
    <row r="368" spans="1:6" ht="16.5" customHeight="1">
      <c r="A368" s="1">
        <v>41487</v>
      </c>
      <c r="B368" s="2" t="s">
        <v>21</v>
      </c>
      <c r="C368" s="3">
        <v>1556</v>
      </c>
      <c r="D368" s="4">
        <v>3540</v>
      </c>
      <c r="E368" s="3">
        <v>1819</v>
      </c>
      <c r="F368" s="3">
        <v>1721</v>
      </c>
    </row>
    <row r="369" spans="1:6" ht="16.5" customHeight="1">
      <c r="A369" s="1">
        <v>41487</v>
      </c>
      <c r="B369" s="2" t="s">
        <v>8</v>
      </c>
      <c r="C369" s="3">
        <v>4113</v>
      </c>
      <c r="D369" s="4">
        <v>9485</v>
      </c>
      <c r="E369" s="3">
        <v>4936</v>
      </c>
      <c r="F369" s="3">
        <v>4549</v>
      </c>
    </row>
    <row r="370" spans="1:6" ht="16.5" customHeight="1">
      <c r="A370" s="1">
        <v>41487</v>
      </c>
      <c r="B370" s="2" t="s">
        <v>22</v>
      </c>
      <c r="C370" s="3">
        <v>4839</v>
      </c>
      <c r="D370" s="4">
        <v>10506</v>
      </c>
      <c r="E370" s="3">
        <v>5795</v>
      </c>
      <c r="F370" s="3">
        <v>4711</v>
      </c>
    </row>
    <row r="371" spans="1:6" ht="16.5" customHeight="1">
      <c r="A371" s="1">
        <v>41487</v>
      </c>
      <c r="B371" s="2" t="s">
        <v>9</v>
      </c>
      <c r="C371" s="3">
        <v>2280</v>
      </c>
      <c r="D371" s="4">
        <v>5027</v>
      </c>
      <c r="E371" s="3">
        <v>2586</v>
      </c>
      <c r="F371" s="3">
        <v>2441</v>
      </c>
    </row>
    <row r="372" spans="1:6" ht="16.5" customHeight="1">
      <c r="A372" s="1">
        <v>41487</v>
      </c>
      <c r="B372" s="2" t="s">
        <v>10</v>
      </c>
      <c r="C372" s="3">
        <v>2434</v>
      </c>
      <c r="D372" s="4">
        <v>5131</v>
      </c>
      <c r="E372" s="3">
        <v>2603</v>
      </c>
      <c r="F372" s="3">
        <v>2528</v>
      </c>
    </row>
    <row r="373" spans="1:6" ht="16.5" customHeight="1">
      <c r="A373" s="1">
        <v>41487</v>
      </c>
      <c r="B373" s="2" t="s">
        <v>23</v>
      </c>
      <c r="C373" s="3">
        <v>2109</v>
      </c>
      <c r="D373" s="4">
        <v>4109</v>
      </c>
      <c r="E373" s="3">
        <v>2374</v>
      </c>
      <c r="F373" s="3">
        <v>1735</v>
      </c>
    </row>
    <row r="374" spans="1:6" ht="16.5" customHeight="1">
      <c r="A374" s="1">
        <v>41487</v>
      </c>
      <c r="B374" s="2" t="s">
        <v>25</v>
      </c>
      <c r="C374" s="3">
        <v>4939</v>
      </c>
      <c r="D374" s="4">
        <v>12839</v>
      </c>
      <c r="E374" s="3">
        <v>6833</v>
      </c>
      <c r="F374" s="3">
        <v>6006</v>
      </c>
    </row>
    <row r="375" spans="1:6" ht="16.5" customHeight="1">
      <c r="A375" s="1">
        <v>41487</v>
      </c>
      <c r="B375" s="2" t="s">
        <v>26</v>
      </c>
      <c r="C375" s="3">
        <v>5465</v>
      </c>
      <c r="D375" s="4">
        <v>14879</v>
      </c>
      <c r="E375" s="3">
        <v>8031</v>
      </c>
      <c r="F375" s="3">
        <v>6848</v>
      </c>
    </row>
    <row r="376" spans="1:6" ht="16.5" customHeight="1">
      <c r="A376" s="1">
        <v>41487</v>
      </c>
      <c r="B376" s="2" t="s">
        <v>27</v>
      </c>
      <c r="C376" s="3">
        <v>3647</v>
      </c>
      <c r="D376" s="4">
        <v>8763</v>
      </c>
      <c r="E376" s="3">
        <v>4623</v>
      </c>
      <c r="F376" s="3">
        <v>4140</v>
      </c>
    </row>
    <row r="377" spans="1:6" ht="16.5" customHeight="1">
      <c r="A377" s="1">
        <v>41487</v>
      </c>
      <c r="B377" s="2" t="s">
        <v>28</v>
      </c>
      <c r="C377" s="3">
        <v>10600</v>
      </c>
      <c r="D377" s="4">
        <v>30104</v>
      </c>
      <c r="E377" s="3">
        <v>15566</v>
      </c>
      <c r="F377" s="3">
        <v>14538</v>
      </c>
    </row>
    <row r="378" spans="1:6" ht="16.5" customHeight="1">
      <c r="A378" s="1">
        <v>41487</v>
      </c>
      <c r="B378" s="2" t="s">
        <v>11</v>
      </c>
      <c r="C378" s="3">
        <v>11521</v>
      </c>
      <c r="D378" s="4">
        <v>28363</v>
      </c>
      <c r="E378" s="3">
        <v>15661</v>
      </c>
      <c r="F378" s="3">
        <v>12702</v>
      </c>
    </row>
    <row r="379" spans="1:6" ht="16.5" customHeight="1">
      <c r="A379" s="1">
        <v>41487</v>
      </c>
      <c r="B379" s="2" t="s">
        <v>12</v>
      </c>
      <c r="C379" s="3">
        <v>15010</v>
      </c>
      <c r="D379" s="4">
        <v>40823</v>
      </c>
      <c r="E379" s="3">
        <v>20963</v>
      </c>
      <c r="F379" s="3">
        <v>19860</v>
      </c>
    </row>
    <row r="380" spans="1:6" ht="16.5" customHeight="1">
      <c r="A380" s="1">
        <v>41487</v>
      </c>
      <c r="B380" s="2" t="s">
        <v>13</v>
      </c>
      <c r="C380" s="3">
        <v>6958</v>
      </c>
      <c r="D380" s="4">
        <v>22376</v>
      </c>
      <c r="E380" s="3">
        <v>11346</v>
      </c>
      <c r="F380" s="3">
        <v>11030</v>
      </c>
    </row>
    <row r="381" spans="1:6" ht="16.5" customHeight="1">
      <c r="A381" s="1">
        <v>41487</v>
      </c>
      <c r="B381" s="2" t="s">
        <v>14</v>
      </c>
      <c r="C381" s="3">
        <v>5497</v>
      </c>
      <c r="D381" s="4">
        <v>17977</v>
      </c>
      <c r="E381" s="3">
        <v>9212</v>
      </c>
      <c r="F381" s="3">
        <v>8765</v>
      </c>
    </row>
    <row r="382" spans="1:6" ht="16.5" customHeight="1">
      <c r="A382" s="1">
        <v>41487</v>
      </c>
      <c r="B382" s="2" t="s">
        <v>24</v>
      </c>
      <c r="C382" s="3">
        <v>2457</v>
      </c>
      <c r="D382" s="4">
        <v>5745</v>
      </c>
      <c r="E382" s="3">
        <v>3295</v>
      </c>
      <c r="F382" s="3">
        <v>2450</v>
      </c>
    </row>
    <row r="383" spans="1:6" ht="16.5" customHeight="1">
      <c r="A383" s="1">
        <v>41518</v>
      </c>
      <c r="B383" s="2" t="s">
        <v>17</v>
      </c>
      <c r="C383" s="3">
        <v>3239</v>
      </c>
      <c r="D383" s="4">
        <v>7450</v>
      </c>
      <c r="E383" s="3">
        <v>3809</v>
      </c>
      <c r="F383" s="3">
        <v>3641</v>
      </c>
    </row>
    <row r="384" spans="1:6" ht="16.5" customHeight="1">
      <c r="A384" s="1">
        <v>41518</v>
      </c>
      <c r="B384" s="2" t="s">
        <v>18</v>
      </c>
      <c r="C384" s="3">
        <v>1688</v>
      </c>
      <c r="D384" s="4">
        <v>3668</v>
      </c>
      <c r="E384" s="3">
        <v>1915</v>
      </c>
      <c r="F384" s="3">
        <v>1753</v>
      </c>
    </row>
    <row r="385" spans="1:6" ht="16.5" customHeight="1">
      <c r="A385" s="1">
        <v>41518</v>
      </c>
      <c r="B385" s="2" t="s">
        <v>19</v>
      </c>
      <c r="C385" s="3">
        <v>925</v>
      </c>
      <c r="D385" s="4">
        <v>1859</v>
      </c>
      <c r="E385" s="3">
        <v>942</v>
      </c>
      <c r="F385" s="3">
        <v>917</v>
      </c>
    </row>
    <row r="386" spans="1:6" ht="16.5" customHeight="1">
      <c r="A386" s="1">
        <v>41518</v>
      </c>
      <c r="B386" s="2" t="s">
        <v>20</v>
      </c>
      <c r="C386" s="3">
        <v>3014</v>
      </c>
      <c r="D386" s="4">
        <v>7180</v>
      </c>
      <c r="E386" s="3">
        <v>3544</v>
      </c>
      <c r="F386" s="3">
        <v>3636</v>
      </c>
    </row>
    <row r="387" spans="1:6" ht="16.5" customHeight="1">
      <c r="A387" s="1">
        <v>41518</v>
      </c>
      <c r="B387" s="2" t="s">
        <v>21</v>
      </c>
      <c r="C387" s="3">
        <v>1550</v>
      </c>
      <c r="D387" s="4">
        <v>3531</v>
      </c>
      <c r="E387" s="3">
        <v>1815</v>
      </c>
      <c r="F387" s="3">
        <v>1716</v>
      </c>
    </row>
    <row r="388" spans="1:6" ht="16.5" customHeight="1">
      <c r="A388" s="1">
        <v>41518</v>
      </c>
      <c r="B388" s="2" t="s">
        <v>8</v>
      </c>
      <c r="C388" s="3">
        <v>4110</v>
      </c>
      <c r="D388" s="4">
        <v>9475</v>
      </c>
      <c r="E388" s="3">
        <v>4929</v>
      </c>
      <c r="F388" s="3">
        <v>4546</v>
      </c>
    </row>
    <row r="389" spans="1:6" ht="16.5" customHeight="1">
      <c r="A389" s="1">
        <v>41518</v>
      </c>
      <c r="B389" s="2" t="s">
        <v>22</v>
      </c>
      <c r="C389" s="3">
        <v>4873</v>
      </c>
      <c r="D389" s="4">
        <v>10596</v>
      </c>
      <c r="E389" s="3">
        <v>5847</v>
      </c>
      <c r="F389" s="3">
        <v>4749</v>
      </c>
    </row>
    <row r="390" spans="1:6" ht="16.5" customHeight="1">
      <c r="A390" s="1">
        <v>41518</v>
      </c>
      <c r="B390" s="2" t="s">
        <v>9</v>
      </c>
      <c r="C390" s="3">
        <v>2291</v>
      </c>
      <c r="D390" s="4">
        <v>5044</v>
      </c>
      <c r="E390" s="3">
        <v>2591</v>
      </c>
      <c r="F390" s="3">
        <v>2453</v>
      </c>
    </row>
    <row r="391" spans="1:6" ht="16.5" customHeight="1">
      <c r="A391" s="1">
        <v>41518</v>
      </c>
      <c r="B391" s="2" t="s">
        <v>10</v>
      </c>
      <c r="C391" s="3">
        <v>2435</v>
      </c>
      <c r="D391" s="4">
        <v>5126</v>
      </c>
      <c r="E391" s="3">
        <v>2598</v>
      </c>
      <c r="F391" s="3">
        <v>2528</v>
      </c>
    </row>
    <row r="392" spans="1:6" ht="16.5" customHeight="1">
      <c r="A392" s="1">
        <v>41518</v>
      </c>
      <c r="B392" s="2" t="s">
        <v>23</v>
      </c>
      <c r="C392" s="3">
        <v>2115</v>
      </c>
      <c r="D392" s="4">
        <v>4126</v>
      </c>
      <c r="E392" s="3">
        <v>2384</v>
      </c>
      <c r="F392" s="3">
        <v>1742</v>
      </c>
    </row>
    <row r="393" spans="1:6" ht="16.5" customHeight="1">
      <c r="A393" s="1">
        <v>41518</v>
      </c>
      <c r="B393" s="2" t="s">
        <v>25</v>
      </c>
      <c r="C393" s="3">
        <v>4949</v>
      </c>
      <c r="D393" s="4">
        <v>12846</v>
      </c>
      <c r="E393" s="3">
        <v>6835</v>
      </c>
      <c r="F393" s="3">
        <v>6011</v>
      </c>
    </row>
    <row r="394" spans="1:6" ht="16.5" customHeight="1">
      <c r="A394" s="1">
        <v>41518</v>
      </c>
      <c r="B394" s="2" t="s">
        <v>26</v>
      </c>
      <c r="C394" s="3">
        <v>5511</v>
      </c>
      <c r="D394" s="4">
        <v>14934</v>
      </c>
      <c r="E394" s="3">
        <v>8067</v>
      </c>
      <c r="F394" s="3">
        <v>6867</v>
      </c>
    </row>
    <row r="395" spans="1:6" ht="16.5" customHeight="1">
      <c r="A395" s="1">
        <v>41518</v>
      </c>
      <c r="B395" s="2" t="s">
        <v>27</v>
      </c>
      <c r="C395" s="3">
        <v>3638</v>
      </c>
      <c r="D395" s="4">
        <v>8744</v>
      </c>
      <c r="E395" s="3">
        <v>4616</v>
      </c>
      <c r="F395" s="3">
        <v>4128</v>
      </c>
    </row>
    <row r="396" spans="1:6" ht="16.5" customHeight="1">
      <c r="A396" s="1">
        <v>41518</v>
      </c>
      <c r="B396" s="2" t="s">
        <v>28</v>
      </c>
      <c r="C396" s="3">
        <v>10548</v>
      </c>
      <c r="D396" s="4">
        <v>30011</v>
      </c>
      <c r="E396" s="3">
        <v>15529</v>
      </c>
      <c r="F396" s="3">
        <v>14482</v>
      </c>
    </row>
    <row r="397" spans="1:6" ht="16.5" customHeight="1">
      <c r="A397" s="1">
        <v>41518</v>
      </c>
      <c r="B397" s="2" t="s">
        <v>11</v>
      </c>
      <c r="C397" s="3">
        <v>11515</v>
      </c>
      <c r="D397" s="4">
        <v>28327</v>
      </c>
      <c r="E397" s="3">
        <v>15645</v>
      </c>
      <c r="F397" s="3">
        <v>12682</v>
      </c>
    </row>
    <row r="398" spans="1:6" ht="16.5" customHeight="1">
      <c r="A398" s="1">
        <v>41518</v>
      </c>
      <c r="B398" s="2" t="s">
        <v>12</v>
      </c>
      <c r="C398" s="3">
        <v>15019</v>
      </c>
      <c r="D398" s="4">
        <v>40843</v>
      </c>
      <c r="E398" s="3">
        <v>20958</v>
      </c>
      <c r="F398" s="3">
        <v>19885</v>
      </c>
    </row>
    <row r="399" spans="1:6" ht="16.5" customHeight="1">
      <c r="A399" s="1">
        <v>41518</v>
      </c>
      <c r="B399" s="2" t="s">
        <v>13</v>
      </c>
      <c r="C399" s="3">
        <v>6949</v>
      </c>
      <c r="D399" s="4">
        <v>22350</v>
      </c>
      <c r="E399" s="3">
        <v>11341</v>
      </c>
      <c r="F399" s="3">
        <v>11009</v>
      </c>
    </row>
    <row r="400" spans="1:6" ht="16.5" customHeight="1">
      <c r="A400" s="1">
        <v>41518</v>
      </c>
      <c r="B400" s="2" t="s">
        <v>14</v>
      </c>
      <c r="C400" s="3">
        <v>5509</v>
      </c>
      <c r="D400" s="4">
        <v>17974</v>
      </c>
      <c r="E400" s="3">
        <v>9199</v>
      </c>
      <c r="F400" s="3">
        <v>8775</v>
      </c>
    </row>
    <row r="401" spans="1:6" ht="16.5" customHeight="1">
      <c r="A401" s="1">
        <v>41518</v>
      </c>
      <c r="B401" s="2" t="s">
        <v>24</v>
      </c>
      <c r="C401" s="3">
        <v>2468</v>
      </c>
      <c r="D401" s="4">
        <v>5757</v>
      </c>
      <c r="E401" s="3">
        <v>3311</v>
      </c>
      <c r="F401" s="3">
        <v>2446</v>
      </c>
    </row>
    <row r="402" spans="1:6" ht="16.5" customHeight="1">
      <c r="A402" s="1">
        <v>41548</v>
      </c>
      <c r="B402" s="2" t="s">
        <v>17</v>
      </c>
      <c r="C402" s="3">
        <v>3265</v>
      </c>
      <c r="D402" s="4">
        <v>7497</v>
      </c>
      <c r="E402" s="3">
        <v>3840</v>
      </c>
      <c r="F402" s="3">
        <v>3657</v>
      </c>
    </row>
    <row r="403" spans="1:6" ht="16.5" customHeight="1">
      <c r="A403" s="1">
        <v>41548</v>
      </c>
      <c r="B403" s="2" t="s">
        <v>18</v>
      </c>
      <c r="C403" s="3">
        <v>1702</v>
      </c>
      <c r="D403" s="4">
        <v>3709</v>
      </c>
      <c r="E403" s="3">
        <v>1947</v>
      </c>
      <c r="F403" s="3">
        <v>1762</v>
      </c>
    </row>
    <row r="404" spans="1:6" ht="16.5" customHeight="1">
      <c r="A404" s="1">
        <v>41548</v>
      </c>
      <c r="B404" s="2" t="s">
        <v>19</v>
      </c>
      <c r="C404" s="3">
        <v>927</v>
      </c>
      <c r="D404" s="4">
        <v>1857</v>
      </c>
      <c r="E404" s="3">
        <v>945</v>
      </c>
      <c r="F404" s="3">
        <v>912</v>
      </c>
    </row>
    <row r="405" spans="1:6" ht="16.5" customHeight="1">
      <c r="A405" s="1">
        <v>41548</v>
      </c>
      <c r="B405" s="2" t="s">
        <v>20</v>
      </c>
      <c r="C405" s="3">
        <v>3023</v>
      </c>
      <c r="D405" s="4">
        <v>7204</v>
      </c>
      <c r="E405" s="3">
        <v>3559</v>
      </c>
      <c r="F405" s="3">
        <v>3645</v>
      </c>
    </row>
    <row r="406" spans="1:6" ht="16.5" customHeight="1">
      <c r="A406" s="1">
        <v>41548</v>
      </c>
      <c r="B406" s="2" t="s">
        <v>21</v>
      </c>
      <c r="C406" s="3">
        <v>1552</v>
      </c>
      <c r="D406" s="4">
        <v>3519</v>
      </c>
      <c r="E406" s="3">
        <v>1806</v>
      </c>
      <c r="F406" s="3">
        <v>1713</v>
      </c>
    </row>
    <row r="407" spans="1:6" ht="16.5" customHeight="1">
      <c r="A407" s="1">
        <v>41548</v>
      </c>
      <c r="B407" s="2" t="s">
        <v>8</v>
      </c>
      <c r="C407" s="3">
        <v>4130</v>
      </c>
      <c r="D407" s="4">
        <v>9542</v>
      </c>
      <c r="E407" s="3">
        <v>4965</v>
      </c>
      <c r="F407" s="3">
        <v>4577</v>
      </c>
    </row>
    <row r="408" spans="1:6" ht="16.5" customHeight="1">
      <c r="A408" s="1">
        <v>41548</v>
      </c>
      <c r="B408" s="2" t="s">
        <v>22</v>
      </c>
      <c r="C408" s="3">
        <v>4899</v>
      </c>
      <c r="D408" s="4">
        <v>10666</v>
      </c>
      <c r="E408" s="3">
        <v>5889</v>
      </c>
      <c r="F408" s="3">
        <v>4777</v>
      </c>
    </row>
    <row r="409" spans="1:6" ht="16.5" customHeight="1">
      <c r="A409" s="1">
        <v>41548</v>
      </c>
      <c r="B409" s="2" t="s">
        <v>9</v>
      </c>
      <c r="C409" s="3">
        <v>2296</v>
      </c>
      <c r="D409" s="4">
        <v>5029</v>
      </c>
      <c r="E409" s="3">
        <v>2575</v>
      </c>
      <c r="F409" s="3">
        <v>2454</v>
      </c>
    </row>
    <row r="410" spans="1:6" ht="16.5" customHeight="1">
      <c r="A410" s="1">
        <v>41548</v>
      </c>
      <c r="B410" s="2" t="s">
        <v>10</v>
      </c>
      <c r="C410" s="3">
        <v>2451</v>
      </c>
      <c r="D410" s="4">
        <v>5155</v>
      </c>
      <c r="E410" s="3">
        <v>2611</v>
      </c>
      <c r="F410" s="3">
        <v>2544</v>
      </c>
    </row>
    <row r="411" spans="1:6" ht="16.5" customHeight="1">
      <c r="A411" s="1">
        <v>41548</v>
      </c>
      <c r="B411" s="2" t="s">
        <v>23</v>
      </c>
      <c r="C411" s="3">
        <v>2125</v>
      </c>
      <c r="D411" s="4">
        <v>4123</v>
      </c>
      <c r="E411" s="3">
        <v>2383</v>
      </c>
      <c r="F411" s="3">
        <v>1740</v>
      </c>
    </row>
    <row r="412" spans="1:6" ht="16.5" customHeight="1">
      <c r="A412" s="1">
        <v>41548</v>
      </c>
      <c r="B412" s="2" t="s">
        <v>25</v>
      </c>
      <c r="C412" s="3">
        <v>4960</v>
      </c>
      <c r="D412" s="4">
        <v>12854</v>
      </c>
      <c r="E412" s="3">
        <v>6843</v>
      </c>
      <c r="F412" s="3">
        <v>6011</v>
      </c>
    </row>
    <row r="413" spans="1:6" ht="16.5" customHeight="1">
      <c r="A413" s="1">
        <v>41548</v>
      </c>
      <c r="B413" s="2" t="s">
        <v>26</v>
      </c>
      <c r="C413" s="3">
        <v>5529</v>
      </c>
      <c r="D413" s="4">
        <v>14945</v>
      </c>
      <c r="E413" s="3">
        <v>8076</v>
      </c>
      <c r="F413" s="3">
        <v>6869</v>
      </c>
    </row>
    <row r="414" spans="1:6" ht="16.5" customHeight="1">
      <c r="A414" s="1">
        <v>41548</v>
      </c>
      <c r="B414" s="2" t="s">
        <v>27</v>
      </c>
      <c r="C414" s="3">
        <v>3641</v>
      </c>
      <c r="D414" s="4">
        <v>8753</v>
      </c>
      <c r="E414" s="3">
        <v>4620</v>
      </c>
      <c r="F414" s="3">
        <v>4133</v>
      </c>
    </row>
    <row r="415" spans="1:6" ht="16.5" customHeight="1">
      <c r="A415" s="1">
        <v>41548</v>
      </c>
      <c r="B415" s="2" t="s">
        <v>28</v>
      </c>
      <c r="C415" s="3">
        <v>10482</v>
      </c>
      <c r="D415" s="4">
        <v>29809</v>
      </c>
      <c r="E415" s="3">
        <v>15430</v>
      </c>
      <c r="F415" s="3">
        <v>14379</v>
      </c>
    </row>
    <row r="416" spans="1:6" ht="16.5" customHeight="1">
      <c r="A416" s="1">
        <v>41548</v>
      </c>
      <c r="B416" s="2" t="s">
        <v>11</v>
      </c>
      <c r="C416" s="3">
        <v>11515</v>
      </c>
      <c r="D416" s="4">
        <v>28304</v>
      </c>
      <c r="E416" s="3">
        <v>15655</v>
      </c>
      <c r="F416" s="3">
        <v>12649</v>
      </c>
    </row>
    <row r="417" spans="1:6" ht="16.5" customHeight="1">
      <c r="A417" s="1">
        <v>41548</v>
      </c>
      <c r="B417" s="2" t="s">
        <v>12</v>
      </c>
      <c r="C417" s="3">
        <v>15042</v>
      </c>
      <c r="D417" s="4">
        <v>40857</v>
      </c>
      <c r="E417" s="3">
        <v>20978</v>
      </c>
      <c r="F417" s="3">
        <v>19879</v>
      </c>
    </row>
    <row r="418" spans="1:6" ht="16.5" customHeight="1">
      <c r="A418" s="1">
        <v>41548</v>
      </c>
      <c r="B418" s="2" t="s">
        <v>13</v>
      </c>
      <c r="C418" s="3">
        <v>6997</v>
      </c>
      <c r="D418" s="4">
        <v>22520</v>
      </c>
      <c r="E418" s="3">
        <v>11422</v>
      </c>
      <c r="F418" s="3">
        <v>11098</v>
      </c>
    </row>
    <row r="419" spans="1:6" ht="16.5" customHeight="1">
      <c r="A419" s="1">
        <v>41548</v>
      </c>
      <c r="B419" s="2" t="s">
        <v>14</v>
      </c>
      <c r="C419" s="3">
        <v>5531</v>
      </c>
      <c r="D419" s="4">
        <v>18075</v>
      </c>
      <c r="E419" s="3">
        <v>9260</v>
      </c>
      <c r="F419" s="3">
        <v>8815</v>
      </c>
    </row>
    <row r="420" spans="1:6" ht="16.5" customHeight="1">
      <c r="A420" s="1">
        <v>41548</v>
      </c>
      <c r="B420" s="2" t="s">
        <v>24</v>
      </c>
      <c r="C420" s="3">
        <v>2477</v>
      </c>
      <c r="D420" s="4">
        <v>5786</v>
      </c>
      <c r="E420" s="3">
        <v>3318</v>
      </c>
      <c r="F420" s="3">
        <v>2468</v>
      </c>
    </row>
    <row r="421" spans="1:6" ht="16.5" customHeight="1">
      <c r="A421" s="1">
        <v>41579</v>
      </c>
      <c r="B421" s="2" t="s">
        <v>17</v>
      </c>
      <c r="C421" s="3">
        <v>3269</v>
      </c>
      <c r="D421" s="4">
        <v>7466</v>
      </c>
      <c r="E421" s="3">
        <v>3824</v>
      </c>
      <c r="F421" s="3">
        <v>3642</v>
      </c>
    </row>
    <row r="422" spans="1:6" ht="16.5" customHeight="1">
      <c r="A422" s="1">
        <v>41579</v>
      </c>
      <c r="B422" s="2" t="s">
        <v>18</v>
      </c>
      <c r="C422" s="3">
        <v>1699</v>
      </c>
      <c r="D422" s="4">
        <v>3711</v>
      </c>
      <c r="E422" s="3">
        <v>1949</v>
      </c>
      <c r="F422" s="3">
        <v>1762</v>
      </c>
    </row>
    <row r="423" spans="1:6" ht="16.5" customHeight="1">
      <c r="A423" s="1">
        <v>41579</v>
      </c>
      <c r="B423" s="2" t="s">
        <v>19</v>
      </c>
      <c r="C423" s="3">
        <v>923</v>
      </c>
      <c r="D423" s="4">
        <v>1836</v>
      </c>
      <c r="E423" s="3">
        <v>937</v>
      </c>
      <c r="F423" s="3">
        <v>899</v>
      </c>
    </row>
    <row r="424" spans="1:6" ht="16.5" customHeight="1">
      <c r="A424" s="1">
        <v>41579</v>
      </c>
      <c r="B424" s="2" t="s">
        <v>20</v>
      </c>
      <c r="C424" s="3">
        <v>3028</v>
      </c>
      <c r="D424" s="4">
        <v>7198</v>
      </c>
      <c r="E424" s="3">
        <v>3558</v>
      </c>
      <c r="F424" s="3">
        <v>3640</v>
      </c>
    </row>
    <row r="425" spans="1:6" ht="16.5" customHeight="1">
      <c r="A425" s="1">
        <v>41579</v>
      </c>
      <c r="B425" s="2" t="s">
        <v>21</v>
      </c>
      <c r="C425" s="3">
        <v>1559</v>
      </c>
      <c r="D425" s="4">
        <v>3522</v>
      </c>
      <c r="E425" s="3">
        <v>1806</v>
      </c>
      <c r="F425" s="3">
        <v>1716</v>
      </c>
    </row>
    <row r="426" spans="1:6" ht="16.5" customHeight="1">
      <c r="A426" s="1">
        <v>41579</v>
      </c>
      <c r="B426" s="2" t="s">
        <v>8</v>
      </c>
      <c r="C426" s="3">
        <v>4498</v>
      </c>
      <c r="D426" s="4">
        <v>10570</v>
      </c>
      <c r="E426" s="3">
        <v>5503</v>
      </c>
      <c r="F426" s="3">
        <v>5067</v>
      </c>
    </row>
    <row r="427" spans="1:6" ht="16.5" customHeight="1">
      <c r="A427" s="1">
        <v>41579</v>
      </c>
      <c r="B427" s="2" t="s">
        <v>22</v>
      </c>
      <c r="C427" s="3">
        <v>4897</v>
      </c>
      <c r="D427" s="4">
        <v>10610</v>
      </c>
      <c r="E427" s="3">
        <v>5863</v>
      </c>
      <c r="F427" s="3">
        <v>4747</v>
      </c>
    </row>
    <row r="428" spans="1:6" ht="16.5" customHeight="1">
      <c r="A428" s="1">
        <v>41579</v>
      </c>
      <c r="B428" s="2" t="s">
        <v>9</v>
      </c>
      <c r="C428" s="3">
        <v>2312</v>
      </c>
      <c r="D428" s="4">
        <v>5071</v>
      </c>
      <c r="E428" s="3">
        <v>2599</v>
      </c>
      <c r="F428" s="3">
        <v>2472</v>
      </c>
    </row>
    <row r="429" spans="1:6" ht="16.5" customHeight="1">
      <c r="A429" s="1">
        <v>41579</v>
      </c>
      <c r="B429" s="2" t="s">
        <v>10</v>
      </c>
      <c r="C429" s="3">
        <v>2465</v>
      </c>
      <c r="D429" s="4">
        <v>5187</v>
      </c>
      <c r="E429" s="3">
        <v>2627</v>
      </c>
      <c r="F429" s="3">
        <v>2560</v>
      </c>
    </row>
    <row r="430" spans="1:6" ht="16.5" customHeight="1">
      <c r="A430" s="1">
        <v>41579</v>
      </c>
      <c r="B430" s="2" t="s">
        <v>23</v>
      </c>
      <c r="C430" s="3">
        <v>2122</v>
      </c>
      <c r="D430" s="4">
        <v>4088</v>
      </c>
      <c r="E430" s="3">
        <v>2358</v>
      </c>
      <c r="F430" s="3">
        <v>1730</v>
      </c>
    </row>
    <row r="431" spans="1:6" ht="16.5" customHeight="1">
      <c r="A431" s="1">
        <v>41579</v>
      </c>
      <c r="B431" s="2" t="s">
        <v>25</v>
      </c>
      <c r="C431" s="3">
        <v>4945</v>
      </c>
      <c r="D431" s="4">
        <v>12806</v>
      </c>
      <c r="E431" s="3">
        <v>6819</v>
      </c>
      <c r="F431" s="3">
        <v>5987</v>
      </c>
    </row>
    <row r="432" spans="1:6" ht="16.5" customHeight="1">
      <c r="A432" s="1">
        <v>41579</v>
      </c>
      <c r="B432" s="2" t="s">
        <v>26</v>
      </c>
      <c r="C432" s="3">
        <v>5733</v>
      </c>
      <c r="D432" s="4">
        <v>15524</v>
      </c>
      <c r="E432" s="3">
        <v>8382</v>
      </c>
      <c r="F432" s="3">
        <v>7142</v>
      </c>
    </row>
    <row r="433" spans="1:6" ht="16.5" customHeight="1">
      <c r="A433" s="1">
        <v>41579</v>
      </c>
      <c r="B433" s="2" t="s">
        <v>27</v>
      </c>
      <c r="C433" s="3">
        <v>3643</v>
      </c>
      <c r="D433" s="4">
        <v>8725</v>
      </c>
      <c r="E433" s="3">
        <v>4604</v>
      </c>
      <c r="F433" s="3">
        <v>4121</v>
      </c>
    </row>
    <row r="434" spans="1:6" ht="16.5" customHeight="1">
      <c r="A434" s="1">
        <v>41579</v>
      </c>
      <c r="B434" s="2" t="s">
        <v>28</v>
      </c>
      <c r="C434" s="3">
        <v>10381</v>
      </c>
      <c r="D434" s="4">
        <v>29450</v>
      </c>
      <c r="E434" s="3">
        <v>15245</v>
      </c>
      <c r="F434" s="3">
        <v>14205</v>
      </c>
    </row>
    <row r="435" spans="1:6" ht="16.5" customHeight="1">
      <c r="A435" s="1">
        <v>41579</v>
      </c>
      <c r="B435" s="2" t="s">
        <v>11</v>
      </c>
      <c r="C435" s="3">
        <v>11415</v>
      </c>
      <c r="D435" s="4">
        <v>27931</v>
      </c>
      <c r="E435" s="3">
        <v>15466</v>
      </c>
      <c r="F435" s="3">
        <v>12465</v>
      </c>
    </row>
    <row r="436" spans="1:6" ht="16.5" customHeight="1">
      <c r="A436" s="1">
        <v>41579</v>
      </c>
      <c r="B436" s="2" t="s">
        <v>12</v>
      </c>
      <c r="C436" s="3">
        <v>15020</v>
      </c>
      <c r="D436" s="4">
        <v>40672</v>
      </c>
      <c r="E436" s="3">
        <v>20890</v>
      </c>
      <c r="F436" s="3">
        <v>19782</v>
      </c>
    </row>
    <row r="437" spans="1:6" ht="16.5" customHeight="1">
      <c r="A437" s="1">
        <v>41579</v>
      </c>
      <c r="B437" s="2" t="s">
        <v>13</v>
      </c>
      <c r="C437" s="3">
        <v>7159</v>
      </c>
      <c r="D437" s="4">
        <v>22942</v>
      </c>
      <c r="E437" s="3">
        <v>11627</v>
      </c>
      <c r="F437" s="3">
        <v>11315</v>
      </c>
    </row>
    <row r="438" spans="1:6" ht="16.5" customHeight="1">
      <c r="A438" s="1">
        <v>41579</v>
      </c>
      <c r="B438" s="2" t="s">
        <v>14</v>
      </c>
      <c r="C438" s="3">
        <v>5516</v>
      </c>
      <c r="D438" s="4">
        <v>18022</v>
      </c>
      <c r="E438" s="3">
        <v>9223</v>
      </c>
      <c r="F438" s="3">
        <v>8799</v>
      </c>
    </row>
    <row r="439" spans="1:6" ht="16.5" customHeight="1">
      <c r="A439" s="1">
        <v>41579</v>
      </c>
      <c r="B439" s="2" t="s">
        <v>24</v>
      </c>
      <c r="C439" s="3">
        <v>2474</v>
      </c>
      <c r="D439" s="4">
        <v>5754</v>
      </c>
      <c r="E439" s="3">
        <v>3299</v>
      </c>
      <c r="F439" s="3">
        <v>2455</v>
      </c>
    </row>
    <row r="440" spans="1:6" ht="16.5" customHeight="1">
      <c r="A440" s="1">
        <v>41609</v>
      </c>
      <c r="B440" s="2" t="s">
        <v>17</v>
      </c>
      <c r="C440" s="3">
        <v>3273</v>
      </c>
      <c r="D440" s="4">
        <v>7454</v>
      </c>
      <c r="E440" s="3">
        <v>3819</v>
      </c>
      <c r="F440" s="3">
        <v>3635</v>
      </c>
    </row>
    <row r="441" spans="1:6" ht="16.5" customHeight="1">
      <c r="A441" s="1">
        <v>41609</v>
      </c>
      <c r="B441" s="2" t="s">
        <v>18</v>
      </c>
      <c r="C441" s="3">
        <v>1697</v>
      </c>
      <c r="D441" s="4">
        <v>3716</v>
      </c>
      <c r="E441" s="3">
        <v>1942</v>
      </c>
      <c r="F441" s="3">
        <v>1774</v>
      </c>
    </row>
    <row r="442" spans="1:6" ht="16.5" customHeight="1">
      <c r="A442" s="1">
        <v>41609</v>
      </c>
      <c r="B442" s="2" t="s">
        <v>19</v>
      </c>
      <c r="C442" s="3">
        <v>915</v>
      </c>
      <c r="D442" s="4">
        <v>1821</v>
      </c>
      <c r="E442" s="3">
        <v>929</v>
      </c>
      <c r="F442" s="3">
        <v>892</v>
      </c>
    </row>
    <row r="443" spans="1:6" ht="16.5" customHeight="1">
      <c r="A443" s="1">
        <v>41609</v>
      </c>
      <c r="B443" s="2" t="s">
        <v>20</v>
      </c>
      <c r="C443" s="3">
        <v>3054</v>
      </c>
      <c r="D443" s="4">
        <v>7240</v>
      </c>
      <c r="E443" s="3">
        <v>3581</v>
      </c>
      <c r="F443" s="3">
        <v>3659</v>
      </c>
    </row>
    <row r="444" spans="1:6" ht="16.5" customHeight="1">
      <c r="A444" s="1">
        <v>41609</v>
      </c>
      <c r="B444" s="2" t="s">
        <v>21</v>
      </c>
      <c r="C444" s="3">
        <v>1564</v>
      </c>
      <c r="D444" s="4">
        <v>3545</v>
      </c>
      <c r="E444" s="3">
        <v>1817</v>
      </c>
      <c r="F444" s="3">
        <v>1728</v>
      </c>
    </row>
    <row r="445" spans="1:6" ht="16.5" customHeight="1">
      <c r="A445" s="1">
        <v>41609</v>
      </c>
      <c r="B445" s="2" t="s">
        <v>8</v>
      </c>
      <c r="C445" s="3">
        <v>4572</v>
      </c>
      <c r="D445" s="4">
        <v>10815</v>
      </c>
      <c r="E445" s="3">
        <v>5618</v>
      </c>
      <c r="F445" s="3">
        <v>5197</v>
      </c>
    </row>
    <row r="446" spans="1:6" ht="16.5" customHeight="1">
      <c r="A446" s="1">
        <v>41609</v>
      </c>
      <c r="B446" s="2" t="s">
        <v>22</v>
      </c>
      <c r="C446" s="3">
        <v>4924</v>
      </c>
      <c r="D446" s="4">
        <v>10641</v>
      </c>
      <c r="E446" s="3">
        <v>5873</v>
      </c>
      <c r="F446" s="3">
        <v>4768</v>
      </c>
    </row>
    <row r="447" spans="1:6" ht="16.5" customHeight="1">
      <c r="A447" s="1">
        <v>41609</v>
      </c>
      <c r="B447" s="2" t="s">
        <v>9</v>
      </c>
      <c r="C447" s="3">
        <v>2315</v>
      </c>
      <c r="D447" s="4">
        <v>5085</v>
      </c>
      <c r="E447" s="3">
        <v>2603</v>
      </c>
      <c r="F447" s="3">
        <v>2482</v>
      </c>
    </row>
    <row r="448" spans="1:6" ht="16.5" customHeight="1">
      <c r="A448" s="1">
        <v>41609</v>
      </c>
      <c r="B448" s="2" t="s">
        <v>10</v>
      </c>
      <c r="C448" s="3">
        <v>2472</v>
      </c>
      <c r="D448" s="4">
        <v>5198</v>
      </c>
      <c r="E448" s="3">
        <v>2625</v>
      </c>
      <c r="F448" s="3">
        <v>2573</v>
      </c>
    </row>
    <row r="449" spans="1:6" ht="16.5" customHeight="1">
      <c r="A449" s="1">
        <v>41609</v>
      </c>
      <c r="B449" s="2" t="s">
        <v>23</v>
      </c>
      <c r="C449" s="3">
        <v>2107</v>
      </c>
      <c r="D449" s="4">
        <v>4048</v>
      </c>
      <c r="E449" s="3">
        <v>2339</v>
      </c>
      <c r="F449" s="3">
        <v>1709</v>
      </c>
    </row>
    <row r="450" spans="1:6" ht="16.5" customHeight="1">
      <c r="A450" s="1">
        <v>41609</v>
      </c>
      <c r="B450" s="2" t="s">
        <v>25</v>
      </c>
      <c r="C450" s="3">
        <v>4950</v>
      </c>
      <c r="D450" s="4">
        <v>12770</v>
      </c>
      <c r="E450" s="3">
        <v>6796</v>
      </c>
      <c r="F450" s="3">
        <v>5974</v>
      </c>
    </row>
    <row r="451" spans="1:6" ht="16.5" customHeight="1">
      <c r="A451" s="1">
        <v>41609</v>
      </c>
      <c r="B451" s="2" t="s">
        <v>26</v>
      </c>
      <c r="C451" s="3">
        <v>6039</v>
      </c>
      <c r="D451" s="4">
        <v>16425</v>
      </c>
      <c r="E451" s="3">
        <v>8846</v>
      </c>
      <c r="F451" s="3">
        <v>7579</v>
      </c>
    </row>
    <row r="452" spans="1:6" ht="16.5" customHeight="1">
      <c r="A452" s="1">
        <v>41609</v>
      </c>
      <c r="B452" s="2" t="s">
        <v>27</v>
      </c>
      <c r="C452" s="3">
        <v>3615</v>
      </c>
      <c r="D452" s="4">
        <v>8642</v>
      </c>
      <c r="E452" s="3">
        <v>4568</v>
      </c>
      <c r="F452" s="3">
        <v>4074</v>
      </c>
    </row>
    <row r="453" spans="1:6" ht="16.5" customHeight="1">
      <c r="A453" s="1">
        <v>41609</v>
      </c>
      <c r="B453" s="2" t="s">
        <v>28</v>
      </c>
      <c r="C453" s="3">
        <v>10334</v>
      </c>
      <c r="D453" s="4">
        <v>29206</v>
      </c>
      <c r="E453" s="3">
        <v>15139</v>
      </c>
      <c r="F453" s="3">
        <v>14067</v>
      </c>
    </row>
    <row r="454" spans="1:6" ht="16.5" customHeight="1">
      <c r="A454" s="1">
        <v>41609</v>
      </c>
      <c r="B454" s="2" t="s">
        <v>11</v>
      </c>
      <c r="C454" s="3">
        <v>11317</v>
      </c>
      <c r="D454" s="4">
        <v>27555</v>
      </c>
      <c r="E454" s="3">
        <v>15254</v>
      </c>
      <c r="F454" s="3">
        <v>12301</v>
      </c>
    </row>
    <row r="455" spans="1:6" ht="16.5" customHeight="1">
      <c r="A455" s="1">
        <v>41609</v>
      </c>
      <c r="B455" s="2" t="s">
        <v>12</v>
      </c>
      <c r="C455" s="3">
        <v>15016</v>
      </c>
      <c r="D455" s="4">
        <v>40572</v>
      </c>
      <c r="E455" s="3">
        <v>20816</v>
      </c>
      <c r="F455" s="3">
        <v>19756</v>
      </c>
    </row>
    <row r="456" spans="1:6" ht="16.5" customHeight="1">
      <c r="A456" s="1">
        <v>41609</v>
      </c>
      <c r="B456" s="2" t="s">
        <v>13</v>
      </c>
      <c r="C456" s="3">
        <v>7426</v>
      </c>
      <c r="D456" s="4">
        <v>23615</v>
      </c>
      <c r="E456" s="3">
        <v>11979</v>
      </c>
      <c r="F456" s="3">
        <v>11636</v>
      </c>
    </row>
    <row r="457" spans="1:6" ht="16.5" customHeight="1">
      <c r="A457" s="1">
        <v>41609</v>
      </c>
      <c r="B457" s="2" t="s">
        <v>14</v>
      </c>
      <c r="C457" s="3">
        <v>5520</v>
      </c>
      <c r="D457" s="4">
        <v>18025</v>
      </c>
      <c r="E457" s="3">
        <v>9220</v>
      </c>
      <c r="F457" s="3">
        <v>8805</v>
      </c>
    </row>
    <row r="458" spans="1:6" ht="16.5" customHeight="1">
      <c r="A458" s="1">
        <v>41609</v>
      </c>
      <c r="B458" s="2" t="s">
        <v>24</v>
      </c>
      <c r="C458" s="3">
        <v>2462</v>
      </c>
      <c r="D458" s="4">
        <v>5704</v>
      </c>
      <c r="E458" s="3">
        <v>3256</v>
      </c>
      <c r="F458" s="3">
        <v>2448</v>
      </c>
    </row>
    <row r="459" spans="1:6" ht="16.5" customHeight="1">
      <c r="A459" s="1">
        <v>41640</v>
      </c>
      <c r="B459" s="2" t="s">
        <v>17</v>
      </c>
      <c r="C459" s="3">
        <v>3274</v>
      </c>
      <c r="D459" s="4">
        <v>7473</v>
      </c>
      <c r="E459" s="3">
        <v>3830</v>
      </c>
      <c r="F459" s="3">
        <v>3643</v>
      </c>
    </row>
    <row r="460" spans="1:6" ht="16.5" customHeight="1">
      <c r="A460" s="1">
        <v>41640</v>
      </c>
      <c r="B460" s="2" t="s">
        <v>18</v>
      </c>
      <c r="C460" s="3">
        <v>1700</v>
      </c>
      <c r="D460" s="4">
        <v>3723</v>
      </c>
      <c r="E460" s="3">
        <v>1947</v>
      </c>
      <c r="F460" s="3">
        <v>1776</v>
      </c>
    </row>
    <row r="461" spans="1:6" ht="16.5" customHeight="1">
      <c r="A461" s="1">
        <v>41640</v>
      </c>
      <c r="B461" s="2" t="s">
        <v>19</v>
      </c>
      <c r="C461" s="3">
        <v>913</v>
      </c>
      <c r="D461" s="4">
        <v>1807</v>
      </c>
      <c r="E461" s="3">
        <v>926</v>
      </c>
      <c r="F461" s="3">
        <v>881</v>
      </c>
    </row>
    <row r="462" spans="1:6" ht="16.5" customHeight="1">
      <c r="A462" s="1">
        <v>41640</v>
      </c>
      <c r="B462" s="2" t="s">
        <v>20</v>
      </c>
      <c r="C462" s="3">
        <v>3044</v>
      </c>
      <c r="D462" s="4">
        <v>7226</v>
      </c>
      <c r="E462" s="3">
        <v>3568</v>
      </c>
      <c r="F462" s="3">
        <v>3658</v>
      </c>
    </row>
    <row r="463" spans="1:6" ht="16.5" customHeight="1">
      <c r="A463" s="1">
        <v>41640</v>
      </c>
      <c r="B463" s="2" t="s">
        <v>21</v>
      </c>
      <c r="C463" s="3">
        <v>1558</v>
      </c>
      <c r="D463" s="4">
        <v>3524</v>
      </c>
      <c r="E463" s="3">
        <v>1796</v>
      </c>
      <c r="F463" s="3">
        <v>1728</v>
      </c>
    </row>
    <row r="464" spans="1:6" ht="16.5" customHeight="1">
      <c r="A464" s="1">
        <v>41640</v>
      </c>
      <c r="B464" s="2" t="s">
        <v>8</v>
      </c>
      <c r="C464" s="3">
        <v>4591</v>
      </c>
      <c r="D464" s="4">
        <v>10908</v>
      </c>
      <c r="E464" s="3">
        <v>5640</v>
      </c>
      <c r="F464" s="3">
        <v>5268</v>
      </c>
    </row>
    <row r="465" spans="1:6" ht="16.5" customHeight="1">
      <c r="A465" s="1">
        <v>41640</v>
      </c>
      <c r="B465" s="2" t="s">
        <v>22</v>
      </c>
      <c r="C465" s="3">
        <v>4919</v>
      </c>
      <c r="D465" s="4">
        <v>10647</v>
      </c>
      <c r="E465" s="3">
        <v>5874</v>
      </c>
      <c r="F465" s="3">
        <v>4773</v>
      </c>
    </row>
    <row r="466" spans="1:6" ht="16.5" customHeight="1">
      <c r="A466" s="1">
        <v>41640</v>
      </c>
      <c r="B466" s="2" t="s">
        <v>9</v>
      </c>
      <c r="C466" s="3">
        <v>2310</v>
      </c>
      <c r="D466" s="4">
        <v>5079</v>
      </c>
      <c r="E466" s="3">
        <v>2608</v>
      </c>
      <c r="F466" s="3">
        <v>2471</v>
      </c>
    </row>
    <row r="467" spans="1:6" ht="16.5" customHeight="1">
      <c r="A467" s="1">
        <v>41640</v>
      </c>
      <c r="B467" s="2" t="s">
        <v>10</v>
      </c>
      <c r="C467" s="3">
        <v>2464</v>
      </c>
      <c r="D467" s="4">
        <v>5201</v>
      </c>
      <c r="E467" s="3">
        <v>2628</v>
      </c>
      <c r="F467" s="3">
        <v>2573</v>
      </c>
    </row>
    <row r="468" spans="1:6" ht="16.5" customHeight="1">
      <c r="A468" s="1">
        <v>41640</v>
      </c>
      <c r="B468" s="2" t="s">
        <v>23</v>
      </c>
      <c r="C468" s="3">
        <v>2088</v>
      </c>
      <c r="D468" s="4">
        <v>4015</v>
      </c>
      <c r="E468" s="3">
        <v>2328</v>
      </c>
      <c r="F468" s="3">
        <v>1687</v>
      </c>
    </row>
    <row r="469" spans="1:6" ht="16.5" customHeight="1">
      <c r="A469" s="1">
        <v>41640</v>
      </c>
      <c r="B469" s="2" t="s">
        <v>25</v>
      </c>
      <c r="C469" s="3">
        <v>4958</v>
      </c>
      <c r="D469" s="4">
        <v>12769</v>
      </c>
      <c r="E469" s="3">
        <v>6806</v>
      </c>
      <c r="F469" s="3">
        <v>5963</v>
      </c>
    </row>
    <row r="470" spans="1:6" ht="16.5" customHeight="1">
      <c r="A470" s="1">
        <v>41640</v>
      </c>
      <c r="B470" s="2" t="s">
        <v>26</v>
      </c>
      <c r="C470" s="3">
        <v>6093</v>
      </c>
      <c r="D470" s="4">
        <v>16610</v>
      </c>
      <c r="E470" s="3">
        <v>8928</v>
      </c>
      <c r="F470" s="3">
        <v>7682</v>
      </c>
    </row>
    <row r="471" spans="1:6" ht="16.5" customHeight="1">
      <c r="A471" s="1">
        <v>41640</v>
      </c>
      <c r="B471" s="2" t="s">
        <v>27</v>
      </c>
      <c r="C471" s="3">
        <v>3616</v>
      </c>
      <c r="D471" s="4">
        <v>8628</v>
      </c>
      <c r="E471" s="3">
        <v>4568</v>
      </c>
      <c r="F471" s="3">
        <v>4060</v>
      </c>
    </row>
    <row r="472" spans="1:6" ht="16.5" customHeight="1">
      <c r="A472" s="1">
        <v>41640</v>
      </c>
      <c r="B472" s="2" t="s">
        <v>28</v>
      </c>
      <c r="C472" s="3">
        <v>10317</v>
      </c>
      <c r="D472" s="4">
        <v>29139</v>
      </c>
      <c r="E472" s="3">
        <v>15110</v>
      </c>
      <c r="F472" s="3">
        <v>14029</v>
      </c>
    </row>
    <row r="473" spans="1:6" ht="16.5" customHeight="1">
      <c r="A473" s="1">
        <v>41640</v>
      </c>
      <c r="B473" s="2" t="s">
        <v>11</v>
      </c>
      <c r="C473" s="3">
        <v>11279</v>
      </c>
      <c r="D473" s="4">
        <v>27478</v>
      </c>
      <c r="E473" s="3">
        <v>15218</v>
      </c>
      <c r="F473" s="3">
        <v>12260</v>
      </c>
    </row>
    <row r="474" spans="1:6" ht="16.5" customHeight="1">
      <c r="A474" s="1">
        <v>41640</v>
      </c>
      <c r="B474" s="2" t="s">
        <v>12</v>
      </c>
      <c r="C474" s="3">
        <v>15020</v>
      </c>
      <c r="D474" s="4">
        <v>40570</v>
      </c>
      <c r="E474" s="3">
        <v>20806</v>
      </c>
      <c r="F474" s="3">
        <v>19764</v>
      </c>
    </row>
    <row r="475" spans="1:6" ht="16.5" customHeight="1">
      <c r="A475" s="1">
        <v>41640</v>
      </c>
      <c r="B475" s="2" t="s">
        <v>13</v>
      </c>
      <c r="C475" s="3">
        <v>7493</v>
      </c>
      <c r="D475" s="4">
        <v>23858</v>
      </c>
      <c r="E475" s="3">
        <v>12104</v>
      </c>
      <c r="F475" s="3">
        <v>11754</v>
      </c>
    </row>
    <row r="476" spans="1:6" ht="16.5" customHeight="1">
      <c r="A476" s="1">
        <v>41640</v>
      </c>
      <c r="B476" s="2" t="s">
        <v>14</v>
      </c>
      <c r="C476" s="3">
        <v>5526</v>
      </c>
      <c r="D476" s="4">
        <v>18026</v>
      </c>
      <c r="E476" s="3">
        <v>9226</v>
      </c>
      <c r="F476" s="3">
        <v>8800</v>
      </c>
    </row>
    <row r="477" spans="1:6" ht="16.5" customHeight="1">
      <c r="A477" s="1">
        <v>41640</v>
      </c>
      <c r="B477" s="2" t="s">
        <v>24</v>
      </c>
      <c r="C477" s="3">
        <v>2448</v>
      </c>
      <c r="D477" s="4">
        <v>5668</v>
      </c>
      <c r="E477" s="3">
        <v>3233</v>
      </c>
      <c r="F477" s="3">
        <v>2435</v>
      </c>
    </row>
    <row r="478" spans="1:6" ht="16.5" customHeight="1">
      <c r="A478" s="1">
        <v>41671</v>
      </c>
      <c r="B478" s="2" t="s">
        <v>17</v>
      </c>
      <c r="C478" s="3">
        <v>3306</v>
      </c>
      <c r="D478" s="4">
        <v>7536</v>
      </c>
      <c r="E478" s="3">
        <v>3858</v>
      </c>
      <c r="F478" s="3">
        <v>3678</v>
      </c>
    </row>
    <row r="479" spans="1:6" ht="16.5" customHeight="1">
      <c r="A479" s="1">
        <v>41671</v>
      </c>
      <c r="B479" s="2" t="s">
        <v>18</v>
      </c>
      <c r="C479" s="3">
        <v>1706</v>
      </c>
      <c r="D479" s="4">
        <v>3704</v>
      </c>
      <c r="E479" s="3">
        <v>1930</v>
      </c>
      <c r="F479" s="3">
        <v>1774</v>
      </c>
    </row>
    <row r="480" spans="1:6" ht="16.5" customHeight="1">
      <c r="A480" s="1">
        <v>41671</v>
      </c>
      <c r="B480" s="2" t="s">
        <v>19</v>
      </c>
      <c r="C480" s="3">
        <v>913</v>
      </c>
      <c r="D480" s="4">
        <v>1807</v>
      </c>
      <c r="E480" s="3">
        <v>928</v>
      </c>
      <c r="F480" s="3">
        <v>879</v>
      </c>
    </row>
    <row r="481" spans="1:6" ht="16.5" customHeight="1">
      <c r="A481" s="1">
        <v>41671</v>
      </c>
      <c r="B481" s="2" t="s">
        <v>20</v>
      </c>
      <c r="C481" s="3">
        <v>3029</v>
      </c>
      <c r="D481" s="4">
        <v>7190</v>
      </c>
      <c r="E481" s="3">
        <v>3549</v>
      </c>
      <c r="F481" s="3">
        <v>3641</v>
      </c>
    </row>
    <row r="482" spans="1:6" ht="16.5" customHeight="1">
      <c r="A482" s="1">
        <v>41671</v>
      </c>
      <c r="B482" s="2" t="s">
        <v>21</v>
      </c>
      <c r="C482" s="3">
        <v>1551</v>
      </c>
      <c r="D482" s="4">
        <v>3530</v>
      </c>
      <c r="E482" s="3">
        <v>1801</v>
      </c>
      <c r="F482" s="3">
        <v>1729</v>
      </c>
    </row>
    <row r="483" spans="1:6" ht="16.5" customHeight="1">
      <c r="A483" s="1">
        <v>41671</v>
      </c>
      <c r="B483" s="2" t="s">
        <v>8</v>
      </c>
      <c r="C483" s="3">
        <v>4603</v>
      </c>
      <c r="D483" s="4">
        <v>10983</v>
      </c>
      <c r="E483" s="3">
        <v>5679</v>
      </c>
      <c r="F483" s="3">
        <v>5304</v>
      </c>
    </row>
    <row r="484" spans="1:6" ht="16.5" customHeight="1">
      <c r="A484" s="1">
        <v>41671</v>
      </c>
      <c r="B484" s="2" t="s">
        <v>22</v>
      </c>
      <c r="C484" s="3">
        <v>4962</v>
      </c>
      <c r="D484" s="4">
        <v>10682</v>
      </c>
      <c r="E484" s="3">
        <v>5917</v>
      </c>
      <c r="F484" s="3">
        <v>4765</v>
      </c>
    </row>
    <row r="485" spans="1:6" ht="16.5" customHeight="1">
      <c r="A485" s="1">
        <v>41671</v>
      </c>
      <c r="B485" s="2" t="s">
        <v>9</v>
      </c>
      <c r="C485" s="3">
        <v>2318</v>
      </c>
      <c r="D485" s="4">
        <v>5079</v>
      </c>
      <c r="E485" s="3">
        <v>2610</v>
      </c>
      <c r="F485" s="3">
        <v>2469</v>
      </c>
    </row>
    <row r="486" spans="1:6" ht="16.5" customHeight="1">
      <c r="A486" s="1">
        <v>41671</v>
      </c>
      <c r="B486" s="2" t="s">
        <v>10</v>
      </c>
      <c r="C486" s="3">
        <v>2468</v>
      </c>
      <c r="D486" s="4">
        <v>5205</v>
      </c>
      <c r="E486" s="3">
        <v>2631</v>
      </c>
      <c r="F486" s="3">
        <v>2574</v>
      </c>
    </row>
    <row r="487" spans="1:6" ht="16.5" customHeight="1">
      <c r="A487" s="1">
        <v>41671</v>
      </c>
      <c r="B487" s="2" t="s">
        <v>23</v>
      </c>
      <c r="C487" s="3">
        <v>2108</v>
      </c>
      <c r="D487" s="4">
        <v>4047</v>
      </c>
      <c r="E487" s="3">
        <v>2345</v>
      </c>
      <c r="F487" s="3">
        <v>1702</v>
      </c>
    </row>
    <row r="488" spans="1:6" ht="16.5" customHeight="1">
      <c r="A488" s="1">
        <v>41671</v>
      </c>
      <c r="B488" s="2" t="s">
        <v>25</v>
      </c>
      <c r="C488" s="3">
        <v>4958</v>
      </c>
      <c r="D488" s="4">
        <v>12729</v>
      </c>
      <c r="E488" s="3">
        <v>6783</v>
      </c>
      <c r="F488" s="3">
        <v>5946</v>
      </c>
    </row>
    <row r="489" spans="1:6" ht="16.5" customHeight="1">
      <c r="A489" s="1">
        <v>41671</v>
      </c>
      <c r="B489" s="2" t="s">
        <v>26</v>
      </c>
      <c r="C489" s="3">
        <v>6160</v>
      </c>
      <c r="D489" s="4">
        <v>16740</v>
      </c>
      <c r="E489" s="3">
        <v>8991</v>
      </c>
      <c r="F489" s="3">
        <v>7749</v>
      </c>
    </row>
    <row r="490" spans="1:6" ht="16.5" customHeight="1">
      <c r="A490" s="1">
        <v>41671</v>
      </c>
      <c r="B490" s="2" t="s">
        <v>27</v>
      </c>
      <c r="C490" s="3">
        <v>3613</v>
      </c>
      <c r="D490" s="4">
        <v>8602</v>
      </c>
      <c r="E490" s="3">
        <v>4562</v>
      </c>
      <c r="F490" s="3">
        <v>4040</v>
      </c>
    </row>
    <row r="491" spans="1:6" ht="16.5" customHeight="1">
      <c r="A491" s="1">
        <v>41671</v>
      </c>
      <c r="B491" s="2" t="s">
        <v>28</v>
      </c>
      <c r="C491" s="3">
        <v>10294</v>
      </c>
      <c r="D491" s="4">
        <v>29056</v>
      </c>
      <c r="E491" s="3">
        <v>15078</v>
      </c>
      <c r="F491" s="3">
        <v>13978</v>
      </c>
    </row>
    <row r="492" spans="1:6" ht="16.5" customHeight="1">
      <c r="A492" s="1">
        <v>41671</v>
      </c>
      <c r="B492" s="2" t="s">
        <v>11</v>
      </c>
      <c r="C492" s="3">
        <v>11297</v>
      </c>
      <c r="D492" s="4">
        <v>27473</v>
      </c>
      <c r="E492" s="3">
        <v>15219</v>
      </c>
      <c r="F492" s="3">
        <v>12254</v>
      </c>
    </row>
    <row r="493" spans="1:6" ht="16.5" customHeight="1">
      <c r="A493" s="1">
        <v>41671</v>
      </c>
      <c r="B493" s="2" t="s">
        <v>12</v>
      </c>
      <c r="C493" s="3">
        <v>15025</v>
      </c>
      <c r="D493" s="4">
        <v>40514</v>
      </c>
      <c r="E493" s="3">
        <v>20773</v>
      </c>
      <c r="F493" s="3">
        <v>19741</v>
      </c>
    </row>
    <row r="494" spans="1:6" ht="16.5" customHeight="1">
      <c r="A494" s="1">
        <v>41671</v>
      </c>
      <c r="B494" s="2" t="s">
        <v>13</v>
      </c>
      <c r="C494" s="3">
        <v>7524</v>
      </c>
      <c r="D494" s="4">
        <v>23965</v>
      </c>
      <c r="E494" s="3">
        <v>12163</v>
      </c>
      <c r="F494" s="3">
        <v>11802</v>
      </c>
    </row>
    <row r="495" spans="1:6" ht="16.5" customHeight="1">
      <c r="A495" s="1">
        <v>41671</v>
      </c>
      <c r="B495" s="2" t="s">
        <v>14</v>
      </c>
      <c r="C495" s="3">
        <v>5527</v>
      </c>
      <c r="D495" s="4">
        <v>18019</v>
      </c>
      <c r="E495" s="3">
        <v>9231</v>
      </c>
      <c r="F495" s="3">
        <v>8788</v>
      </c>
    </row>
    <row r="496" spans="1:6" ht="16.5" customHeight="1">
      <c r="A496" s="1">
        <v>41671</v>
      </c>
      <c r="B496" s="2" t="s">
        <v>24</v>
      </c>
      <c r="C496" s="3">
        <v>2452</v>
      </c>
      <c r="D496" s="4">
        <v>5684</v>
      </c>
      <c r="E496" s="3">
        <v>3248</v>
      </c>
      <c r="F496" s="3">
        <v>2436</v>
      </c>
    </row>
    <row r="497" spans="1:6" ht="16.5" customHeight="1">
      <c r="A497" s="1">
        <v>41699</v>
      </c>
      <c r="B497" s="2" t="s">
        <v>17</v>
      </c>
      <c r="C497" s="3">
        <v>3303</v>
      </c>
      <c r="D497" s="4">
        <v>7543</v>
      </c>
      <c r="E497" s="3">
        <v>3845</v>
      </c>
      <c r="F497" s="3">
        <v>3698</v>
      </c>
    </row>
    <row r="498" spans="1:6" ht="16.5" customHeight="1">
      <c r="A498" s="1">
        <v>41699</v>
      </c>
      <c r="B498" s="2" t="s">
        <v>18</v>
      </c>
      <c r="C498" s="3">
        <v>1713</v>
      </c>
      <c r="D498" s="4">
        <v>3697</v>
      </c>
      <c r="E498" s="3">
        <v>1917</v>
      </c>
      <c r="F498" s="3">
        <v>1780</v>
      </c>
    </row>
    <row r="499" spans="1:6" ht="16.5" customHeight="1">
      <c r="A499" s="1">
        <v>41699</v>
      </c>
      <c r="B499" s="2" t="s">
        <v>19</v>
      </c>
      <c r="C499" s="3">
        <v>920</v>
      </c>
      <c r="D499" s="4">
        <v>1817</v>
      </c>
      <c r="E499" s="3">
        <v>929</v>
      </c>
      <c r="F499" s="3">
        <v>888</v>
      </c>
    </row>
    <row r="500" spans="1:6" ht="16.5" customHeight="1">
      <c r="A500" s="1">
        <v>41699</v>
      </c>
      <c r="B500" s="2" t="s">
        <v>20</v>
      </c>
      <c r="C500" s="3">
        <v>3039</v>
      </c>
      <c r="D500" s="4">
        <v>7207</v>
      </c>
      <c r="E500" s="3">
        <v>3554</v>
      </c>
      <c r="F500" s="3">
        <v>3653</v>
      </c>
    </row>
    <row r="501" spans="1:6" ht="16.5" customHeight="1">
      <c r="A501" s="1">
        <v>41699</v>
      </c>
      <c r="B501" s="2" t="s">
        <v>21</v>
      </c>
      <c r="C501" s="3">
        <v>1551</v>
      </c>
      <c r="D501" s="4">
        <v>3510</v>
      </c>
      <c r="E501" s="3">
        <v>1794</v>
      </c>
      <c r="F501" s="3">
        <v>1716</v>
      </c>
    </row>
    <row r="502" spans="1:6" ht="16.5" customHeight="1">
      <c r="A502" s="1">
        <v>41699</v>
      </c>
      <c r="B502" s="2" t="s">
        <v>8</v>
      </c>
      <c r="C502" s="3">
        <v>4622</v>
      </c>
      <c r="D502" s="4">
        <v>11065</v>
      </c>
      <c r="E502" s="3">
        <v>5721</v>
      </c>
      <c r="F502" s="3">
        <v>5344</v>
      </c>
    </row>
    <row r="503" spans="1:6" ht="16.5" customHeight="1">
      <c r="A503" s="1">
        <v>41699</v>
      </c>
      <c r="B503" s="2" t="s">
        <v>22</v>
      </c>
      <c r="C503" s="3">
        <v>5003</v>
      </c>
      <c r="D503" s="4">
        <v>10763</v>
      </c>
      <c r="E503" s="3">
        <v>5975</v>
      </c>
      <c r="F503" s="3">
        <v>4788</v>
      </c>
    </row>
    <row r="504" spans="1:6" ht="16.5" customHeight="1">
      <c r="A504" s="1">
        <v>41699</v>
      </c>
      <c r="B504" s="2" t="s">
        <v>9</v>
      </c>
      <c r="C504" s="3">
        <v>2341</v>
      </c>
      <c r="D504" s="4">
        <v>5126</v>
      </c>
      <c r="E504" s="3">
        <v>2632</v>
      </c>
      <c r="F504" s="3">
        <v>2494</v>
      </c>
    </row>
    <row r="505" spans="1:6" ht="16.5" customHeight="1">
      <c r="A505" s="1">
        <v>41699</v>
      </c>
      <c r="B505" s="2" t="s">
        <v>10</v>
      </c>
      <c r="C505" s="3">
        <v>2474</v>
      </c>
      <c r="D505" s="4">
        <v>5193</v>
      </c>
      <c r="E505" s="3">
        <v>2618</v>
      </c>
      <c r="F505" s="3">
        <v>2575</v>
      </c>
    </row>
    <row r="506" spans="1:6" ht="16.5" customHeight="1">
      <c r="A506" s="1">
        <v>41699</v>
      </c>
      <c r="B506" s="2" t="s">
        <v>23</v>
      </c>
      <c r="C506" s="3">
        <v>2127</v>
      </c>
      <c r="D506" s="4">
        <v>4070</v>
      </c>
      <c r="E506" s="3">
        <v>2371</v>
      </c>
      <c r="F506" s="3">
        <v>1699</v>
      </c>
    </row>
    <row r="507" spans="1:6" ht="16.5" customHeight="1">
      <c r="A507" s="1">
        <v>41699</v>
      </c>
      <c r="B507" s="2" t="s">
        <v>25</v>
      </c>
      <c r="C507" s="3">
        <v>4967</v>
      </c>
      <c r="D507" s="4">
        <v>12724</v>
      </c>
      <c r="E507" s="3">
        <v>6777</v>
      </c>
      <c r="F507" s="3">
        <v>5947</v>
      </c>
    </row>
    <row r="508" spans="1:6" ht="16.5" customHeight="1">
      <c r="A508" s="1">
        <v>41699</v>
      </c>
      <c r="B508" s="2" t="s">
        <v>26</v>
      </c>
      <c r="C508" s="3">
        <v>6239</v>
      </c>
      <c r="D508" s="4">
        <v>16875</v>
      </c>
      <c r="E508" s="3">
        <v>9094</v>
      </c>
      <c r="F508" s="3">
        <v>7781</v>
      </c>
    </row>
    <row r="509" spans="1:6" ht="16.5" customHeight="1">
      <c r="A509" s="1">
        <v>41699</v>
      </c>
      <c r="B509" s="2" t="s">
        <v>27</v>
      </c>
      <c r="C509" s="3">
        <v>3625</v>
      </c>
      <c r="D509" s="4">
        <v>8612</v>
      </c>
      <c r="E509" s="3">
        <v>4571</v>
      </c>
      <c r="F509" s="3">
        <v>4041</v>
      </c>
    </row>
    <row r="510" spans="1:6" ht="16.5" customHeight="1">
      <c r="A510" s="1">
        <v>41699</v>
      </c>
      <c r="B510" s="2" t="s">
        <v>28</v>
      </c>
      <c r="C510" s="3">
        <v>10292</v>
      </c>
      <c r="D510" s="4">
        <v>28990</v>
      </c>
      <c r="E510" s="3">
        <v>15062</v>
      </c>
      <c r="F510" s="3">
        <v>13928</v>
      </c>
    </row>
    <row r="511" spans="1:6" ht="16.5" customHeight="1">
      <c r="A511" s="1">
        <v>41699</v>
      </c>
      <c r="B511" s="2" t="s">
        <v>11</v>
      </c>
      <c r="C511" s="3">
        <v>11326</v>
      </c>
      <c r="D511" s="4">
        <v>27487</v>
      </c>
      <c r="E511" s="3">
        <v>15234</v>
      </c>
      <c r="F511" s="3">
        <v>12253</v>
      </c>
    </row>
    <row r="512" spans="1:6" ht="16.5" customHeight="1">
      <c r="A512" s="1">
        <v>41699</v>
      </c>
      <c r="B512" s="2" t="s">
        <v>12</v>
      </c>
      <c r="C512" s="3">
        <v>15061</v>
      </c>
      <c r="D512" s="4">
        <v>40537</v>
      </c>
      <c r="E512" s="3">
        <v>20794</v>
      </c>
      <c r="F512" s="3">
        <v>19743</v>
      </c>
    </row>
    <row r="513" spans="1:6" ht="16.5" customHeight="1">
      <c r="A513" s="1">
        <v>41699</v>
      </c>
      <c r="B513" s="2" t="s">
        <v>13</v>
      </c>
      <c r="C513" s="3">
        <v>7564</v>
      </c>
      <c r="D513" s="4">
        <v>24091</v>
      </c>
      <c r="E513" s="3">
        <v>12216</v>
      </c>
      <c r="F513" s="3">
        <v>11875</v>
      </c>
    </row>
    <row r="514" spans="1:6" ht="16.5" customHeight="1">
      <c r="A514" s="1">
        <v>41699</v>
      </c>
      <c r="B514" s="2" t="s">
        <v>14</v>
      </c>
      <c r="C514" s="3">
        <v>5544</v>
      </c>
      <c r="D514" s="4">
        <v>18024</v>
      </c>
      <c r="E514" s="3">
        <v>9244</v>
      </c>
      <c r="F514" s="3">
        <v>8780</v>
      </c>
    </row>
    <row r="515" spans="1:6" ht="16.5" customHeight="1">
      <c r="A515" s="1">
        <v>41699</v>
      </c>
      <c r="B515" s="2" t="s">
        <v>24</v>
      </c>
      <c r="C515" s="3">
        <v>2480</v>
      </c>
      <c r="D515" s="4">
        <v>5717</v>
      </c>
      <c r="E515" s="3">
        <v>3269</v>
      </c>
      <c r="F515" s="3">
        <v>2448</v>
      </c>
    </row>
    <row r="516" spans="1:6" ht="16.5" customHeight="1">
      <c r="A516" s="1">
        <v>41730</v>
      </c>
      <c r="B516" s="2" t="s">
        <v>17</v>
      </c>
      <c r="C516" s="3">
        <v>3312</v>
      </c>
      <c r="D516" s="4">
        <v>7537</v>
      </c>
      <c r="E516" s="3">
        <v>3833</v>
      </c>
      <c r="F516" s="3">
        <v>3704</v>
      </c>
    </row>
    <row r="517" spans="1:6" ht="16.5" customHeight="1">
      <c r="A517" s="1">
        <v>41730</v>
      </c>
      <c r="B517" s="2" t="s">
        <v>18</v>
      </c>
      <c r="C517" s="3">
        <v>1707</v>
      </c>
      <c r="D517" s="4">
        <v>3687</v>
      </c>
      <c r="E517" s="3">
        <v>1915</v>
      </c>
      <c r="F517" s="3">
        <v>1772</v>
      </c>
    </row>
    <row r="518" spans="1:6" ht="16.5" customHeight="1">
      <c r="A518" s="1">
        <v>41730</v>
      </c>
      <c r="B518" s="2" t="s">
        <v>19</v>
      </c>
      <c r="C518" s="3">
        <v>916</v>
      </c>
      <c r="D518" s="4">
        <v>1816</v>
      </c>
      <c r="E518" s="3">
        <v>926</v>
      </c>
      <c r="F518" s="3">
        <v>890</v>
      </c>
    </row>
    <row r="519" spans="1:6" ht="16.5" customHeight="1">
      <c r="A519" s="1">
        <v>41730</v>
      </c>
      <c r="B519" s="2" t="s">
        <v>20</v>
      </c>
      <c r="C519" s="3">
        <v>3064</v>
      </c>
      <c r="D519" s="4">
        <v>7240</v>
      </c>
      <c r="E519" s="3">
        <v>3570</v>
      </c>
      <c r="F519" s="3">
        <v>3670</v>
      </c>
    </row>
    <row r="520" spans="1:6" ht="16.5" customHeight="1">
      <c r="A520" s="1">
        <v>41730</v>
      </c>
      <c r="B520" s="2" t="s">
        <v>21</v>
      </c>
      <c r="C520" s="3">
        <v>1546</v>
      </c>
      <c r="D520" s="4">
        <v>3509</v>
      </c>
      <c r="E520" s="3">
        <v>1796</v>
      </c>
      <c r="F520" s="3">
        <v>1713</v>
      </c>
    </row>
    <row r="521" spans="1:6" ht="16.5" customHeight="1">
      <c r="A521" s="1">
        <v>41730</v>
      </c>
      <c r="B521" s="2" t="s">
        <v>8</v>
      </c>
      <c r="C521" s="3">
        <v>4656</v>
      </c>
      <c r="D521" s="4">
        <v>11147</v>
      </c>
      <c r="E521" s="3">
        <v>5763</v>
      </c>
      <c r="F521" s="3">
        <v>5384</v>
      </c>
    </row>
    <row r="522" spans="1:6" ht="16.5" customHeight="1">
      <c r="A522" s="1">
        <v>41730</v>
      </c>
      <c r="B522" s="2" t="s">
        <v>22</v>
      </c>
      <c r="C522" s="3">
        <v>5045</v>
      </c>
      <c r="D522" s="4">
        <v>10811</v>
      </c>
      <c r="E522" s="3">
        <v>6014</v>
      </c>
      <c r="F522" s="3">
        <v>4797</v>
      </c>
    </row>
    <row r="523" spans="1:6" ht="16.5" customHeight="1">
      <c r="A523" s="1">
        <v>41730</v>
      </c>
      <c r="B523" s="2" t="s">
        <v>9</v>
      </c>
      <c r="C523" s="3">
        <v>2356</v>
      </c>
      <c r="D523" s="4">
        <v>5145</v>
      </c>
      <c r="E523" s="3">
        <v>2641</v>
      </c>
      <c r="F523" s="3">
        <v>2504</v>
      </c>
    </row>
    <row r="524" spans="1:6" ht="16.5" customHeight="1">
      <c r="A524" s="1">
        <v>41730</v>
      </c>
      <c r="B524" s="2" t="s">
        <v>10</v>
      </c>
      <c r="C524" s="3">
        <v>2465</v>
      </c>
      <c r="D524" s="4">
        <v>5178</v>
      </c>
      <c r="E524" s="3">
        <v>2605</v>
      </c>
      <c r="F524" s="3">
        <v>2573</v>
      </c>
    </row>
    <row r="525" spans="1:6" ht="16.5" customHeight="1">
      <c r="A525" s="1">
        <v>41730</v>
      </c>
      <c r="B525" s="2" t="s">
        <v>23</v>
      </c>
      <c r="C525" s="3">
        <v>2177</v>
      </c>
      <c r="D525" s="4">
        <v>4125</v>
      </c>
      <c r="E525" s="3">
        <v>2412</v>
      </c>
      <c r="F525" s="3">
        <v>1713</v>
      </c>
    </row>
    <row r="526" spans="1:6" ht="16.5" customHeight="1">
      <c r="A526" s="1">
        <v>41730</v>
      </c>
      <c r="B526" s="2" t="s">
        <v>25</v>
      </c>
      <c r="C526" s="3">
        <v>4996</v>
      </c>
      <c r="D526" s="4">
        <v>12768</v>
      </c>
      <c r="E526" s="3">
        <v>6820</v>
      </c>
      <c r="F526" s="3">
        <v>5948</v>
      </c>
    </row>
    <row r="527" spans="1:6" ht="16.5" customHeight="1">
      <c r="A527" s="1">
        <v>41730</v>
      </c>
      <c r="B527" s="2" t="s">
        <v>26</v>
      </c>
      <c r="C527" s="3">
        <v>6305</v>
      </c>
      <c r="D527" s="4">
        <v>17013</v>
      </c>
      <c r="E527" s="3">
        <v>9178</v>
      </c>
      <c r="F527" s="3">
        <v>7835</v>
      </c>
    </row>
    <row r="528" spans="1:6" ht="16.5" customHeight="1">
      <c r="A528" s="1">
        <v>41730</v>
      </c>
      <c r="B528" s="2" t="s">
        <v>27</v>
      </c>
      <c r="C528" s="3">
        <v>3645</v>
      </c>
      <c r="D528" s="4">
        <v>8652</v>
      </c>
      <c r="E528" s="3">
        <v>4614</v>
      </c>
      <c r="F528" s="3">
        <v>4038</v>
      </c>
    </row>
    <row r="529" spans="1:6" ht="16.5" customHeight="1">
      <c r="A529" s="1">
        <v>41730</v>
      </c>
      <c r="B529" s="2" t="s">
        <v>28</v>
      </c>
      <c r="C529" s="3">
        <v>10299</v>
      </c>
      <c r="D529" s="4">
        <v>29033</v>
      </c>
      <c r="E529" s="3">
        <v>15091</v>
      </c>
      <c r="F529" s="3">
        <v>13942</v>
      </c>
    </row>
    <row r="530" spans="1:6" ht="16.5" customHeight="1">
      <c r="A530" s="1">
        <v>41730</v>
      </c>
      <c r="B530" s="2" t="s">
        <v>11</v>
      </c>
      <c r="C530" s="3">
        <v>11347</v>
      </c>
      <c r="D530" s="4">
        <v>27440</v>
      </c>
      <c r="E530" s="3">
        <v>15235</v>
      </c>
      <c r="F530" s="3">
        <v>12205</v>
      </c>
    </row>
    <row r="531" spans="1:6" ht="16.5" customHeight="1">
      <c r="A531" s="1">
        <v>41730</v>
      </c>
      <c r="B531" s="2" t="s">
        <v>12</v>
      </c>
      <c r="C531" s="3">
        <v>15126</v>
      </c>
      <c r="D531" s="4">
        <v>40621</v>
      </c>
      <c r="E531" s="3">
        <v>20849</v>
      </c>
      <c r="F531" s="3">
        <v>19772</v>
      </c>
    </row>
    <row r="532" spans="1:6" ht="16.5" customHeight="1">
      <c r="A532" s="1">
        <v>41730</v>
      </c>
      <c r="B532" s="2" t="s">
        <v>13</v>
      </c>
      <c r="C532" s="3">
        <v>7589</v>
      </c>
      <c r="D532" s="4">
        <v>24215</v>
      </c>
      <c r="E532" s="3">
        <v>12281</v>
      </c>
      <c r="F532" s="3">
        <v>11934</v>
      </c>
    </row>
    <row r="533" spans="1:6" ht="16.5" customHeight="1">
      <c r="A533" s="1">
        <v>41730</v>
      </c>
      <c r="B533" s="2" t="s">
        <v>14</v>
      </c>
      <c r="C533" s="3">
        <v>5541</v>
      </c>
      <c r="D533" s="4">
        <v>18039</v>
      </c>
      <c r="E533" s="3">
        <v>9231</v>
      </c>
      <c r="F533" s="3">
        <v>8808</v>
      </c>
    </row>
    <row r="534" spans="1:6" ht="16.5" customHeight="1">
      <c r="A534" s="1">
        <v>41730</v>
      </c>
      <c r="B534" s="2" t="s">
        <v>24</v>
      </c>
      <c r="C534" s="3">
        <v>2505</v>
      </c>
      <c r="D534" s="4">
        <v>5760</v>
      </c>
      <c r="E534" s="3">
        <v>3293</v>
      </c>
      <c r="F534" s="3">
        <v>2467</v>
      </c>
    </row>
    <row r="535" spans="1:6" ht="16.5" customHeight="1">
      <c r="A535" s="1">
        <v>41760</v>
      </c>
      <c r="B535" s="2" t="s">
        <v>17</v>
      </c>
      <c r="C535" s="3">
        <v>3341</v>
      </c>
      <c r="D535" s="4">
        <v>7597</v>
      </c>
      <c r="E535" s="3">
        <v>3860</v>
      </c>
      <c r="F535" s="3">
        <v>3737</v>
      </c>
    </row>
    <row r="536" spans="1:6" ht="16.5" customHeight="1">
      <c r="A536" s="1">
        <v>41760</v>
      </c>
      <c r="B536" s="2" t="s">
        <v>18</v>
      </c>
      <c r="C536" s="3">
        <v>1721</v>
      </c>
      <c r="D536" s="4">
        <v>3726</v>
      </c>
      <c r="E536" s="3">
        <v>1935</v>
      </c>
      <c r="F536" s="3">
        <v>1791</v>
      </c>
    </row>
    <row r="537" spans="1:6" ht="16.5" customHeight="1">
      <c r="A537" s="1">
        <v>41760</v>
      </c>
      <c r="B537" s="2" t="s">
        <v>19</v>
      </c>
      <c r="C537" s="3">
        <v>917</v>
      </c>
      <c r="D537" s="4">
        <v>1826</v>
      </c>
      <c r="E537" s="3">
        <v>929</v>
      </c>
      <c r="F537" s="3">
        <v>897</v>
      </c>
    </row>
    <row r="538" spans="1:6" ht="16.5" customHeight="1">
      <c r="A538" s="1">
        <v>41760</v>
      </c>
      <c r="B538" s="2" t="s">
        <v>20</v>
      </c>
      <c r="C538" s="3">
        <v>3079</v>
      </c>
      <c r="D538" s="4">
        <v>7269</v>
      </c>
      <c r="E538" s="3">
        <v>3590</v>
      </c>
      <c r="F538" s="3">
        <v>3679</v>
      </c>
    </row>
    <row r="539" spans="1:6" ht="16.5" customHeight="1">
      <c r="A539" s="1">
        <v>41760</v>
      </c>
      <c r="B539" s="2" t="s">
        <v>21</v>
      </c>
      <c r="C539" s="3">
        <v>1548</v>
      </c>
      <c r="D539" s="4">
        <v>3510</v>
      </c>
      <c r="E539" s="3">
        <v>1797</v>
      </c>
      <c r="F539" s="3">
        <v>1713</v>
      </c>
    </row>
    <row r="540" spans="1:6" ht="16.5" customHeight="1">
      <c r="A540" s="1">
        <v>41760</v>
      </c>
      <c r="B540" s="2" t="s">
        <v>8</v>
      </c>
      <c r="C540" s="3">
        <v>4687</v>
      </c>
      <c r="D540" s="4">
        <v>11212</v>
      </c>
      <c r="E540" s="3">
        <v>5787</v>
      </c>
      <c r="F540" s="3">
        <v>5425</v>
      </c>
    </row>
    <row r="541" spans="1:6" ht="16.5" customHeight="1">
      <c r="A541" s="1">
        <v>41760</v>
      </c>
      <c r="B541" s="2" t="s">
        <v>22</v>
      </c>
      <c r="C541" s="3">
        <v>5070</v>
      </c>
      <c r="D541" s="4">
        <v>10847</v>
      </c>
      <c r="E541" s="3">
        <v>6023</v>
      </c>
      <c r="F541" s="3">
        <v>4824</v>
      </c>
    </row>
    <row r="542" spans="1:6" ht="16.5" customHeight="1">
      <c r="A542" s="1">
        <v>41760</v>
      </c>
      <c r="B542" s="2" t="s">
        <v>9</v>
      </c>
      <c r="C542" s="3">
        <v>2371</v>
      </c>
      <c r="D542" s="4">
        <v>5175</v>
      </c>
      <c r="E542" s="3">
        <v>2660</v>
      </c>
      <c r="F542" s="3">
        <v>2515</v>
      </c>
    </row>
    <row r="543" spans="1:6" ht="16.5" customHeight="1">
      <c r="A543" s="1">
        <v>41760</v>
      </c>
      <c r="B543" s="2" t="s">
        <v>10</v>
      </c>
      <c r="C543" s="3">
        <v>2476</v>
      </c>
      <c r="D543" s="4">
        <v>5210</v>
      </c>
      <c r="E543" s="3">
        <v>2612</v>
      </c>
      <c r="F543" s="3">
        <v>2598</v>
      </c>
    </row>
    <row r="544" spans="1:6" ht="16.5" customHeight="1">
      <c r="A544" s="1">
        <v>41760</v>
      </c>
      <c r="B544" s="2" t="s">
        <v>23</v>
      </c>
      <c r="C544" s="3">
        <v>2194</v>
      </c>
      <c r="D544" s="4">
        <v>4159</v>
      </c>
      <c r="E544" s="3">
        <v>2431</v>
      </c>
      <c r="F544" s="3">
        <v>1728</v>
      </c>
    </row>
    <row r="545" spans="1:6" ht="16.5" customHeight="1">
      <c r="A545" s="1">
        <v>41760</v>
      </c>
      <c r="B545" s="2" t="s">
        <v>25</v>
      </c>
      <c r="C545" s="3">
        <v>5023</v>
      </c>
      <c r="D545" s="4">
        <v>12783</v>
      </c>
      <c r="E545" s="3">
        <v>6847</v>
      </c>
      <c r="F545" s="3">
        <v>5936</v>
      </c>
    </row>
    <row r="546" spans="1:6" ht="16.5" customHeight="1">
      <c r="A546" s="1">
        <v>41760</v>
      </c>
      <c r="B546" s="2" t="s">
        <v>26</v>
      </c>
      <c r="C546" s="3">
        <v>6453</v>
      </c>
      <c r="D546" s="4">
        <v>17291</v>
      </c>
      <c r="E546" s="3">
        <v>9338</v>
      </c>
      <c r="F546" s="3">
        <v>7953</v>
      </c>
    </row>
    <row r="547" spans="1:6" ht="16.5" customHeight="1">
      <c r="A547" s="1">
        <v>41760</v>
      </c>
      <c r="B547" s="2" t="s">
        <v>27</v>
      </c>
      <c r="C547" s="3">
        <v>3677</v>
      </c>
      <c r="D547" s="4">
        <v>8706</v>
      </c>
      <c r="E547" s="3">
        <v>4645</v>
      </c>
      <c r="F547" s="3">
        <v>4061</v>
      </c>
    </row>
    <row r="548" spans="1:6" ht="16.5" customHeight="1">
      <c r="A548" s="1">
        <v>41760</v>
      </c>
      <c r="B548" s="2" t="s">
        <v>28</v>
      </c>
      <c r="C548" s="3">
        <v>10346</v>
      </c>
      <c r="D548" s="4">
        <v>29085</v>
      </c>
      <c r="E548" s="3">
        <v>15120</v>
      </c>
      <c r="F548" s="3">
        <v>13965</v>
      </c>
    </row>
    <row r="549" spans="1:6" ht="16.5" customHeight="1">
      <c r="A549" s="1">
        <v>41760</v>
      </c>
      <c r="B549" s="2" t="s">
        <v>11</v>
      </c>
      <c r="C549" s="3">
        <v>11338</v>
      </c>
      <c r="D549" s="4">
        <v>27367</v>
      </c>
      <c r="E549" s="3">
        <v>15210</v>
      </c>
      <c r="F549" s="3">
        <v>12157</v>
      </c>
    </row>
    <row r="550" spans="1:6" ht="16.5" customHeight="1">
      <c r="A550" s="1">
        <v>41760</v>
      </c>
      <c r="B550" s="2" t="s">
        <v>12</v>
      </c>
      <c r="C550" s="3">
        <v>15177</v>
      </c>
      <c r="D550" s="4">
        <v>40715</v>
      </c>
      <c r="E550" s="3">
        <v>20888</v>
      </c>
      <c r="F550" s="3">
        <v>19827</v>
      </c>
    </row>
    <row r="551" spans="1:6" ht="16.5" customHeight="1">
      <c r="A551" s="1">
        <v>41760</v>
      </c>
      <c r="B551" s="2" t="s">
        <v>13</v>
      </c>
      <c r="C551" s="3">
        <v>7621</v>
      </c>
      <c r="D551" s="4">
        <v>24308</v>
      </c>
      <c r="E551" s="3">
        <v>12338</v>
      </c>
      <c r="F551" s="3">
        <v>11970</v>
      </c>
    </row>
    <row r="552" spans="1:6" ht="16.5" customHeight="1">
      <c r="A552" s="1">
        <v>41760</v>
      </c>
      <c r="B552" s="2" t="s">
        <v>14</v>
      </c>
      <c r="C552" s="3">
        <v>5567</v>
      </c>
      <c r="D552" s="4">
        <v>18108</v>
      </c>
      <c r="E552" s="3">
        <v>9269</v>
      </c>
      <c r="F552" s="3">
        <v>8839</v>
      </c>
    </row>
    <row r="553" spans="1:6" ht="16.5" customHeight="1">
      <c r="A553" s="1">
        <v>41760</v>
      </c>
      <c r="B553" s="2" t="s">
        <v>24</v>
      </c>
      <c r="C553" s="3">
        <v>2501</v>
      </c>
      <c r="D553" s="4">
        <v>5767</v>
      </c>
      <c r="E553" s="3">
        <v>3284</v>
      </c>
      <c r="F553" s="3">
        <v>2483</v>
      </c>
    </row>
    <row r="554" spans="1:6" ht="16.5" customHeight="1">
      <c r="A554" s="1">
        <v>41791</v>
      </c>
      <c r="B554" s="2" t="s">
        <v>17</v>
      </c>
      <c r="C554" s="3">
        <v>3333</v>
      </c>
      <c r="D554" s="4">
        <v>7572</v>
      </c>
      <c r="E554" s="3">
        <v>3840</v>
      </c>
      <c r="F554" s="3">
        <v>3732</v>
      </c>
    </row>
    <row r="555" spans="1:6" ht="16.5" customHeight="1">
      <c r="A555" s="1">
        <v>41791</v>
      </c>
      <c r="B555" s="2" t="s">
        <v>18</v>
      </c>
      <c r="C555" s="3">
        <v>1724</v>
      </c>
      <c r="D555" s="4">
        <v>3737</v>
      </c>
      <c r="E555" s="3">
        <v>1941</v>
      </c>
      <c r="F555" s="3">
        <v>1796</v>
      </c>
    </row>
    <row r="556" spans="1:6" ht="16.5" customHeight="1">
      <c r="A556" s="1">
        <v>41791</v>
      </c>
      <c r="B556" s="2" t="s">
        <v>19</v>
      </c>
      <c r="C556" s="3">
        <v>914</v>
      </c>
      <c r="D556" s="4">
        <v>1811</v>
      </c>
      <c r="E556" s="3">
        <v>921</v>
      </c>
      <c r="F556" s="3">
        <v>890</v>
      </c>
    </row>
    <row r="557" spans="1:6" ht="16.5" customHeight="1">
      <c r="A557" s="1">
        <v>41791</v>
      </c>
      <c r="B557" s="2" t="s">
        <v>20</v>
      </c>
      <c r="C557" s="3">
        <v>3096</v>
      </c>
      <c r="D557" s="4">
        <v>7292</v>
      </c>
      <c r="E557" s="3">
        <v>3599</v>
      </c>
      <c r="F557" s="3">
        <v>3693</v>
      </c>
    </row>
    <row r="558" spans="1:6" ht="16.5" customHeight="1">
      <c r="A558" s="1">
        <v>41791</v>
      </c>
      <c r="B558" s="2" t="s">
        <v>21</v>
      </c>
      <c r="C558" s="3">
        <v>1550</v>
      </c>
      <c r="D558" s="4">
        <v>3510</v>
      </c>
      <c r="E558" s="3">
        <v>1797</v>
      </c>
      <c r="F558" s="3">
        <v>1713</v>
      </c>
    </row>
    <row r="559" spans="1:6" ht="16.5" customHeight="1">
      <c r="A559" s="1">
        <v>41791</v>
      </c>
      <c r="B559" s="2" t="s">
        <v>8</v>
      </c>
      <c r="C559" s="3">
        <v>4707</v>
      </c>
      <c r="D559" s="4">
        <v>11248</v>
      </c>
      <c r="E559" s="3">
        <v>5813</v>
      </c>
      <c r="F559" s="3">
        <v>5435</v>
      </c>
    </row>
    <row r="560" spans="1:6" ht="16.5" customHeight="1">
      <c r="A560" s="1">
        <v>41791</v>
      </c>
      <c r="B560" s="2" t="s">
        <v>22</v>
      </c>
      <c r="C560" s="3">
        <v>5097</v>
      </c>
      <c r="D560" s="4">
        <v>10914</v>
      </c>
      <c r="E560" s="3">
        <v>6059</v>
      </c>
      <c r="F560" s="3">
        <v>4855</v>
      </c>
    </row>
    <row r="561" spans="1:6" ht="16.5" customHeight="1">
      <c r="A561" s="1">
        <v>41791</v>
      </c>
      <c r="B561" s="2" t="s">
        <v>9</v>
      </c>
      <c r="C561" s="3">
        <v>2371</v>
      </c>
      <c r="D561" s="4">
        <v>5166</v>
      </c>
      <c r="E561" s="3">
        <v>2656</v>
      </c>
      <c r="F561" s="3">
        <v>2510</v>
      </c>
    </row>
    <row r="562" spans="1:6" ht="16.5" customHeight="1">
      <c r="A562" s="1">
        <v>41791</v>
      </c>
      <c r="B562" s="2" t="s">
        <v>10</v>
      </c>
      <c r="C562" s="3">
        <v>2489</v>
      </c>
      <c r="D562" s="4">
        <v>5220</v>
      </c>
      <c r="E562" s="3">
        <v>2626</v>
      </c>
      <c r="F562" s="3">
        <v>2594</v>
      </c>
    </row>
    <row r="563" spans="1:6" ht="16.5" customHeight="1">
      <c r="A563" s="1">
        <v>41791</v>
      </c>
      <c r="B563" s="2" t="s">
        <v>23</v>
      </c>
      <c r="C563" s="3">
        <v>2199</v>
      </c>
      <c r="D563" s="4">
        <v>4167</v>
      </c>
      <c r="E563" s="3">
        <v>2444</v>
      </c>
      <c r="F563" s="3">
        <v>1723</v>
      </c>
    </row>
    <row r="564" spans="1:6" ht="16.5" customHeight="1">
      <c r="A564" s="1">
        <v>41791</v>
      </c>
      <c r="B564" s="2" t="s">
        <v>25</v>
      </c>
      <c r="C564" s="3">
        <v>5013</v>
      </c>
      <c r="D564" s="4">
        <v>12739</v>
      </c>
      <c r="E564" s="3">
        <v>6821</v>
      </c>
      <c r="F564" s="3">
        <v>5918</v>
      </c>
    </row>
    <row r="565" spans="1:6" ht="16.5" customHeight="1">
      <c r="A565" s="1">
        <v>41791</v>
      </c>
      <c r="B565" s="2" t="s">
        <v>26</v>
      </c>
      <c r="C565" s="3">
        <v>6476</v>
      </c>
      <c r="D565" s="4">
        <v>17307</v>
      </c>
      <c r="E565" s="3">
        <v>9382</v>
      </c>
      <c r="F565" s="3">
        <v>7925</v>
      </c>
    </row>
    <row r="566" spans="1:6" ht="16.5" customHeight="1">
      <c r="A566" s="1">
        <v>41791</v>
      </c>
      <c r="B566" s="2" t="s">
        <v>27</v>
      </c>
      <c r="C566" s="3">
        <v>3661</v>
      </c>
      <c r="D566" s="4">
        <v>8669</v>
      </c>
      <c r="E566" s="3">
        <v>4620</v>
      </c>
      <c r="F566" s="3">
        <v>4049</v>
      </c>
    </row>
    <row r="567" spans="1:6" ht="16.5" customHeight="1">
      <c r="A567" s="1">
        <v>41791</v>
      </c>
      <c r="B567" s="2" t="s">
        <v>28</v>
      </c>
      <c r="C567" s="3">
        <v>10352</v>
      </c>
      <c r="D567" s="4">
        <v>29075</v>
      </c>
      <c r="E567" s="3">
        <v>15122</v>
      </c>
      <c r="F567" s="3">
        <v>13953</v>
      </c>
    </row>
    <row r="568" spans="1:6" ht="16.5" customHeight="1">
      <c r="A568" s="1">
        <v>41791</v>
      </c>
      <c r="B568" s="2" t="s">
        <v>11</v>
      </c>
      <c r="C568" s="3">
        <v>11294</v>
      </c>
      <c r="D568" s="4">
        <v>27238</v>
      </c>
      <c r="E568" s="3">
        <v>15145</v>
      </c>
      <c r="F568" s="3">
        <v>12093</v>
      </c>
    </row>
    <row r="569" spans="1:6" ht="16.5" customHeight="1">
      <c r="A569" s="1">
        <v>41791</v>
      </c>
      <c r="B569" s="2" t="s">
        <v>12</v>
      </c>
      <c r="C569" s="3">
        <v>15179</v>
      </c>
      <c r="D569" s="4">
        <v>40742</v>
      </c>
      <c r="E569" s="3">
        <v>20942</v>
      </c>
      <c r="F569" s="3">
        <v>19800</v>
      </c>
    </row>
    <row r="570" spans="1:6" ht="16.5" customHeight="1">
      <c r="A570" s="1">
        <v>41791</v>
      </c>
      <c r="B570" s="2" t="s">
        <v>13</v>
      </c>
      <c r="C570" s="3">
        <v>7642</v>
      </c>
      <c r="D570" s="4">
        <v>24413</v>
      </c>
      <c r="E570" s="3">
        <v>12387</v>
      </c>
      <c r="F570" s="3">
        <v>12026</v>
      </c>
    </row>
    <row r="571" spans="1:6" ht="16.5" customHeight="1">
      <c r="A571" s="1">
        <v>41791</v>
      </c>
      <c r="B571" s="2" t="s">
        <v>14</v>
      </c>
      <c r="C571" s="3">
        <v>5569</v>
      </c>
      <c r="D571" s="4">
        <v>18105</v>
      </c>
      <c r="E571" s="3">
        <v>9266</v>
      </c>
      <c r="F571" s="3">
        <v>8839</v>
      </c>
    </row>
    <row r="572" spans="1:6" ht="16.5" customHeight="1">
      <c r="A572" s="1">
        <v>41791</v>
      </c>
      <c r="B572" s="2" t="s">
        <v>24</v>
      </c>
      <c r="C572" s="3">
        <v>2511</v>
      </c>
      <c r="D572" s="4">
        <v>5781</v>
      </c>
      <c r="E572" s="3">
        <v>3297</v>
      </c>
      <c r="F572" s="3">
        <v>2484</v>
      </c>
    </row>
    <row r="573" spans="1:6" ht="16.5" customHeight="1">
      <c r="A573" s="1">
        <v>41821</v>
      </c>
      <c r="B573" s="2" t="s">
        <v>17</v>
      </c>
      <c r="C573" s="3">
        <v>3340</v>
      </c>
      <c r="D573" s="4">
        <v>7562</v>
      </c>
      <c r="E573" s="3">
        <v>3844</v>
      </c>
      <c r="F573" s="3">
        <v>3718</v>
      </c>
    </row>
    <row r="574" spans="1:6" ht="16.5" customHeight="1">
      <c r="A574" s="1">
        <v>41821</v>
      </c>
      <c r="B574" s="2" t="s">
        <v>18</v>
      </c>
      <c r="C574" s="3">
        <v>1731</v>
      </c>
      <c r="D574" s="4">
        <v>3744</v>
      </c>
      <c r="E574" s="3">
        <v>1942</v>
      </c>
      <c r="F574" s="3">
        <v>1802</v>
      </c>
    </row>
    <row r="575" spans="1:6" ht="16.5" customHeight="1">
      <c r="A575" s="1">
        <v>41821</v>
      </c>
      <c r="B575" s="2" t="s">
        <v>19</v>
      </c>
      <c r="C575" s="3">
        <v>915</v>
      </c>
      <c r="D575" s="4">
        <v>1810</v>
      </c>
      <c r="E575" s="3">
        <v>920</v>
      </c>
      <c r="F575" s="3">
        <v>890</v>
      </c>
    </row>
    <row r="576" spans="1:6" ht="16.5" customHeight="1">
      <c r="A576" s="1">
        <v>41821</v>
      </c>
      <c r="B576" s="2" t="s">
        <v>20</v>
      </c>
      <c r="C576" s="3">
        <v>3101</v>
      </c>
      <c r="D576" s="4">
        <v>7300</v>
      </c>
      <c r="E576" s="3">
        <v>3599</v>
      </c>
      <c r="F576" s="3">
        <v>3701</v>
      </c>
    </row>
    <row r="577" spans="1:6" ht="16.5" customHeight="1">
      <c r="A577" s="1">
        <v>41821</v>
      </c>
      <c r="B577" s="2" t="s">
        <v>21</v>
      </c>
      <c r="C577" s="3">
        <v>1550</v>
      </c>
      <c r="D577" s="4">
        <v>3513</v>
      </c>
      <c r="E577" s="3">
        <v>1797</v>
      </c>
      <c r="F577" s="3">
        <v>1716</v>
      </c>
    </row>
    <row r="578" spans="1:6" ht="16.5" customHeight="1">
      <c r="A578" s="1">
        <v>41821</v>
      </c>
      <c r="B578" s="2" t="s">
        <v>8</v>
      </c>
      <c r="C578" s="3">
        <v>5031</v>
      </c>
      <c r="D578" s="4">
        <v>12156</v>
      </c>
      <c r="E578" s="3">
        <v>6283</v>
      </c>
      <c r="F578" s="3">
        <v>5873</v>
      </c>
    </row>
    <row r="579" spans="1:6" ht="16.5" customHeight="1">
      <c r="A579" s="1">
        <v>41821</v>
      </c>
      <c r="B579" s="2" t="s">
        <v>22</v>
      </c>
      <c r="C579" s="3">
        <v>5117</v>
      </c>
      <c r="D579" s="4">
        <v>10952</v>
      </c>
      <c r="E579" s="3">
        <v>6079</v>
      </c>
      <c r="F579" s="3">
        <v>4873</v>
      </c>
    </row>
    <row r="580" spans="1:6" ht="16.5" customHeight="1">
      <c r="A580" s="1">
        <v>41821</v>
      </c>
      <c r="B580" s="2" t="s">
        <v>9</v>
      </c>
      <c r="C580" s="3">
        <v>2382</v>
      </c>
      <c r="D580" s="4">
        <v>5164</v>
      </c>
      <c r="E580" s="3">
        <v>2662</v>
      </c>
      <c r="F580" s="3">
        <v>2502</v>
      </c>
    </row>
    <row r="581" spans="1:6" ht="16.5" customHeight="1">
      <c r="A581" s="1">
        <v>41821</v>
      </c>
      <c r="B581" s="2" t="s">
        <v>10</v>
      </c>
      <c r="C581" s="3">
        <v>2489</v>
      </c>
      <c r="D581" s="4">
        <v>5212</v>
      </c>
      <c r="E581" s="3">
        <v>2621</v>
      </c>
      <c r="F581" s="3">
        <v>2591</v>
      </c>
    </row>
    <row r="582" spans="1:6" ht="16.5" customHeight="1">
      <c r="A582" s="1">
        <v>41821</v>
      </c>
      <c r="B582" s="2" t="s">
        <v>23</v>
      </c>
      <c r="C582" s="3">
        <v>2198</v>
      </c>
      <c r="D582" s="4">
        <v>4162</v>
      </c>
      <c r="E582" s="3">
        <v>2440</v>
      </c>
      <c r="F582" s="3">
        <v>1722</v>
      </c>
    </row>
    <row r="583" spans="1:6" ht="16.5" customHeight="1">
      <c r="A583" s="1">
        <v>41821</v>
      </c>
      <c r="B583" s="2" t="s">
        <v>25</v>
      </c>
      <c r="C583" s="3">
        <v>5041</v>
      </c>
      <c r="D583" s="4">
        <v>12787</v>
      </c>
      <c r="E583" s="3">
        <v>6856</v>
      </c>
      <c r="F583" s="3">
        <v>5931</v>
      </c>
    </row>
    <row r="584" spans="1:6" ht="16.5" customHeight="1">
      <c r="A584" s="1">
        <v>41821</v>
      </c>
      <c r="B584" s="2" t="s">
        <v>26</v>
      </c>
      <c r="C584" s="3">
        <v>6504</v>
      </c>
      <c r="D584" s="4">
        <v>17356</v>
      </c>
      <c r="E584" s="3">
        <v>9417</v>
      </c>
      <c r="F584" s="3">
        <v>7939</v>
      </c>
    </row>
    <row r="585" spans="1:6" ht="16.5" customHeight="1">
      <c r="A585" s="1">
        <v>41821</v>
      </c>
      <c r="B585" s="2" t="s">
        <v>27</v>
      </c>
      <c r="C585" s="3">
        <v>3645</v>
      </c>
      <c r="D585" s="4">
        <v>8607</v>
      </c>
      <c r="E585" s="3">
        <v>4590</v>
      </c>
      <c r="F585" s="3">
        <v>4017</v>
      </c>
    </row>
    <row r="586" spans="1:6" ht="16.5" customHeight="1">
      <c r="A586" s="1">
        <v>41821</v>
      </c>
      <c r="B586" s="2" t="s">
        <v>28</v>
      </c>
      <c r="C586" s="3">
        <v>10369</v>
      </c>
      <c r="D586" s="4">
        <v>29065</v>
      </c>
      <c r="E586" s="3">
        <v>15124</v>
      </c>
      <c r="F586" s="3">
        <v>13941</v>
      </c>
    </row>
    <row r="587" spans="1:6" ht="16.5" customHeight="1">
      <c r="A587" s="1">
        <v>41821</v>
      </c>
      <c r="B587" s="2" t="s">
        <v>11</v>
      </c>
      <c r="C587" s="3">
        <v>11205</v>
      </c>
      <c r="D587" s="4">
        <v>26911</v>
      </c>
      <c r="E587" s="3">
        <v>14974</v>
      </c>
      <c r="F587" s="3">
        <v>11937</v>
      </c>
    </row>
    <row r="588" spans="1:6" ht="16.5" customHeight="1">
      <c r="A588" s="1">
        <v>41821</v>
      </c>
      <c r="B588" s="2" t="s">
        <v>12</v>
      </c>
      <c r="C588" s="3">
        <v>15134</v>
      </c>
      <c r="D588" s="4">
        <v>40572</v>
      </c>
      <c r="E588" s="3">
        <v>20865</v>
      </c>
      <c r="F588" s="3">
        <v>19707</v>
      </c>
    </row>
    <row r="589" spans="1:6" ht="16.5" customHeight="1">
      <c r="A589" s="1">
        <v>41821</v>
      </c>
      <c r="B589" s="2" t="s">
        <v>13</v>
      </c>
      <c r="C589" s="3">
        <v>7620</v>
      </c>
      <c r="D589" s="4">
        <v>24341</v>
      </c>
      <c r="E589" s="3">
        <v>12340</v>
      </c>
      <c r="F589" s="3">
        <v>12001</v>
      </c>
    </row>
    <row r="590" spans="1:6" ht="16.5" customHeight="1">
      <c r="A590" s="1">
        <v>41821</v>
      </c>
      <c r="B590" s="2" t="s">
        <v>14</v>
      </c>
      <c r="C590" s="3">
        <v>5568</v>
      </c>
      <c r="D590" s="4">
        <v>18102</v>
      </c>
      <c r="E590" s="3">
        <v>9284</v>
      </c>
      <c r="F590" s="3">
        <v>8818</v>
      </c>
    </row>
    <row r="591" spans="1:6" ht="16.5" customHeight="1">
      <c r="A591" s="1">
        <v>41821</v>
      </c>
      <c r="B591" s="2" t="s">
        <v>24</v>
      </c>
      <c r="C591" s="3">
        <v>2511</v>
      </c>
      <c r="D591" s="4">
        <v>5760</v>
      </c>
      <c r="E591" s="3">
        <v>3292</v>
      </c>
      <c r="F591" s="3">
        <v>2468</v>
      </c>
    </row>
    <row r="592" spans="1:6" ht="16.5" customHeight="1">
      <c r="A592" s="1">
        <v>41852</v>
      </c>
      <c r="B592" s="2" t="s">
        <v>17</v>
      </c>
      <c r="C592" s="3">
        <v>3352</v>
      </c>
      <c r="D592" s="4">
        <v>7570</v>
      </c>
      <c r="E592" s="3">
        <v>3849</v>
      </c>
      <c r="F592" s="3">
        <v>3721</v>
      </c>
    </row>
    <row r="593" spans="1:6" ht="16.5" customHeight="1">
      <c r="A593" s="1">
        <v>41852</v>
      </c>
      <c r="B593" s="2" t="s">
        <v>18</v>
      </c>
      <c r="C593" s="3">
        <v>1727</v>
      </c>
      <c r="D593" s="4">
        <v>3727</v>
      </c>
      <c r="E593" s="3">
        <v>1936</v>
      </c>
      <c r="F593" s="3">
        <v>1791</v>
      </c>
    </row>
    <row r="594" spans="1:6" ht="16.5" customHeight="1">
      <c r="A594" s="1">
        <v>41852</v>
      </c>
      <c r="B594" s="2" t="s">
        <v>19</v>
      </c>
      <c r="C594" s="3">
        <v>916</v>
      </c>
      <c r="D594" s="4">
        <v>1814</v>
      </c>
      <c r="E594" s="3">
        <v>922</v>
      </c>
      <c r="F594" s="3">
        <v>892</v>
      </c>
    </row>
    <row r="595" spans="1:6" ht="16.5" customHeight="1">
      <c r="A595" s="1">
        <v>41852</v>
      </c>
      <c r="B595" s="2" t="s">
        <v>20</v>
      </c>
      <c r="C595" s="3">
        <v>3110</v>
      </c>
      <c r="D595" s="4">
        <v>7322</v>
      </c>
      <c r="E595" s="3">
        <v>3608</v>
      </c>
      <c r="F595" s="3">
        <v>3714</v>
      </c>
    </row>
    <row r="596" spans="1:6" ht="16.5" customHeight="1">
      <c r="A596" s="1">
        <v>41852</v>
      </c>
      <c r="B596" s="2" t="s">
        <v>21</v>
      </c>
      <c r="C596" s="3">
        <v>1542</v>
      </c>
      <c r="D596" s="4">
        <v>3490</v>
      </c>
      <c r="E596" s="3">
        <v>1781</v>
      </c>
      <c r="F596" s="3">
        <v>1709</v>
      </c>
    </row>
    <row r="597" spans="1:6" ht="16.5" customHeight="1">
      <c r="A597" s="1">
        <v>41852</v>
      </c>
      <c r="B597" s="2" t="s">
        <v>8</v>
      </c>
      <c r="C597" s="3">
        <v>5152</v>
      </c>
      <c r="D597" s="4">
        <v>12495</v>
      </c>
      <c r="E597" s="3">
        <v>6465</v>
      </c>
      <c r="F597" s="3">
        <v>6030</v>
      </c>
    </row>
    <row r="598" spans="1:6" ht="16.5" customHeight="1">
      <c r="A598" s="1">
        <v>41852</v>
      </c>
      <c r="B598" s="2" t="s">
        <v>22</v>
      </c>
      <c r="C598" s="3">
        <v>5141</v>
      </c>
      <c r="D598" s="4">
        <v>10983</v>
      </c>
      <c r="E598" s="3">
        <v>6098</v>
      </c>
      <c r="F598" s="3">
        <v>4885</v>
      </c>
    </row>
    <row r="599" spans="1:6" ht="16.5" customHeight="1">
      <c r="A599" s="1">
        <v>41852</v>
      </c>
      <c r="B599" s="2" t="s">
        <v>9</v>
      </c>
      <c r="C599" s="3">
        <v>2386</v>
      </c>
      <c r="D599" s="4">
        <v>5177</v>
      </c>
      <c r="E599" s="3">
        <v>2676</v>
      </c>
      <c r="F599" s="3">
        <v>2501</v>
      </c>
    </row>
    <row r="600" spans="1:6" ht="16.5" customHeight="1">
      <c r="A600" s="1">
        <v>41852</v>
      </c>
      <c r="B600" s="2" t="s">
        <v>10</v>
      </c>
      <c r="C600" s="3">
        <v>2491</v>
      </c>
      <c r="D600" s="4">
        <v>5217</v>
      </c>
      <c r="E600" s="3">
        <v>2617</v>
      </c>
      <c r="F600" s="3">
        <v>2600</v>
      </c>
    </row>
    <row r="601" spans="1:6" ht="16.5" customHeight="1">
      <c r="A601" s="1">
        <v>41852</v>
      </c>
      <c r="B601" s="2" t="s">
        <v>23</v>
      </c>
      <c r="C601" s="3">
        <v>2217</v>
      </c>
      <c r="D601" s="4">
        <v>4196</v>
      </c>
      <c r="E601" s="3">
        <v>2460</v>
      </c>
      <c r="F601" s="3">
        <v>1736</v>
      </c>
    </row>
    <row r="602" spans="1:6" ht="16.5" customHeight="1">
      <c r="A602" s="1">
        <v>41852</v>
      </c>
      <c r="B602" s="2" t="s">
        <v>25</v>
      </c>
      <c r="C602" s="3">
        <v>5034</v>
      </c>
      <c r="D602" s="4">
        <v>12753</v>
      </c>
      <c r="E602" s="3">
        <v>6835</v>
      </c>
      <c r="F602" s="3">
        <v>5918</v>
      </c>
    </row>
    <row r="603" spans="1:6" ht="16.5" customHeight="1">
      <c r="A603" s="1">
        <v>41852</v>
      </c>
      <c r="B603" s="2" t="s">
        <v>26</v>
      </c>
      <c r="C603" s="3">
        <v>6577</v>
      </c>
      <c r="D603" s="4">
        <v>17583</v>
      </c>
      <c r="E603" s="3">
        <v>9552</v>
      </c>
      <c r="F603" s="3">
        <v>8031</v>
      </c>
    </row>
    <row r="604" spans="1:6" ht="16.5" customHeight="1">
      <c r="A604" s="1">
        <v>41852</v>
      </c>
      <c r="B604" s="2" t="s">
        <v>27</v>
      </c>
      <c r="C604" s="3">
        <v>3641</v>
      </c>
      <c r="D604" s="4">
        <v>8563</v>
      </c>
      <c r="E604" s="3">
        <v>4568</v>
      </c>
      <c r="F604" s="3">
        <v>3995</v>
      </c>
    </row>
    <row r="605" spans="1:6" ht="16.5" customHeight="1">
      <c r="A605" s="1">
        <v>41852</v>
      </c>
      <c r="B605" s="2" t="s">
        <v>28</v>
      </c>
      <c r="C605" s="3">
        <v>10383</v>
      </c>
      <c r="D605" s="4">
        <v>29008</v>
      </c>
      <c r="E605" s="3">
        <v>15097</v>
      </c>
      <c r="F605" s="3">
        <v>13911</v>
      </c>
    </row>
    <row r="606" spans="1:6" ht="16.5" customHeight="1">
      <c r="A606" s="1">
        <v>41852</v>
      </c>
      <c r="B606" s="2" t="s">
        <v>11</v>
      </c>
      <c r="C606" s="3">
        <v>11148</v>
      </c>
      <c r="D606" s="4">
        <v>26736</v>
      </c>
      <c r="E606" s="3">
        <v>14885</v>
      </c>
      <c r="F606" s="3">
        <v>11851</v>
      </c>
    </row>
    <row r="607" spans="1:6" ht="16.5" customHeight="1">
      <c r="A607" s="1">
        <v>41852</v>
      </c>
      <c r="B607" s="2" t="s">
        <v>12</v>
      </c>
      <c r="C607" s="3">
        <v>15131</v>
      </c>
      <c r="D607" s="4">
        <v>40543</v>
      </c>
      <c r="E607" s="3">
        <v>20858</v>
      </c>
      <c r="F607" s="3">
        <v>19685</v>
      </c>
    </row>
    <row r="608" spans="1:6" ht="16.5" customHeight="1">
      <c r="A608" s="1">
        <v>41852</v>
      </c>
      <c r="B608" s="2" t="s">
        <v>13</v>
      </c>
      <c r="C608" s="3">
        <v>7637</v>
      </c>
      <c r="D608" s="4">
        <v>24367</v>
      </c>
      <c r="E608" s="3">
        <v>12355</v>
      </c>
      <c r="F608" s="3">
        <v>12012</v>
      </c>
    </row>
    <row r="609" spans="1:6" ht="16.5" customHeight="1">
      <c r="A609" s="1">
        <v>41852</v>
      </c>
      <c r="B609" s="2" t="s">
        <v>14</v>
      </c>
      <c r="C609" s="3">
        <v>5574</v>
      </c>
      <c r="D609" s="4">
        <v>18108</v>
      </c>
      <c r="E609" s="3">
        <v>9287</v>
      </c>
      <c r="F609" s="3">
        <v>8821</v>
      </c>
    </row>
    <row r="610" spans="1:6" ht="16.5" customHeight="1">
      <c r="A610" s="1">
        <v>41852</v>
      </c>
      <c r="B610" s="2" t="s">
        <v>24</v>
      </c>
      <c r="C610" s="3">
        <v>2509</v>
      </c>
      <c r="D610" s="4">
        <v>5752</v>
      </c>
      <c r="E610" s="3">
        <v>3291</v>
      </c>
      <c r="F610" s="3">
        <v>2461</v>
      </c>
    </row>
    <row r="611" spans="1:6" ht="16.5" customHeight="1">
      <c r="A611" s="1">
        <v>41883</v>
      </c>
      <c r="B611" s="2" t="s">
        <v>17</v>
      </c>
      <c r="C611" s="3">
        <v>3345</v>
      </c>
      <c r="D611" s="4">
        <v>7552</v>
      </c>
      <c r="E611" s="3">
        <v>3840</v>
      </c>
      <c r="F611" s="3">
        <v>3712</v>
      </c>
    </row>
    <row r="612" spans="1:6" ht="16.5" customHeight="1">
      <c r="A612" s="1">
        <v>41883</v>
      </c>
      <c r="B612" s="2" t="s">
        <v>18</v>
      </c>
      <c r="C612" s="3">
        <v>1744</v>
      </c>
      <c r="D612" s="4">
        <v>3739</v>
      </c>
      <c r="E612" s="3">
        <v>1945</v>
      </c>
      <c r="F612" s="3">
        <v>1794</v>
      </c>
    </row>
    <row r="613" spans="1:6" ht="16.5" customHeight="1">
      <c r="A613" s="1">
        <v>41883</v>
      </c>
      <c r="B613" s="2" t="s">
        <v>19</v>
      </c>
      <c r="C613" s="3">
        <v>916</v>
      </c>
      <c r="D613" s="4">
        <v>1805</v>
      </c>
      <c r="E613" s="3">
        <v>919</v>
      </c>
      <c r="F613" s="3">
        <v>886</v>
      </c>
    </row>
    <row r="614" spans="1:6" ht="16.5" customHeight="1">
      <c r="A614" s="1">
        <v>41883</v>
      </c>
      <c r="B614" s="2" t="s">
        <v>20</v>
      </c>
      <c r="C614" s="3">
        <v>3099</v>
      </c>
      <c r="D614" s="4">
        <v>7288</v>
      </c>
      <c r="E614" s="3">
        <v>3579</v>
      </c>
      <c r="F614" s="3">
        <v>3709</v>
      </c>
    </row>
    <row r="615" spans="1:6" ht="16.5" customHeight="1">
      <c r="A615" s="1">
        <v>41883</v>
      </c>
      <c r="B615" s="2" t="s">
        <v>21</v>
      </c>
      <c r="C615" s="3">
        <v>1542</v>
      </c>
      <c r="D615" s="4">
        <v>3474</v>
      </c>
      <c r="E615" s="3">
        <v>1776</v>
      </c>
      <c r="F615" s="3">
        <v>1698</v>
      </c>
    </row>
    <row r="616" spans="1:6" ht="16.5" customHeight="1">
      <c r="A616" s="1">
        <v>41883</v>
      </c>
      <c r="B616" s="2" t="s">
        <v>8</v>
      </c>
      <c r="C616" s="3">
        <v>5204</v>
      </c>
      <c r="D616" s="4">
        <v>12649</v>
      </c>
      <c r="E616" s="3">
        <v>6544</v>
      </c>
      <c r="F616" s="3">
        <v>6105</v>
      </c>
    </row>
    <row r="617" spans="1:6" ht="16.5" customHeight="1">
      <c r="A617" s="1">
        <v>41883</v>
      </c>
      <c r="B617" s="2" t="s">
        <v>22</v>
      </c>
      <c r="C617" s="3">
        <v>5150</v>
      </c>
      <c r="D617" s="4">
        <v>10973</v>
      </c>
      <c r="E617" s="3">
        <v>6096</v>
      </c>
      <c r="F617" s="3">
        <v>4877</v>
      </c>
    </row>
    <row r="618" spans="1:6" ht="16.5" customHeight="1">
      <c r="A618" s="1">
        <v>41883</v>
      </c>
      <c r="B618" s="2" t="s">
        <v>9</v>
      </c>
      <c r="C618" s="3">
        <v>2386</v>
      </c>
      <c r="D618" s="4">
        <v>5167</v>
      </c>
      <c r="E618" s="3">
        <v>2665</v>
      </c>
      <c r="F618" s="3">
        <v>2502</v>
      </c>
    </row>
    <row r="619" spans="1:6" ht="16.5" customHeight="1">
      <c r="A619" s="1">
        <v>41883</v>
      </c>
      <c r="B619" s="2" t="s">
        <v>10</v>
      </c>
      <c r="C619" s="3">
        <v>2502</v>
      </c>
      <c r="D619" s="4">
        <v>5226</v>
      </c>
      <c r="E619" s="3">
        <v>2622</v>
      </c>
      <c r="F619" s="3">
        <v>2604</v>
      </c>
    </row>
    <row r="620" spans="1:6" ht="16.5" customHeight="1">
      <c r="A620" s="1">
        <v>41883</v>
      </c>
      <c r="B620" s="2" t="s">
        <v>23</v>
      </c>
      <c r="C620" s="3">
        <v>2197</v>
      </c>
      <c r="D620" s="4">
        <v>4152</v>
      </c>
      <c r="E620" s="3">
        <v>2438</v>
      </c>
      <c r="F620" s="3">
        <v>1714</v>
      </c>
    </row>
    <row r="621" spans="1:6" ht="16.5" customHeight="1">
      <c r="A621" s="1">
        <v>41883</v>
      </c>
      <c r="B621" s="2" t="s">
        <v>25</v>
      </c>
      <c r="C621" s="3">
        <v>4977</v>
      </c>
      <c r="D621" s="4">
        <v>12573</v>
      </c>
      <c r="E621" s="3">
        <v>6746</v>
      </c>
      <c r="F621" s="3">
        <v>5827</v>
      </c>
    </row>
    <row r="622" spans="1:6" ht="16.5" customHeight="1">
      <c r="A622" s="1">
        <v>41883</v>
      </c>
      <c r="B622" s="2" t="s">
        <v>26</v>
      </c>
      <c r="C622" s="3">
        <v>7037</v>
      </c>
      <c r="D622" s="4">
        <v>18881</v>
      </c>
      <c r="E622" s="3">
        <v>10242</v>
      </c>
      <c r="F622" s="3">
        <v>8639</v>
      </c>
    </row>
    <row r="623" spans="1:6" ht="16.5" customHeight="1">
      <c r="A623" s="1">
        <v>41883</v>
      </c>
      <c r="B623" s="2" t="s">
        <v>27</v>
      </c>
      <c r="C623" s="3">
        <v>3592</v>
      </c>
      <c r="D623" s="4">
        <v>8408</v>
      </c>
      <c r="E623" s="3">
        <v>4482</v>
      </c>
      <c r="F623" s="3">
        <v>3926</v>
      </c>
    </row>
    <row r="624" spans="1:6" ht="16.5" customHeight="1">
      <c r="A624" s="1">
        <v>41883</v>
      </c>
      <c r="B624" s="2" t="s">
        <v>28</v>
      </c>
      <c r="C624" s="3">
        <v>10347</v>
      </c>
      <c r="D624" s="4">
        <v>28825</v>
      </c>
      <c r="E624" s="3">
        <v>14993</v>
      </c>
      <c r="F624" s="3">
        <v>13832</v>
      </c>
    </row>
    <row r="625" spans="1:6" ht="16.5" customHeight="1">
      <c r="A625" s="1">
        <v>41883</v>
      </c>
      <c r="B625" s="2" t="s">
        <v>11</v>
      </c>
      <c r="C625" s="3">
        <v>11134</v>
      </c>
      <c r="D625" s="4">
        <v>26668</v>
      </c>
      <c r="E625" s="3">
        <v>14858</v>
      </c>
      <c r="F625" s="3">
        <v>11810</v>
      </c>
    </row>
    <row r="626" spans="1:6" ht="16.5" customHeight="1">
      <c r="A626" s="1">
        <v>41883</v>
      </c>
      <c r="B626" s="2" t="s">
        <v>12</v>
      </c>
      <c r="C626" s="3">
        <v>15147</v>
      </c>
      <c r="D626" s="4">
        <v>40480</v>
      </c>
      <c r="E626" s="3">
        <v>20857</v>
      </c>
      <c r="F626" s="3">
        <v>19623</v>
      </c>
    </row>
    <row r="627" spans="1:6" ht="16.5" customHeight="1">
      <c r="A627" s="1">
        <v>41883</v>
      </c>
      <c r="B627" s="2" t="s">
        <v>13</v>
      </c>
      <c r="C627" s="3">
        <v>7653</v>
      </c>
      <c r="D627" s="4">
        <v>24387</v>
      </c>
      <c r="E627" s="3">
        <v>12363</v>
      </c>
      <c r="F627" s="3">
        <v>12024</v>
      </c>
    </row>
    <row r="628" spans="1:6" ht="16.5" customHeight="1">
      <c r="A628" s="1">
        <v>41883</v>
      </c>
      <c r="B628" s="2" t="s">
        <v>14</v>
      </c>
      <c r="C628" s="3">
        <v>5589</v>
      </c>
      <c r="D628" s="4">
        <v>18121</v>
      </c>
      <c r="E628" s="3">
        <v>9298</v>
      </c>
      <c r="F628" s="3">
        <v>8823</v>
      </c>
    </row>
    <row r="629" spans="1:6" ht="16.5" customHeight="1">
      <c r="A629" s="1">
        <v>41883</v>
      </c>
      <c r="B629" s="2" t="s">
        <v>24</v>
      </c>
      <c r="C629" s="3">
        <v>2459</v>
      </c>
      <c r="D629" s="4">
        <v>5589</v>
      </c>
      <c r="E629" s="3">
        <v>3218</v>
      </c>
      <c r="F629" s="3">
        <v>2371</v>
      </c>
    </row>
    <row r="630" spans="1:6" ht="16.5" customHeight="1">
      <c r="A630" s="1">
        <v>41913</v>
      </c>
      <c r="B630" s="2" t="s">
        <v>17</v>
      </c>
      <c r="C630" s="3">
        <v>3356</v>
      </c>
      <c r="D630" s="4">
        <v>7542</v>
      </c>
      <c r="E630" s="3">
        <v>3831</v>
      </c>
      <c r="F630" s="3">
        <v>3711</v>
      </c>
    </row>
    <row r="631" spans="1:6" ht="16.5" customHeight="1">
      <c r="A631" s="1">
        <v>41913</v>
      </c>
      <c r="B631" s="2" t="s">
        <v>18</v>
      </c>
      <c r="C631" s="3">
        <v>1744</v>
      </c>
      <c r="D631" s="4">
        <v>3751</v>
      </c>
      <c r="E631" s="3">
        <v>1948</v>
      </c>
      <c r="F631" s="3">
        <v>1803</v>
      </c>
    </row>
    <row r="632" spans="1:6" ht="16.5" customHeight="1">
      <c r="A632" s="1">
        <v>41913</v>
      </c>
      <c r="B632" s="2" t="s">
        <v>19</v>
      </c>
      <c r="C632" s="3">
        <v>927</v>
      </c>
      <c r="D632" s="4">
        <v>1816</v>
      </c>
      <c r="E632" s="3">
        <v>921</v>
      </c>
      <c r="F632" s="3">
        <v>895</v>
      </c>
    </row>
    <row r="633" spans="1:6" ht="16.5" customHeight="1">
      <c r="A633" s="1">
        <v>41913</v>
      </c>
      <c r="B633" s="2" t="s">
        <v>20</v>
      </c>
      <c r="C633" s="3">
        <v>3115</v>
      </c>
      <c r="D633" s="4">
        <v>7307</v>
      </c>
      <c r="E633" s="3">
        <v>3589</v>
      </c>
      <c r="F633" s="3">
        <v>3718</v>
      </c>
    </row>
    <row r="634" spans="1:6" ht="16.5" customHeight="1">
      <c r="A634" s="1">
        <v>41913</v>
      </c>
      <c r="B634" s="2" t="s">
        <v>21</v>
      </c>
      <c r="C634" s="3">
        <v>1548</v>
      </c>
      <c r="D634" s="4">
        <v>3488</v>
      </c>
      <c r="E634" s="3">
        <v>1782</v>
      </c>
      <c r="F634" s="3">
        <v>1706</v>
      </c>
    </row>
    <row r="635" spans="1:6" ht="16.5" customHeight="1">
      <c r="A635" s="1">
        <v>41913</v>
      </c>
      <c r="B635" s="2" t="s">
        <v>8</v>
      </c>
      <c r="C635" s="3">
        <v>5273</v>
      </c>
      <c r="D635" s="4">
        <v>12825</v>
      </c>
      <c r="E635" s="3">
        <v>6634</v>
      </c>
      <c r="F635" s="3">
        <v>6191</v>
      </c>
    </row>
    <row r="636" spans="1:6" ht="16.5" customHeight="1">
      <c r="A636" s="1">
        <v>41913</v>
      </c>
      <c r="B636" s="2" t="s">
        <v>22</v>
      </c>
      <c r="C636" s="3">
        <v>5160</v>
      </c>
      <c r="D636" s="4">
        <v>10959</v>
      </c>
      <c r="E636" s="3">
        <v>6094</v>
      </c>
      <c r="F636" s="3">
        <v>4865</v>
      </c>
    </row>
    <row r="637" spans="1:6" ht="16.5" customHeight="1">
      <c r="A637" s="1">
        <v>41913</v>
      </c>
      <c r="B637" s="2" t="s">
        <v>9</v>
      </c>
      <c r="C637" s="3">
        <v>2393</v>
      </c>
      <c r="D637" s="4">
        <v>5164</v>
      </c>
      <c r="E637" s="3">
        <v>2664</v>
      </c>
      <c r="F637" s="3">
        <v>2500</v>
      </c>
    </row>
    <row r="638" spans="1:6" ht="16.5" customHeight="1">
      <c r="A638" s="1">
        <v>41913</v>
      </c>
      <c r="B638" s="2" t="s">
        <v>10</v>
      </c>
      <c r="C638" s="3">
        <v>2505</v>
      </c>
      <c r="D638" s="4">
        <v>5215</v>
      </c>
      <c r="E638" s="3">
        <v>2612</v>
      </c>
      <c r="F638" s="3">
        <v>2603</v>
      </c>
    </row>
    <row r="639" spans="1:6" ht="16.5" customHeight="1">
      <c r="A639" s="1">
        <v>41913</v>
      </c>
      <c r="B639" s="2" t="s">
        <v>23</v>
      </c>
      <c r="C639" s="3">
        <v>2194</v>
      </c>
      <c r="D639" s="4">
        <v>4149</v>
      </c>
      <c r="E639" s="3">
        <v>2441</v>
      </c>
      <c r="F639" s="3">
        <v>1708</v>
      </c>
    </row>
    <row r="640" spans="1:6" ht="16.5" customHeight="1">
      <c r="A640" s="1">
        <v>41913</v>
      </c>
      <c r="B640" s="2" t="s">
        <v>25</v>
      </c>
      <c r="C640" s="3">
        <v>4988</v>
      </c>
      <c r="D640" s="4">
        <v>12497</v>
      </c>
      <c r="E640" s="3">
        <v>6713</v>
      </c>
      <c r="F640" s="3">
        <v>5784</v>
      </c>
    </row>
    <row r="641" spans="1:6" ht="16.5" customHeight="1">
      <c r="A641" s="1">
        <v>41913</v>
      </c>
      <c r="B641" s="2" t="s">
        <v>26</v>
      </c>
      <c r="C641" s="3">
        <v>7515</v>
      </c>
      <c r="D641" s="4">
        <v>20208</v>
      </c>
      <c r="E641" s="3">
        <v>10940</v>
      </c>
      <c r="F641" s="3">
        <v>9268</v>
      </c>
    </row>
    <row r="642" spans="1:6" ht="16.5" customHeight="1">
      <c r="A642" s="1">
        <v>41913</v>
      </c>
      <c r="B642" s="2" t="s">
        <v>27</v>
      </c>
      <c r="C642" s="3">
        <v>3547</v>
      </c>
      <c r="D642" s="4">
        <v>8247</v>
      </c>
      <c r="E642" s="3">
        <v>4396</v>
      </c>
      <c r="F642" s="3">
        <v>3851</v>
      </c>
    </row>
    <row r="643" spans="1:6" ht="16.5" customHeight="1">
      <c r="A643" s="1">
        <v>41913</v>
      </c>
      <c r="B643" s="2" t="s">
        <v>28</v>
      </c>
      <c r="C643" s="3">
        <v>10359</v>
      </c>
      <c r="D643" s="4">
        <v>28721</v>
      </c>
      <c r="E643" s="3">
        <v>14935</v>
      </c>
      <c r="F643" s="3">
        <v>13786</v>
      </c>
    </row>
    <row r="644" spans="1:6" ht="16.5" customHeight="1">
      <c r="A644" s="1">
        <v>41913</v>
      </c>
      <c r="B644" s="2" t="s">
        <v>11</v>
      </c>
      <c r="C644" s="3">
        <v>11146</v>
      </c>
      <c r="D644" s="4">
        <v>26635</v>
      </c>
      <c r="E644" s="3">
        <v>14833</v>
      </c>
      <c r="F644" s="3">
        <v>11802</v>
      </c>
    </row>
    <row r="645" spans="1:6" ht="16.5" customHeight="1">
      <c r="A645" s="1">
        <v>41913</v>
      </c>
      <c r="B645" s="2" t="s">
        <v>12</v>
      </c>
      <c r="C645" s="3">
        <v>15153</v>
      </c>
      <c r="D645" s="4">
        <v>40428</v>
      </c>
      <c r="E645" s="3">
        <v>20827</v>
      </c>
      <c r="F645" s="3">
        <v>19601</v>
      </c>
    </row>
    <row r="646" spans="1:6" ht="16.5" customHeight="1">
      <c r="A646" s="1">
        <v>41913</v>
      </c>
      <c r="B646" s="2" t="s">
        <v>13</v>
      </c>
      <c r="C646" s="3">
        <v>7667</v>
      </c>
      <c r="D646" s="4">
        <v>24367</v>
      </c>
      <c r="E646" s="3">
        <v>12361</v>
      </c>
      <c r="F646" s="3">
        <v>12006</v>
      </c>
    </row>
    <row r="647" spans="1:6" ht="16.5" customHeight="1">
      <c r="A647" s="1">
        <v>41913</v>
      </c>
      <c r="B647" s="2" t="s">
        <v>14</v>
      </c>
      <c r="C647" s="3">
        <v>5630</v>
      </c>
      <c r="D647" s="4">
        <v>18179</v>
      </c>
      <c r="E647" s="3">
        <v>9320</v>
      </c>
      <c r="F647" s="3">
        <v>8859</v>
      </c>
    </row>
    <row r="648" spans="1:6" ht="16.5" customHeight="1">
      <c r="A648" s="1">
        <v>41913</v>
      </c>
      <c r="B648" s="2" t="s">
        <v>24</v>
      </c>
      <c r="C648" s="3">
        <v>2463</v>
      </c>
      <c r="D648" s="4">
        <v>5546</v>
      </c>
      <c r="E648" s="3">
        <v>3206</v>
      </c>
      <c r="F648" s="3">
        <v>2340</v>
      </c>
    </row>
    <row r="649" spans="1:6" ht="16.5" customHeight="1">
      <c r="A649" s="1">
        <v>41944</v>
      </c>
      <c r="B649" s="2" t="s">
        <v>17</v>
      </c>
      <c r="C649" s="3">
        <v>3366</v>
      </c>
      <c r="D649" s="4">
        <v>7522</v>
      </c>
      <c r="E649" s="3">
        <v>3810</v>
      </c>
      <c r="F649" s="3">
        <v>3712</v>
      </c>
    </row>
    <row r="650" spans="1:6" ht="16.5" customHeight="1">
      <c r="A650" s="1">
        <v>41944</v>
      </c>
      <c r="B650" s="2" t="s">
        <v>18</v>
      </c>
      <c r="C650" s="3">
        <v>1736</v>
      </c>
      <c r="D650" s="4">
        <v>3742</v>
      </c>
      <c r="E650" s="3">
        <v>1944</v>
      </c>
      <c r="F650" s="3">
        <v>1798</v>
      </c>
    </row>
    <row r="651" spans="1:6" ht="16.5" customHeight="1">
      <c r="A651" s="1">
        <v>41944</v>
      </c>
      <c r="B651" s="2" t="s">
        <v>19</v>
      </c>
      <c r="C651" s="3">
        <v>925</v>
      </c>
      <c r="D651" s="4">
        <v>1816</v>
      </c>
      <c r="E651" s="3">
        <v>921</v>
      </c>
      <c r="F651" s="3">
        <v>895</v>
      </c>
    </row>
    <row r="652" spans="1:6" ht="16.5" customHeight="1">
      <c r="A652" s="1">
        <v>41944</v>
      </c>
      <c r="B652" s="2" t="s">
        <v>20</v>
      </c>
      <c r="C652" s="3">
        <v>3107</v>
      </c>
      <c r="D652" s="4">
        <v>7282</v>
      </c>
      <c r="E652" s="3">
        <v>3580</v>
      </c>
      <c r="F652" s="3">
        <v>3702</v>
      </c>
    </row>
    <row r="653" spans="1:6" ht="16.5" customHeight="1">
      <c r="A653" s="1">
        <v>41944</v>
      </c>
      <c r="B653" s="2" t="s">
        <v>21</v>
      </c>
      <c r="C653" s="3">
        <v>1549</v>
      </c>
      <c r="D653" s="4">
        <v>3487</v>
      </c>
      <c r="E653" s="3">
        <v>1781</v>
      </c>
      <c r="F653" s="3">
        <v>1706</v>
      </c>
    </row>
    <row r="654" spans="1:6" ht="16.5" customHeight="1">
      <c r="A654" s="1">
        <v>41944</v>
      </c>
      <c r="B654" s="2" t="s">
        <v>8</v>
      </c>
      <c r="C654" s="3">
        <v>5288</v>
      </c>
      <c r="D654" s="4">
        <v>12871</v>
      </c>
      <c r="E654" s="3">
        <v>6654</v>
      </c>
      <c r="F654" s="3">
        <v>6217</v>
      </c>
    </row>
    <row r="655" spans="1:6" ht="16.5" customHeight="1">
      <c r="A655" s="1">
        <v>41944</v>
      </c>
      <c r="B655" s="2" t="s">
        <v>22</v>
      </c>
      <c r="C655" s="3">
        <v>5198</v>
      </c>
      <c r="D655" s="4">
        <v>11015</v>
      </c>
      <c r="E655" s="3">
        <v>6122</v>
      </c>
      <c r="F655" s="3">
        <v>4893</v>
      </c>
    </row>
    <row r="656" spans="1:6" ht="16.5" customHeight="1">
      <c r="A656" s="1">
        <v>41944</v>
      </c>
      <c r="B656" s="2" t="s">
        <v>9</v>
      </c>
      <c r="C656" s="3">
        <v>2406</v>
      </c>
      <c r="D656" s="4">
        <v>5204</v>
      </c>
      <c r="E656" s="3">
        <v>2688</v>
      </c>
      <c r="F656" s="3">
        <v>2516</v>
      </c>
    </row>
    <row r="657" spans="1:6" ht="16.5" customHeight="1">
      <c r="A657" s="1">
        <v>41944</v>
      </c>
      <c r="B657" s="2" t="s">
        <v>10</v>
      </c>
      <c r="C657" s="3">
        <v>2501</v>
      </c>
      <c r="D657" s="4">
        <v>5200</v>
      </c>
      <c r="E657" s="3">
        <v>2608</v>
      </c>
      <c r="F657" s="3">
        <v>2592</v>
      </c>
    </row>
    <row r="658" spans="1:6" ht="16.5" customHeight="1">
      <c r="A658" s="1">
        <v>41944</v>
      </c>
      <c r="B658" s="2" t="s">
        <v>23</v>
      </c>
      <c r="C658" s="3">
        <v>2198</v>
      </c>
      <c r="D658" s="4">
        <v>4131</v>
      </c>
      <c r="E658" s="3">
        <v>2438</v>
      </c>
      <c r="F658" s="3">
        <v>1693</v>
      </c>
    </row>
    <row r="659" spans="1:6" ht="16.5" customHeight="1">
      <c r="A659" s="1">
        <v>41944</v>
      </c>
      <c r="B659" s="2" t="s">
        <v>25</v>
      </c>
      <c r="C659" s="3">
        <v>5000</v>
      </c>
      <c r="D659" s="4">
        <v>12467</v>
      </c>
      <c r="E659" s="3">
        <v>6705</v>
      </c>
      <c r="F659" s="3">
        <v>5762</v>
      </c>
    </row>
    <row r="660" spans="1:6" ht="16.5" customHeight="1">
      <c r="A660" s="1">
        <v>41944</v>
      </c>
      <c r="B660" s="2" t="s">
        <v>26</v>
      </c>
      <c r="C660" s="3">
        <v>7735</v>
      </c>
      <c r="D660" s="4">
        <v>20859</v>
      </c>
      <c r="E660" s="3">
        <v>11273</v>
      </c>
      <c r="F660" s="3">
        <v>9586</v>
      </c>
    </row>
    <row r="661" spans="1:6" ht="16.5" customHeight="1">
      <c r="A661" s="1">
        <v>41944</v>
      </c>
      <c r="B661" s="2" t="s">
        <v>27</v>
      </c>
      <c r="C661" s="3">
        <v>3511</v>
      </c>
      <c r="D661" s="4">
        <v>8157</v>
      </c>
      <c r="E661" s="3">
        <v>4357</v>
      </c>
      <c r="F661" s="3">
        <v>3800</v>
      </c>
    </row>
    <row r="662" spans="1:6" ht="16.5" customHeight="1">
      <c r="A662" s="1">
        <v>41944</v>
      </c>
      <c r="B662" s="2" t="s">
        <v>28</v>
      </c>
      <c r="C662" s="3">
        <v>10368</v>
      </c>
      <c r="D662" s="4">
        <v>28680</v>
      </c>
      <c r="E662" s="3">
        <v>14909</v>
      </c>
      <c r="F662" s="3">
        <v>13771</v>
      </c>
    </row>
    <row r="663" spans="1:6" ht="16.5" customHeight="1">
      <c r="A663" s="1">
        <v>41944</v>
      </c>
      <c r="B663" s="2" t="s">
        <v>11</v>
      </c>
      <c r="C663" s="3">
        <v>11167</v>
      </c>
      <c r="D663" s="4">
        <v>26655</v>
      </c>
      <c r="E663" s="3">
        <v>14836</v>
      </c>
      <c r="F663" s="3">
        <v>11819</v>
      </c>
    </row>
    <row r="664" spans="1:6" ht="16.5" customHeight="1">
      <c r="A664" s="1">
        <v>41944</v>
      </c>
      <c r="B664" s="2" t="s">
        <v>12</v>
      </c>
      <c r="C664" s="3">
        <v>15172</v>
      </c>
      <c r="D664" s="4">
        <v>40383</v>
      </c>
      <c r="E664" s="3">
        <v>20830</v>
      </c>
      <c r="F664" s="3">
        <v>19553</v>
      </c>
    </row>
    <row r="665" spans="1:6" ht="16.5" customHeight="1">
      <c r="A665" s="1">
        <v>41944</v>
      </c>
      <c r="B665" s="2" t="s">
        <v>13</v>
      </c>
      <c r="C665" s="3">
        <v>7667</v>
      </c>
      <c r="D665" s="4">
        <v>24340</v>
      </c>
      <c r="E665" s="3">
        <v>12342</v>
      </c>
      <c r="F665" s="3">
        <v>11998</v>
      </c>
    </row>
    <row r="666" spans="1:6" ht="16.5" customHeight="1">
      <c r="A666" s="1">
        <v>41944</v>
      </c>
      <c r="B666" s="2" t="s">
        <v>14</v>
      </c>
      <c r="C666" s="3">
        <v>5639</v>
      </c>
      <c r="D666" s="4">
        <v>18193</v>
      </c>
      <c r="E666" s="3">
        <v>9319</v>
      </c>
      <c r="F666" s="3">
        <v>8874</v>
      </c>
    </row>
    <row r="667" spans="1:6" ht="16.5" customHeight="1">
      <c r="A667" s="1">
        <v>41944</v>
      </c>
      <c r="B667" s="2" t="s">
        <v>24</v>
      </c>
      <c r="C667" s="3">
        <v>2463</v>
      </c>
      <c r="D667" s="4">
        <v>5490</v>
      </c>
      <c r="E667" s="3">
        <v>3188</v>
      </c>
      <c r="F667" s="3">
        <v>2302</v>
      </c>
    </row>
    <row r="668" spans="1:6" ht="16.5" customHeight="1">
      <c r="A668" s="1">
        <v>41974</v>
      </c>
      <c r="B668" s="2" t="s">
        <v>17</v>
      </c>
      <c r="C668" s="3">
        <v>3401</v>
      </c>
      <c r="D668" s="4">
        <v>7586</v>
      </c>
      <c r="E668" s="3">
        <v>3847</v>
      </c>
      <c r="F668" s="3">
        <v>3739</v>
      </c>
    </row>
    <row r="669" spans="1:6" ht="16.5" customHeight="1">
      <c r="A669" s="1">
        <v>41974</v>
      </c>
      <c r="B669" s="2" t="s">
        <v>18</v>
      </c>
      <c r="C669" s="3">
        <v>1744</v>
      </c>
      <c r="D669" s="4">
        <v>3753</v>
      </c>
      <c r="E669" s="3">
        <v>1949</v>
      </c>
      <c r="F669" s="3">
        <v>1804</v>
      </c>
    </row>
    <row r="670" spans="1:6" ht="16.5" customHeight="1">
      <c r="A670" s="1">
        <v>41974</v>
      </c>
      <c r="B670" s="2" t="s">
        <v>19</v>
      </c>
      <c r="C670" s="3">
        <v>928</v>
      </c>
      <c r="D670" s="4">
        <v>1819</v>
      </c>
      <c r="E670" s="3">
        <v>920</v>
      </c>
      <c r="F670" s="3">
        <v>899</v>
      </c>
    </row>
    <row r="671" spans="1:6" ht="16.5" customHeight="1">
      <c r="A671" s="1">
        <v>41974</v>
      </c>
      <c r="B671" s="2" t="s">
        <v>20</v>
      </c>
      <c r="C671" s="3">
        <v>3121</v>
      </c>
      <c r="D671" s="4">
        <v>7311</v>
      </c>
      <c r="E671" s="3">
        <v>3604</v>
      </c>
      <c r="F671" s="3">
        <v>3707</v>
      </c>
    </row>
    <row r="672" spans="1:6" ht="16.5" customHeight="1">
      <c r="A672" s="1">
        <v>41974</v>
      </c>
      <c r="B672" s="2" t="s">
        <v>21</v>
      </c>
      <c r="C672" s="3">
        <v>1552</v>
      </c>
      <c r="D672" s="4">
        <v>3493</v>
      </c>
      <c r="E672" s="3">
        <v>1789</v>
      </c>
      <c r="F672" s="3">
        <v>1704</v>
      </c>
    </row>
    <row r="673" spans="1:6" ht="16.5" customHeight="1">
      <c r="A673" s="1">
        <v>41974</v>
      </c>
      <c r="B673" s="2" t="s">
        <v>8</v>
      </c>
      <c r="C673" s="3">
        <v>5307</v>
      </c>
      <c r="D673" s="4">
        <v>12924</v>
      </c>
      <c r="E673" s="3">
        <v>6702</v>
      </c>
      <c r="F673" s="3">
        <v>6222</v>
      </c>
    </row>
    <row r="674" spans="1:6" ht="16.5" customHeight="1">
      <c r="A674" s="1">
        <v>41974</v>
      </c>
      <c r="B674" s="2" t="s">
        <v>22</v>
      </c>
      <c r="C674" s="3">
        <v>5208</v>
      </c>
      <c r="D674" s="4">
        <v>11045</v>
      </c>
      <c r="E674" s="3">
        <v>6134</v>
      </c>
      <c r="F674" s="3">
        <v>4911</v>
      </c>
    </row>
    <row r="675" spans="1:6" ht="16.5" customHeight="1">
      <c r="A675" s="1">
        <v>41974</v>
      </c>
      <c r="B675" s="2" t="s">
        <v>9</v>
      </c>
      <c r="C675" s="3">
        <v>2412</v>
      </c>
      <c r="D675" s="4">
        <v>5221</v>
      </c>
      <c r="E675" s="3">
        <v>2701</v>
      </c>
      <c r="F675" s="3">
        <v>2520</v>
      </c>
    </row>
    <row r="676" spans="1:6" ht="16.5" customHeight="1">
      <c r="A676" s="1">
        <v>41974</v>
      </c>
      <c r="B676" s="2" t="s">
        <v>10</v>
      </c>
      <c r="C676" s="3">
        <v>2507</v>
      </c>
      <c r="D676" s="4">
        <v>5204</v>
      </c>
      <c r="E676" s="3">
        <v>2610</v>
      </c>
      <c r="F676" s="3">
        <v>2594</v>
      </c>
    </row>
    <row r="677" spans="1:6" ht="16.5" customHeight="1">
      <c r="A677" s="1">
        <v>41974</v>
      </c>
      <c r="B677" s="2" t="s">
        <v>23</v>
      </c>
      <c r="C677" s="3">
        <v>2240</v>
      </c>
      <c r="D677" s="4">
        <v>4189</v>
      </c>
      <c r="E677" s="3">
        <v>2484</v>
      </c>
      <c r="F677" s="3">
        <v>1705</v>
      </c>
    </row>
    <row r="678" spans="1:6" ht="16.5" customHeight="1">
      <c r="A678" s="1">
        <v>41974</v>
      </c>
      <c r="B678" s="2" t="s">
        <v>25</v>
      </c>
      <c r="C678" s="3">
        <v>5019</v>
      </c>
      <c r="D678" s="4">
        <v>12493</v>
      </c>
      <c r="E678" s="3">
        <v>6722</v>
      </c>
      <c r="F678" s="3">
        <v>5771</v>
      </c>
    </row>
    <row r="679" spans="1:6" ht="16.5" customHeight="1">
      <c r="A679" s="1">
        <v>41974</v>
      </c>
      <c r="B679" s="2" t="s">
        <v>26</v>
      </c>
      <c r="C679" s="3">
        <v>7880</v>
      </c>
      <c r="D679" s="4">
        <v>21246</v>
      </c>
      <c r="E679" s="3">
        <v>11455</v>
      </c>
      <c r="F679" s="3">
        <v>9791</v>
      </c>
    </row>
    <row r="680" spans="1:6" ht="16.5" customHeight="1">
      <c r="A680" s="1">
        <v>41974</v>
      </c>
      <c r="B680" s="2" t="s">
        <v>27</v>
      </c>
      <c r="C680" s="3">
        <v>3526</v>
      </c>
      <c r="D680" s="4">
        <v>8150</v>
      </c>
      <c r="E680" s="3">
        <v>4353</v>
      </c>
      <c r="F680" s="3">
        <v>3797</v>
      </c>
    </row>
    <row r="681" spans="1:6" ht="16.5" customHeight="1">
      <c r="A681" s="1">
        <v>41974</v>
      </c>
      <c r="B681" s="2" t="s">
        <v>28</v>
      </c>
      <c r="C681" s="3">
        <v>10394</v>
      </c>
      <c r="D681" s="4">
        <v>28703</v>
      </c>
      <c r="E681" s="3">
        <v>14911</v>
      </c>
      <c r="F681" s="3">
        <v>13792</v>
      </c>
    </row>
    <row r="682" spans="1:6" ht="16.5" customHeight="1">
      <c r="A682" s="1">
        <v>41974</v>
      </c>
      <c r="B682" s="2" t="s">
        <v>11</v>
      </c>
      <c r="C682" s="3">
        <v>11163</v>
      </c>
      <c r="D682" s="4">
        <v>26604</v>
      </c>
      <c r="E682" s="3">
        <v>14810</v>
      </c>
      <c r="F682" s="3">
        <v>11794</v>
      </c>
    </row>
    <row r="683" spans="1:6" ht="16.5" customHeight="1">
      <c r="A683" s="1">
        <v>41974</v>
      </c>
      <c r="B683" s="2" t="s">
        <v>12</v>
      </c>
      <c r="C683" s="3">
        <v>15164</v>
      </c>
      <c r="D683" s="4">
        <v>40360</v>
      </c>
      <c r="E683" s="3">
        <v>20816</v>
      </c>
      <c r="F683" s="3">
        <v>19544</v>
      </c>
    </row>
    <row r="684" spans="1:6" ht="16.5" customHeight="1">
      <c r="A684" s="1">
        <v>41974</v>
      </c>
      <c r="B684" s="2" t="s">
        <v>13</v>
      </c>
      <c r="C684" s="3">
        <v>7695</v>
      </c>
      <c r="D684" s="4">
        <v>24436</v>
      </c>
      <c r="E684" s="3">
        <v>12385</v>
      </c>
      <c r="F684" s="3">
        <v>12051</v>
      </c>
    </row>
    <row r="685" spans="1:6" ht="16.5" customHeight="1">
      <c r="A685" s="1">
        <v>41974</v>
      </c>
      <c r="B685" s="2" t="s">
        <v>14</v>
      </c>
      <c r="C685" s="3">
        <v>5668</v>
      </c>
      <c r="D685" s="4">
        <v>18257</v>
      </c>
      <c r="E685" s="3">
        <v>9333</v>
      </c>
      <c r="F685" s="3">
        <v>8924</v>
      </c>
    </row>
    <row r="686" spans="1:6" ht="16.5" customHeight="1">
      <c r="A686" s="1">
        <v>41974</v>
      </c>
      <c r="B686" s="2" t="s">
        <v>24</v>
      </c>
      <c r="C686" s="3">
        <v>2463</v>
      </c>
      <c r="D686" s="4">
        <v>5493</v>
      </c>
      <c r="E686" s="3">
        <v>3183</v>
      </c>
      <c r="F686" s="3">
        <v>2310</v>
      </c>
    </row>
    <row r="687" spans="1:6" ht="16.5" customHeight="1">
      <c r="A687" s="1">
        <v>42005</v>
      </c>
      <c r="B687" s="2" t="s">
        <v>17</v>
      </c>
      <c r="C687" s="3">
        <v>3393</v>
      </c>
      <c r="D687" s="4">
        <v>7552</v>
      </c>
      <c r="E687" s="3">
        <v>3834</v>
      </c>
      <c r="F687" s="3">
        <v>3718</v>
      </c>
    </row>
    <row r="688" spans="1:6" ht="16.5" customHeight="1">
      <c r="A688" s="1">
        <v>42005</v>
      </c>
      <c r="B688" s="2" t="s">
        <v>18</v>
      </c>
      <c r="C688" s="3">
        <v>1746</v>
      </c>
      <c r="D688" s="4">
        <v>3773</v>
      </c>
      <c r="E688" s="3">
        <v>1961</v>
      </c>
      <c r="F688" s="3">
        <v>1812</v>
      </c>
    </row>
    <row r="689" spans="1:6" ht="16.5" customHeight="1">
      <c r="A689" s="1">
        <v>42005</v>
      </c>
      <c r="B689" s="2" t="s">
        <v>19</v>
      </c>
      <c r="C689" s="3">
        <v>925</v>
      </c>
      <c r="D689" s="4">
        <v>1810</v>
      </c>
      <c r="E689" s="3">
        <v>915</v>
      </c>
      <c r="F689" s="3">
        <v>895</v>
      </c>
    </row>
    <row r="690" spans="1:6" ht="16.5" customHeight="1">
      <c r="A690" s="1">
        <v>42005</v>
      </c>
      <c r="B690" s="2" t="s">
        <v>20</v>
      </c>
      <c r="C690" s="3">
        <v>3125</v>
      </c>
      <c r="D690" s="4">
        <v>7306</v>
      </c>
      <c r="E690" s="3">
        <v>3606</v>
      </c>
      <c r="F690" s="3">
        <v>3700</v>
      </c>
    </row>
    <row r="691" spans="1:6" ht="16.5" customHeight="1">
      <c r="A691" s="1">
        <v>42005</v>
      </c>
      <c r="B691" s="2" t="s">
        <v>21</v>
      </c>
      <c r="C691" s="3">
        <v>1552</v>
      </c>
      <c r="D691" s="4">
        <v>3482</v>
      </c>
      <c r="E691" s="3">
        <v>1789</v>
      </c>
      <c r="F691" s="3">
        <v>1693</v>
      </c>
    </row>
    <row r="692" spans="1:6" ht="16.5" customHeight="1">
      <c r="A692" s="1">
        <v>42005</v>
      </c>
      <c r="B692" s="2" t="s">
        <v>8</v>
      </c>
      <c r="C692" s="3">
        <v>5305</v>
      </c>
      <c r="D692" s="4">
        <v>12915</v>
      </c>
      <c r="E692" s="3">
        <v>6702</v>
      </c>
      <c r="F692" s="3">
        <v>6213</v>
      </c>
    </row>
    <row r="693" spans="1:6" ht="16.5" customHeight="1">
      <c r="A693" s="1">
        <v>42005</v>
      </c>
      <c r="B693" s="2" t="s">
        <v>22</v>
      </c>
      <c r="C693" s="3">
        <v>5200</v>
      </c>
      <c r="D693" s="4">
        <v>10992</v>
      </c>
      <c r="E693" s="3">
        <v>6095</v>
      </c>
      <c r="F693" s="3">
        <v>4897</v>
      </c>
    </row>
    <row r="694" spans="1:6" ht="16.5" customHeight="1">
      <c r="A694" s="1">
        <v>42005</v>
      </c>
      <c r="B694" s="2" t="s">
        <v>9</v>
      </c>
      <c r="C694" s="3">
        <v>2410</v>
      </c>
      <c r="D694" s="4">
        <v>5222</v>
      </c>
      <c r="E694" s="3">
        <v>2699</v>
      </c>
      <c r="F694" s="3">
        <v>2523</v>
      </c>
    </row>
    <row r="695" spans="1:6" ht="16.5" customHeight="1">
      <c r="A695" s="1">
        <v>42005</v>
      </c>
      <c r="B695" s="2" t="s">
        <v>10</v>
      </c>
      <c r="C695" s="3">
        <v>2502</v>
      </c>
      <c r="D695" s="4">
        <v>5197</v>
      </c>
      <c r="E695" s="3">
        <v>2598</v>
      </c>
      <c r="F695" s="3">
        <v>2599</v>
      </c>
    </row>
    <row r="696" spans="1:6" ht="16.5" customHeight="1">
      <c r="A696" s="1">
        <v>42005</v>
      </c>
      <c r="B696" s="2" t="s">
        <v>23</v>
      </c>
      <c r="C696" s="3">
        <v>2272</v>
      </c>
      <c r="D696" s="4">
        <v>4239</v>
      </c>
      <c r="E696" s="3">
        <v>2513</v>
      </c>
      <c r="F696" s="3">
        <v>1726</v>
      </c>
    </row>
    <row r="697" spans="1:6" ht="16.5" customHeight="1">
      <c r="A697" s="1">
        <v>42005</v>
      </c>
      <c r="B697" s="2" t="s">
        <v>25</v>
      </c>
      <c r="C697" s="3">
        <v>5022</v>
      </c>
      <c r="D697" s="4">
        <v>12516</v>
      </c>
      <c r="E697" s="3">
        <v>6729</v>
      </c>
      <c r="F697" s="3">
        <v>5787</v>
      </c>
    </row>
    <row r="698" spans="1:6" ht="16.5" customHeight="1">
      <c r="A698" s="1">
        <v>42005</v>
      </c>
      <c r="B698" s="2" t="s">
        <v>26</v>
      </c>
      <c r="C698" s="3">
        <v>7981</v>
      </c>
      <c r="D698" s="4">
        <v>21525</v>
      </c>
      <c r="E698" s="3">
        <v>11628</v>
      </c>
      <c r="F698" s="3">
        <v>9897</v>
      </c>
    </row>
    <row r="699" spans="1:6" ht="16.5" customHeight="1">
      <c r="A699" s="1">
        <v>42005</v>
      </c>
      <c r="B699" s="2" t="s">
        <v>27</v>
      </c>
      <c r="C699" s="3">
        <v>3557</v>
      </c>
      <c r="D699" s="4">
        <v>8163</v>
      </c>
      <c r="E699" s="3">
        <v>4366</v>
      </c>
      <c r="F699" s="3">
        <v>3797</v>
      </c>
    </row>
    <row r="700" spans="1:6" ht="16.5" customHeight="1">
      <c r="A700" s="1">
        <v>42005</v>
      </c>
      <c r="B700" s="2" t="s">
        <v>28</v>
      </c>
      <c r="C700" s="3">
        <v>10417</v>
      </c>
      <c r="D700" s="4">
        <v>28709</v>
      </c>
      <c r="E700" s="3">
        <v>14912</v>
      </c>
      <c r="F700" s="3">
        <v>13797</v>
      </c>
    </row>
    <row r="701" spans="1:6" ht="16.5" customHeight="1">
      <c r="A701" s="1">
        <v>42005</v>
      </c>
      <c r="B701" s="2" t="s">
        <v>11</v>
      </c>
      <c r="C701" s="3">
        <v>11054</v>
      </c>
      <c r="D701" s="4">
        <v>26178</v>
      </c>
      <c r="E701" s="3">
        <v>14597</v>
      </c>
      <c r="F701" s="3">
        <v>11581</v>
      </c>
    </row>
    <row r="702" spans="1:6" ht="16.5" customHeight="1">
      <c r="A702" s="1">
        <v>42005</v>
      </c>
      <c r="B702" s="2" t="s">
        <v>12</v>
      </c>
      <c r="C702" s="3">
        <v>15456</v>
      </c>
      <c r="D702" s="4">
        <v>41287</v>
      </c>
      <c r="E702" s="3">
        <v>21300</v>
      </c>
      <c r="F702" s="3">
        <v>19987</v>
      </c>
    </row>
    <row r="703" spans="1:6" ht="16.5" customHeight="1">
      <c r="A703" s="1">
        <v>42005</v>
      </c>
      <c r="B703" s="2" t="s">
        <v>13</v>
      </c>
      <c r="C703" s="3">
        <v>7699</v>
      </c>
      <c r="D703" s="4">
        <v>24412</v>
      </c>
      <c r="E703" s="3">
        <v>12377</v>
      </c>
      <c r="F703" s="3">
        <v>12035</v>
      </c>
    </row>
    <row r="704" spans="1:6" ht="16.5" customHeight="1">
      <c r="A704" s="1">
        <v>42005</v>
      </c>
      <c r="B704" s="2" t="s">
        <v>14</v>
      </c>
      <c r="C704" s="3">
        <v>5670</v>
      </c>
      <c r="D704" s="4">
        <v>18240</v>
      </c>
      <c r="E704" s="3">
        <v>9310</v>
      </c>
      <c r="F704" s="3">
        <v>8930</v>
      </c>
    </row>
    <row r="705" spans="1:6" ht="16.5" customHeight="1">
      <c r="A705" s="1">
        <v>42005</v>
      </c>
      <c r="B705" s="2" t="s">
        <v>24</v>
      </c>
      <c r="C705" s="3">
        <v>2452</v>
      </c>
      <c r="D705" s="4">
        <v>5483</v>
      </c>
      <c r="E705" s="3">
        <v>3172</v>
      </c>
      <c r="F705" s="3">
        <v>2311</v>
      </c>
    </row>
    <row r="706" spans="1:6" ht="16.5" customHeight="1">
      <c r="A706" s="1">
        <v>42036</v>
      </c>
      <c r="B706" s="2" t="s">
        <v>17</v>
      </c>
      <c r="C706" s="3">
        <v>3401</v>
      </c>
      <c r="D706" s="4">
        <v>7524</v>
      </c>
      <c r="E706" s="3">
        <v>3824</v>
      </c>
      <c r="F706" s="3">
        <v>3700</v>
      </c>
    </row>
    <row r="707" spans="1:6" ht="16.5" customHeight="1">
      <c r="A707" s="1">
        <v>42036</v>
      </c>
      <c r="B707" s="2" t="s">
        <v>18</v>
      </c>
      <c r="C707" s="3">
        <v>1741</v>
      </c>
      <c r="D707" s="4">
        <v>3753</v>
      </c>
      <c r="E707" s="3">
        <v>1950</v>
      </c>
      <c r="F707" s="3">
        <v>1803</v>
      </c>
    </row>
    <row r="708" spans="1:6" ht="16.5" customHeight="1">
      <c r="A708" s="1">
        <v>42036</v>
      </c>
      <c r="B708" s="2" t="s">
        <v>19</v>
      </c>
      <c r="C708" s="3">
        <v>919</v>
      </c>
      <c r="D708" s="4">
        <v>1804</v>
      </c>
      <c r="E708" s="3">
        <v>913</v>
      </c>
      <c r="F708" s="3">
        <v>891</v>
      </c>
    </row>
    <row r="709" spans="1:6" ht="16.5" customHeight="1">
      <c r="A709" s="1">
        <v>42036</v>
      </c>
      <c r="B709" s="2" t="s">
        <v>20</v>
      </c>
      <c r="C709" s="3">
        <v>3131</v>
      </c>
      <c r="D709" s="4">
        <v>7317</v>
      </c>
      <c r="E709" s="3">
        <v>3610</v>
      </c>
      <c r="F709" s="3">
        <v>3707</v>
      </c>
    </row>
    <row r="710" spans="1:6" ht="16.5" customHeight="1">
      <c r="A710" s="1">
        <v>42036</v>
      </c>
      <c r="B710" s="2" t="s">
        <v>21</v>
      </c>
      <c r="C710" s="3">
        <v>1559</v>
      </c>
      <c r="D710" s="4">
        <v>3505</v>
      </c>
      <c r="E710" s="3">
        <v>1802</v>
      </c>
      <c r="F710" s="3">
        <v>1703</v>
      </c>
    </row>
    <row r="711" spans="1:6" ht="16.5" customHeight="1">
      <c r="A711" s="1">
        <v>42036</v>
      </c>
      <c r="B711" s="2" t="s">
        <v>8</v>
      </c>
      <c r="C711" s="3">
        <v>5291</v>
      </c>
      <c r="D711" s="4">
        <v>12913</v>
      </c>
      <c r="E711" s="3">
        <v>6700</v>
      </c>
      <c r="F711" s="3">
        <v>6213</v>
      </c>
    </row>
    <row r="712" spans="1:6" ht="16.5" customHeight="1">
      <c r="A712" s="1">
        <v>42036</v>
      </c>
      <c r="B712" s="2" t="s">
        <v>22</v>
      </c>
      <c r="C712" s="3">
        <v>5191</v>
      </c>
      <c r="D712" s="4">
        <v>10943</v>
      </c>
      <c r="E712" s="3">
        <v>6070</v>
      </c>
      <c r="F712" s="3">
        <v>4873</v>
      </c>
    </row>
    <row r="713" spans="1:6" ht="16.5" customHeight="1">
      <c r="A713" s="1">
        <v>42036</v>
      </c>
      <c r="B713" s="2" t="s">
        <v>9</v>
      </c>
      <c r="C713" s="3">
        <v>2408</v>
      </c>
      <c r="D713" s="4">
        <v>5210</v>
      </c>
      <c r="E713" s="3">
        <v>2695</v>
      </c>
      <c r="F713" s="3">
        <v>2515</v>
      </c>
    </row>
    <row r="714" spans="1:6" ht="16.5" customHeight="1">
      <c r="A714" s="1">
        <v>42036</v>
      </c>
      <c r="B714" s="2" t="s">
        <v>10</v>
      </c>
      <c r="C714" s="3">
        <v>2498</v>
      </c>
      <c r="D714" s="4">
        <v>5172</v>
      </c>
      <c r="E714" s="3">
        <v>2595</v>
      </c>
      <c r="F714" s="3">
        <v>2577</v>
      </c>
    </row>
    <row r="715" spans="1:6" ht="16.5" customHeight="1">
      <c r="A715" s="1">
        <v>42036</v>
      </c>
      <c r="B715" s="2" t="s">
        <v>23</v>
      </c>
      <c r="C715" s="3">
        <v>2273</v>
      </c>
      <c r="D715" s="4">
        <v>4225</v>
      </c>
      <c r="E715" s="3">
        <v>2503</v>
      </c>
      <c r="F715" s="3">
        <v>1722</v>
      </c>
    </row>
    <row r="716" spans="1:6" ht="16.5" customHeight="1">
      <c r="A716" s="1">
        <v>42036</v>
      </c>
      <c r="B716" s="2" t="s">
        <v>25</v>
      </c>
      <c r="C716" s="3">
        <v>5006</v>
      </c>
      <c r="D716" s="4">
        <v>12426</v>
      </c>
      <c r="E716" s="3">
        <v>6685</v>
      </c>
      <c r="F716" s="3">
        <v>5741</v>
      </c>
    </row>
    <row r="717" spans="1:6" ht="16.5" customHeight="1">
      <c r="A717" s="1">
        <v>42036</v>
      </c>
      <c r="B717" s="2" t="s">
        <v>26</v>
      </c>
      <c r="C717" s="3">
        <v>8293</v>
      </c>
      <c r="D717" s="4">
        <v>22456</v>
      </c>
      <c r="E717" s="3">
        <v>12129</v>
      </c>
      <c r="F717" s="3">
        <v>10327</v>
      </c>
    </row>
    <row r="718" spans="1:6" ht="16.5" customHeight="1">
      <c r="A718" s="1">
        <v>42036</v>
      </c>
      <c r="B718" s="2" t="s">
        <v>27</v>
      </c>
      <c r="C718" s="3">
        <v>3601</v>
      </c>
      <c r="D718" s="4">
        <v>8251</v>
      </c>
      <c r="E718" s="3">
        <v>4427</v>
      </c>
      <c r="F718" s="3">
        <v>3824</v>
      </c>
    </row>
    <row r="719" spans="1:6" ht="16.5" customHeight="1">
      <c r="A719" s="1">
        <v>42036</v>
      </c>
      <c r="B719" s="2" t="s">
        <v>28</v>
      </c>
      <c r="C719" s="3">
        <v>10403</v>
      </c>
      <c r="D719" s="4">
        <v>28496</v>
      </c>
      <c r="E719" s="3">
        <v>14791</v>
      </c>
      <c r="F719" s="3">
        <v>13705</v>
      </c>
    </row>
    <row r="720" spans="1:6" ht="16.5" customHeight="1">
      <c r="A720" s="1">
        <v>42036</v>
      </c>
      <c r="B720" s="2" t="s">
        <v>11</v>
      </c>
      <c r="C720" s="3">
        <v>10944</v>
      </c>
      <c r="D720" s="4">
        <v>25683</v>
      </c>
      <c r="E720" s="3">
        <v>14359</v>
      </c>
      <c r="F720" s="3">
        <v>11324</v>
      </c>
    </row>
    <row r="721" spans="1:6" ht="16.5" customHeight="1">
      <c r="A721" s="1">
        <v>42036</v>
      </c>
      <c r="B721" s="2" t="s">
        <v>12</v>
      </c>
      <c r="C721" s="3">
        <v>15707</v>
      </c>
      <c r="D721" s="4">
        <v>42024</v>
      </c>
      <c r="E721" s="3">
        <v>21679</v>
      </c>
      <c r="F721" s="3">
        <v>20345</v>
      </c>
    </row>
    <row r="722" spans="1:6" ht="16.5" customHeight="1">
      <c r="A722" s="1">
        <v>42036</v>
      </c>
      <c r="B722" s="2" t="s">
        <v>13</v>
      </c>
      <c r="C722" s="3">
        <v>7750</v>
      </c>
      <c r="D722" s="4">
        <v>24466</v>
      </c>
      <c r="E722" s="3">
        <v>12419</v>
      </c>
      <c r="F722" s="3">
        <v>12047</v>
      </c>
    </row>
    <row r="723" spans="1:6" ht="16.5" customHeight="1">
      <c r="A723" s="1">
        <v>42036</v>
      </c>
      <c r="B723" s="2" t="s">
        <v>14</v>
      </c>
      <c r="C723" s="3">
        <v>5652</v>
      </c>
      <c r="D723" s="4">
        <v>18143</v>
      </c>
      <c r="E723" s="3">
        <v>9261</v>
      </c>
      <c r="F723" s="3">
        <v>8882</v>
      </c>
    </row>
    <row r="724" spans="1:6" ht="16.5" customHeight="1">
      <c r="A724" s="1">
        <v>42036</v>
      </c>
      <c r="B724" s="2" t="s">
        <v>24</v>
      </c>
      <c r="C724" s="3">
        <v>2419</v>
      </c>
      <c r="D724" s="4">
        <v>5382</v>
      </c>
      <c r="E724" s="3">
        <v>3112</v>
      </c>
      <c r="F724" s="3">
        <v>2270</v>
      </c>
    </row>
    <row r="725" spans="1:6" ht="16.5" customHeight="1">
      <c r="A725" s="1">
        <v>42064</v>
      </c>
      <c r="B725" s="2" t="s">
        <v>17</v>
      </c>
      <c r="C725" s="3">
        <v>3383</v>
      </c>
      <c r="D725" s="4">
        <v>7467</v>
      </c>
      <c r="E725" s="3">
        <v>3789</v>
      </c>
      <c r="F725" s="3">
        <v>3678</v>
      </c>
    </row>
    <row r="726" spans="1:6" ht="16.5" customHeight="1">
      <c r="A726" s="1">
        <v>42064</v>
      </c>
      <c r="B726" s="2" t="s">
        <v>18</v>
      </c>
      <c r="C726" s="3">
        <v>1745</v>
      </c>
      <c r="D726" s="4">
        <v>3750</v>
      </c>
      <c r="E726" s="3">
        <v>1943</v>
      </c>
      <c r="F726" s="3">
        <v>1807</v>
      </c>
    </row>
    <row r="727" spans="1:6" ht="16.5" customHeight="1">
      <c r="A727" s="1">
        <v>42064</v>
      </c>
      <c r="B727" s="2" t="s">
        <v>19</v>
      </c>
      <c r="C727" s="3">
        <v>913</v>
      </c>
      <c r="D727" s="4">
        <v>1799</v>
      </c>
      <c r="E727" s="3">
        <v>907</v>
      </c>
      <c r="F727" s="3">
        <v>892</v>
      </c>
    </row>
    <row r="728" spans="1:6" ht="16.5" customHeight="1">
      <c r="A728" s="1">
        <v>42064</v>
      </c>
      <c r="B728" s="2" t="s">
        <v>20</v>
      </c>
      <c r="C728" s="3">
        <v>3134</v>
      </c>
      <c r="D728" s="4">
        <v>7262</v>
      </c>
      <c r="E728" s="3">
        <v>3594</v>
      </c>
      <c r="F728" s="3">
        <v>3668</v>
      </c>
    </row>
    <row r="729" spans="1:6" ht="16.5" customHeight="1">
      <c r="A729" s="1">
        <v>42064</v>
      </c>
      <c r="B729" s="2" t="s">
        <v>21</v>
      </c>
      <c r="C729" s="3">
        <v>1563</v>
      </c>
      <c r="D729" s="4">
        <v>3502</v>
      </c>
      <c r="E729" s="3">
        <v>1793</v>
      </c>
      <c r="F729" s="3">
        <v>1709</v>
      </c>
    </row>
    <row r="730" spans="1:6" ht="16.5" customHeight="1">
      <c r="A730" s="1">
        <v>42064</v>
      </c>
      <c r="B730" s="2" t="s">
        <v>8</v>
      </c>
      <c r="C730" s="3">
        <v>5290</v>
      </c>
      <c r="D730" s="4">
        <v>12949</v>
      </c>
      <c r="E730" s="3">
        <v>6711</v>
      </c>
      <c r="F730" s="3">
        <v>6238</v>
      </c>
    </row>
    <row r="731" spans="1:6" ht="16.5" customHeight="1">
      <c r="A731" s="1">
        <v>42064</v>
      </c>
      <c r="B731" s="2" t="s">
        <v>22</v>
      </c>
      <c r="C731" s="3">
        <v>5192</v>
      </c>
      <c r="D731" s="4">
        <v>10913</v>
      </c>
      <c r="E731" s="3">
        <v>6068</v>
      </c>
      <c r="F731" s="3">
        <v>4845</v>
      </c>
    </row>
    <row r="732" spans="1:6" ht="16.5" customHeight="1">
      <c r="A732" s="1">
        <v>42064</v>
      </c>
      <c r="B732" s="2" t="s">
        <v>9</v>
      </c>
      <c r="C732" s="3">
        <v>2401</v>
      </c>
      <c r="D732" s="4">
        <v>5178</v>
      </c>
      <c r="E732" s="3">
        <v>2675</v>
      </c>
      <c r="F732" s="3">
        <v>2503</v>
      </c>
    </row>
    <row r="733" spans="1:6" ht="16.5" customHeight="1">
      <c r="A733" s="1">
        <v>42064</v>
      </c>
      <c r="B733" s="2" t="s">
        <v>10</v>
      </c>
      <c r="C733" s="3">
        <v>2483</v>
      </c>
      <c r="D733" s="4">
        <v>5144</v>
      </c>
      <c r="E733" s="3">
        <v>2580</v>
      </c>
      <c r="F733" s="3">
        <v>2564</v>
      </c>
    </row>
    <row r="734" spans="1:6" ht="16.5" customHeight="1">
      <c r="A734" s="1">
        <v>42064</v>
      </c>
      <c r="B734" s="2" t="s">
        <v>23</v>
      </c>
      <c r="C734" s="3">
        <v>2248</v>
      </c>
      <c r="D734" s="4">
        <v>4187</v>
      </c>
      <c r="E734" s="3">
        <v>2476</v>
      </c>
      <c r="F734" s="3">
        <v>1711</v>
      </c>
    </row>
    <row r="735" spans="1:6" ht="16.5" customHeight="1">
      <c r="A735" s="1">
        <v>42064</v>
      </c>
      <c r="B735" s="2" t="s">
        <v>25</v>
      </c>
      <c r="C735" s="3">
        <v>5025</v>
      </c>
      <c r="D735" s="4">
        <v>12414</v>
      </c>
      <c r="E735" s="3">
        <v>6704</v>
      </c>
      <c r="F735" s="3">
        <v>5710</v>
      </c>
    </row>
    <row r="736" spans="1:6" ht="16.5" customHeight="1">
      <c r="A736" s="1">
        <v>42064</v>
      </c>
      <c r="B736" s="2" t="s">
        <v>26</v>
      </c>
      <c r="C736" s="3">
        <v>8585</v>
      </c>
      <c r="D736" s="4">
        <v>23200</v>
      </c>
      <c r="E736" s="3">
        <v>12529</v>
      </c>
      <c r="F736" s="3">
        <v>10671</v>
      </c>
    </row>
    <row r="737" spans="1:6" ht="16.5" customHeight="1">
      <c r="A737" s="1">
        <v>42064</v>
      </c>
      <c r="B737" s="2" t="s">
        <v>27</v>
      </c>
      <c r="C737" s="3">
        <v>3610</v>
      </c>
      <c r="D737" s="4">
        <v>8308</v>
      </c>
      <c r="E737" s="3">
        <v>4452</v>
      </c>
      <c r="F737" s="3">
        <v>3856</v>
      </c>
    </row>
    <row r="738" spans="1:6" ht="16.5" customHeight="1">
      <c r="A738" s="1">
        <v>42064</v>
      </c>
      <c r="B738" s="2" t="s">
        <v>28</v>
      </c>
      <c r="C738" s="3">
        <v>10403</v>
      </c>
      <c r="D738" s="4">
        <v>28345</v>
      </c>
      <c r="E738" s="3">
        <v>14720</v>
      </c>
      <c r="F738" s="3">
        <v>13625</v>
      </c>
    </row>
    <row r="739" spans="1:6" ht="16.5" customHeight="1">
      <c r="A739" s="1">
        <v>42064</v>
      </c>
      <c r="B739" s="2" t="s">
        <v>11</v>
      </c>
      <c r="C739" s="3">
        <v>10918</v>
      </c>
      <c r="D739" s="4">
        <v>25492</v>
      </c>
      <c r="E739" s="3">
        <v>14261</v>
      </c>
      <c r="F739" s="3">
        <v>11231</v>
      </c>
    </row>
    <row r="740" spans="1:6" ht="16.5" customHeight="1">
      <c r="A740" s="1">
        <v>42064</v>
      </c>
      <c r="B740" s="2" t="s">
        <v>12</v>
      </c>
      <c r="C740" s="3">
        <v>15876</v>
      </c>
      <c r="D740" s="4">
        <v>42360</v>
      </c>
      <c r="E740" s="3">
        <v>21883</v>
      </c>
      <c r="F740" s="3">
        <v>20477</v>
      </c>
    </row>
    <row r="741" spans="1:6" ht="16.5" customHeight="1">
      <c r="A741" s="1">
        <v>42064</v>
      </c>
      <c r="B741" s="2" t="s">
        <v>13</v>
      </c>
      <c r="C741" s="3">
        <v>7985</v>
      </c>
      <c r="D741" s="4">
        <v>25033</v>
      </c>
      <c r="E741" s="3">
        <v>12714</v>
      </c>
      <c r="F741" s="3">
        <v>12319</v>
      </c>
    </row>
    <row r="742" spans="1:6" ht="16.5" customHeight="1">
      <c r="A742" s="1">
        <v>42064</v>
      </c>
      <c r="B742" s="2" t="s">
        <v>14</v>
      </c>
      <c r="C742" s="3">
        <v>5651</v>
      </c>
      <c r="D742" s="4">
        <v>18083</v>
      </c>
      <c r="E742" s="3">
        <v>9222</v>
      </c>
      <c r="F742" s="3">
        <v>8861</v>
      </c>
    </row>
    <row r="743" spans="1:6" ht="16.5" customHeight="1">
      <c r="A743" s="1">
        <v>42064</v>
      </c>
      <c r="B743" s="2" t="s">
        <v>24</v>
      </c>
      <c r="C743" s="3">
        <v>2404</v>
      </c>
      <c r="D743" s="4">
        <v>5299</v>
      </c>
      <c r="E743" s="3">
        <v>3076</v>
      </c>
      <c r="F743" s="3">
        <v>2223</v>
      </c>
    </row>
    <row r="744" spans="1:6" ht="16.5" customHeight="1">
      <c r="A744" s="1">
        <v>42095</v>
      </c>
      <c r="B744" s="2" t="s">
        <v>17</v>
      </c>
      <c r="C744" s="3">
        <v>3363</v>
      </c>
      <c r="D744" s="4">
        <v>7411</v>
      </c>
      <c r="E744" s="3">
        <v>3754</v>
      </c>
      <c r="F744" s="3">
        <v>3657</v>
      </c>
    </row>
    <row r="745" spans="1:6" ht="16.5" customHeight="1">
      <c r="A745" s="1">
        <v>42095</v>
      </c>
      <c r="B745" s="2" t="s">
        <v>18</v>
      </c>
      <c r="C745" s="3">
        <v>1738</v>
      </c>
      <c r="D745" s="4">
        <v>3722</v>
      </c>
      <c r="E745" s="3">
        <v>1932</v>
      </c>
      <c r="F745" s="3">
        <v>1790</v>
      </c>
    </row>
    <row r="746" spans="1:6" ht="16.5" customHeight="1">
      <c r="A746" s="1">
        <v>42095</v>
      </c>
      <c r="B746" s="2" t="s">
        <v>19</v>
      </c>
      <c r="C746" s="3">
        <v>902</v>
      </c>
      <c r="D746" s="4">
        <v>1785</v>
      </c>
      <c r="E746" s="3">
        <v>898</v>
      </c>
      <c r="F746" s="3">
        <v>887</v>
      </c>
    </row>
    <row r="747" spans="1:6" ht="16.5" customHeight="1">
      <c r="A747" s="1">
        <v>42095</v>
      </c>
      <c r="B747" s="2" t="s">
        <v>20</v>
      </c>
      <c r="C747" s="3">
        <v>3139</v>
      </c>
      <c r="D747" s="4">
        <v>7272</v>
      </c>
      <c r="E747" s="3">
        <v>3597</v>
      </c>
      <c r="F747" s="3">
        <v>3675</v>
      </c>
    </row>
    <row r="748" spans="1:6" ht="16.5" customHeight="1">
      <c r="A748" s="1">
        <v>42095</v>
      </c>
      <c r="B748" s="2" t="s">
        <v>21</v>
      </c>
      <c r="C748" s="3">
        <v>1565</v>
      </c>
      <c r="D748" s="4">
        <v>3506</v>
      </c>
      <c r="E748" s="3">
        <v>1796</v>
      </c>
      <c r="F748" s="3">
        <v>1710</v>
      </c>
    </row>
    <row r="749" spans="1:6" ht="16.5" customHeight="1">
      <c r="A749" s="1">
        <v>42095</v>
      </c>
      <c r="B749" s="2" t="s">
        <v>8</v>
      </c>
      <c r="C749" s="3">
        <v>5276</v>
      </c>
      <c r="D749" s="4">
        <v>12918</v>
      </c>
      <c r="E749" s="3">
        <v>6705</v>
      </c>
      <c r="F749" s="3">
        <v>6213</v>
      </c>
    </row>
    <row r="750" spans="1:6" ht="16.5" customHeight="1">
      <c r="A750" s="1">
        <v>42095</v>
      </c>
      <c r="B750" s="2" t="s">
        <v>22</v>
      </c>
      <c r="C750" s="3">
        <v>5191</v>
      </c>
      <c r="D750" s="4">
        <v>10887</v>
      </c>
      <c r="E750" s="3">
        <v>6061</v>
      </c>
      <c r="F750" s="3">
        <v>4826</v>
      </c>
    </row>
    <row r="751" spans="1:6" ht="16.5" customHeight="1">
      <c r="A751" s="1">
        <v>42095</v>
      </c>
      <c r="B751" s="2" t="s">
        <v>9</v>
      </c>
      <c r="C751" s="3">
        <v>2384</v>
      </c>
      <c r="D751" s="4">
        <v>5152</v>
      </c>
      <c r="E751" s="3">
        <v>2659</v>
      </c>
      <c r="F751" s="3">
        <v>2493</v>
      </c>
    </row>
    <row r="752" spans="1:6" ht="16.5" customHeight="1">
      <c r="A752" s="1">
        <v>42095</v>
      </c>
      <c r="B752" s="2" t="s">
        <v>10</v>
      </c>
      <c r="C752" s="3">
        <v>2473</v>
      </c>
      <c r="D752" s="4">
        <v>5109</v>
      </c>
      <c r="E752" s="3">
        <v>2563</v>
      </c>
      <c r="F752" s="3">
        <v>2546</v>
      </c>
    </row>
    <row r="753" spans="1:6" ht="16.5" customHeight="1">
      <c r="A753" s="1">
        <v>42095</v>
      </c>
      <c r="B753" s="2" t="s">
        <v>23</v>
      </c>
      <c r="C753" s="3">
        <v>2252</v>
      </c>
      <c r="D753" s="4">
        <v>4192</v>
      </c>
      <c r="E753" s="3">
        <v>2475</v>
      </c>
      <c r="F753" s="3">
        <v>1717</v>
      </c>
    </row>
    <row r="754" spans="1:6" ht="16.5" customHeight="1">
      <c r="A754" s="1">
        <v>42095</v>
      </c>
      <c r="B754" s="2" t="s">
        <v>25</v>
      </c>
      <c r="C754" s="3">
        <v>5038</v>
      </c>
      <c r="D754" s="4">
        <v>12388</v>
      </c>
      <c r="E754" s="3">
        <v>6701</v>
      </c>
      <c r="F754" s="3">
        <v>5687</v>
      </c>
    </row>
    <row r="755" spans="1:6" ht="16.5" customHeight="1">
      <c r="A755" s="1">
        <v>42095</v>
      </c>
      <c r="B755" s="2" t="s">
        <v>26</v>
      </c>
      <c r="C755" s="3">
        <v>8814</v>
      </c>
      <c r="D755" s="4">
        <v>23686</v>
      </c>
      <c r="E755" s="3">
        <v>12821</v>
      </c>
      <c r="F755" s="3">
        <v>10865</v>
      </c>
    </row>
    <row r="756" spans="1:6" ht="16.5" customHeight="1">
      <c r="A756" s="1">
        <v>42095</v>
      </c>
      <c r="B756" s="2" t="s">
        <v>27</v>
      </c>
      <c r="C756" s="3">
        <v>3630</v>
      </c>
      <c r="D756" s="4">
        <v>8334</v>
      </c>
      <c r="E756" s="3">
        <v>4467</v>
      </c>
      <c r="F756" s="3">
        <v>3867</v>
      </c>
    </row>
    <row r="757" spans="1:6" ht="16.5" customHeight="1">
      <c r="A757" s="1">
        <v>42095</v>
      </c>
      <c r="B757" s="2" t="s">
        <v>28</v>
      </c>
      <c r="C757" s="3">
        <v>10431</v>
      </c>
      <c r="D757" s="4">
        <v>28263</v>
      </c>
      <c r="E757" s="3">
        <v>14687</v>
      </c>
      <c r="F757" s="3">
        <v>13576</v>
      </c>
    </row>
    <row r="758" spans="1:6" ht="16.5" customHeight="1">
      <c r="A758" s="1">
        <v>42095</v>
      </c>
      <c r="B758" s="2" t="s">
        <v>11</v>
      </c>
      <c r="C758" s="3">
        <v>10884</v>
      </c>
      <c r="D758" s="4">
        <v>25262</v>
      </c>
      <c r="E758" s="3">
        <v>14162</v>
      </c>
      <c r="F758" s="3">
        <v>11100</v>
      </c>
    </row>
    <row r="759" spans="1:6" ht="16.5" customHeight="1">
      <c r="A759" s="1">
        <v>42095</v>
      </c>
      <c r="B759" s="2" t="s">
        <v>12</v>
      </c>
      <c r="C759" s="3">
        <v>15996</v>
      </c>
      <c r="D759" s="4">
        <v>42590</v>
      </c>
      <c r="E759" s="3">
        <v>21986</v>
      </c>
      <c r="F759" s="3">
        <v>20604</v>
      </c>
    </row>
    <row r="760" spans="1:6" ht="16.5" customHeight="1">
      <c r="A760" s="1">
        <v>42095</v>
      </c>
      <c r="B760" s="2" t="s">
        <v>13</v>
      </c>
      <c r="C760" s="3">
        <v>8232</v>
      </c>
      <c r="D760" s="4">
        <v>25750</v>
      </c>
      <c r="E760" s="3">
        <v>13093</v>
      </c>
      <c r="F760" s="3">
        <v>12657</v>
      </c>
    </row>
    <row r="761" spans="1:6" ht="16.5" customHeight="1">
      <c r="A761" s="1">
        <v>42095</v>
      </c>
      <c r="B761" s="2" t="s">
        <v>14</v>
      </c>
      <c r="C761" s="3">
        <v>5664</v>
      </c>
      <c r="D761" s="4">
        <v>18094</v>
      </c>
      <c r="E761" s="3">
        <v>9234</v>
      </c>
      <c r="F761" s="3">
        <v>8860</v>
      </c>
    </row>
    <row r="762" spans="1:6" ht="16.5" customHeight="1">
      <c r="A762" s="1">
        <v>42095</v>
      </c>
      <c r="B762" s="2" t="s">
        <v>24</v>
      </c>
      <c r="C762" s="3">
        <v>2389</v>
      </c>
      <c r="D762" s="4">
        <v>5242</v>
      </c>
      <c r="E762" s="3">
        <v>3047</v>
      </c>
      <c r="F762" s="3">
        <v>2195</v>
      </c>
    </row>
    <row r="763" spans="1:6" ht="16.5" customHeight="1">
      <c r="A763" s="1">
        <v>42125</v>
      </c>
      <c r="B763" s="2" t="s">
        <v>17</v>
      </c>
      <c r="C763" s="3">
        <v>3368</v>
      </c>
      <c r="D763" s="4">
        <v>7377</v>
      </c>
      <c r="E763" s="3">
        <v>3743</v>
      </c>
      <c r="F763" s="3">
        <v>3634</v>
      </c>
    </row>
    <row r="764" spans="1:6" ht="16.5" customHeight="1">
      <c r="A764" s="1">
        <v>42125</v>
      </c>
      <c r="B764" s="2" t="s">
        <v>18</v>
      </c>
      <c r="C764" s="3">
        <v>1730</v>
      </c>
      <c r="D764" s="4">
        <v>3720</v>
      </c>
      <c r="E764" s="3">
        <v>1933</v>
      </c>
      <c r="F764" s="3">
        <v>1787</v>
      </c>
    </row>
    <row r="765" spans="1:6" ht="16.5" customHeight="1">
      <c r="A765" s="1">
        <v>42125</v>
      </c>
      <c r="B765" s="2" t="s">
        <v>19</v>
      </c>
      <c r="C765" s="3">
        <v>905</v>
      </c>
      <c r="D765" s="4">
        <v>1783</v>
      </c>
      <c r="E765" s="3">
        <v>897</v>
      </c>
      <c r="F765" s="3">
        <v>886</v>
      </c>
    </row>
    <row r="766" spans="1:6" ht="16.5" customHeight="1">
      <c r="A766" s="1">
        <v>42125</v>
      </c>
      <c r="B766" s="2" t="s">
        <v>20</v>
      </c>
      <c r="C766" s="3">
        <v>3130</v>
      </c>
      <c r="D766" s="4">
        <v>7246</v>
      </c>
      <c r="E766" s="3">
        <v>3589</v>
      </c>
      <c r="F766" s="3">
        <v>3657</v>
      </c>
    </row>
    <row r="767" spans="1:6" ht="16.5" customHeight="1">
      <c r="A767" s="1">
        <v>42125</v>
      </c>
      <c r="B767" s="2" t="s">
        <v>21</v>
      </c>
      <c r="C767" s="3">
        <v>1559</v>
      </c>
      <c r="D767" s="4">
        <v>3490</v>
      </c>
      <c r="E767" s="3">
        <v>1786</v>
      </c>
      <c r="F767" s="3">
        <v>1704</v>
      </c>
    </row>
    <row r="768" spans="1:6" ht="16.5" customHeight="1">
      <c r="A768" s="1">
        <v>42125</v>
      </c>
      <c r="B768" s="2" t="s">
        <v>8</v>
      </c>
      <c r="C768" s="3">
        <v>5263</v>
      </c>
      <c r="D768" s="4">
        <v>12910</v>
      </c>
      <c r="E768" s="3">
        <v>6684</v>
      </c>
      <c r="F768" s="3">
        <v>6226</v>
      </c>
    </row>
    <row r="769" spans="1:6" ht="16.5" customHeight="1">
      <c r="A769" s="1">
        <v>42125</v>
      </c>
      <c r="B769" s="2" t="s">
        <v>22</v>
      </c>
      <c r="C769" s="3">
        <v>5165</v>
      </c>
      <c r="D769" s="4">
        <v>10804</v>
      </c>
      <c r="E769" s="3">
        <v>6015</v>
      </c>
      <c r="F769" s="3">
        <v>4789</v>
      </c>
    </row>
    <row r="770" spans="1:6" ht="16.5" customHeight="1">
      <c r="A770" s="1">
        <v>42125</v>
      </c>
      <c r="B770" s="2" t="s">
        <v>9</v>
      </c>
      <c r="C770" s="3">
        <v>2376</v>
      </c>
      <c r="D770" s="4">
        <v>5146</v>
      </c>
      <c r="E770" s="3">
        <v>2660</v>
      </c>
      <c r="F770" s="3">
        <v>2486</v>
      </c>
    </row>
    <row r="771" spans="1:6" ht="16.5" customHeight="1">
      <c r="A771" s="1">
        <v>42125</v>
      </c>
      <c r="B771" s="2" t="s">
        <v>10</v>
      </c>
      <c r="C771" s="3">
        <v>2471</v>
      </c>
      <c r="D771" s="4">
        <v>5080</v>
      </c>
      <c r="E771" s="3">
        <v>2547</v>
      </c>
      <c r="F771" s="3">
        <v>2533</v>
      </c>
    </row>
    <row r="772" spans="1:6" ht="16.5" customHeight="1">
      <c r="A772" s="1">
        <v>42125</v>
      </c>
      <c r="B772" s="2" t="s">
        <v>23</v>
      </c>
      <c r="C772" s="3">
        <v>2224</v>
      </c>
      <c r="D772" s="4">
        <v>4146</v>
      </c>
      <c r="E772" s="3">
        <v>2449</v>
      </c>
      <c r="F772" s="3">
        <v>1697</v>
      </c>
    </row>
    <row r="773" spans="1:6" ht="16.5" customHeight="1">
      <c r="A773" s="1">
        <v>42125</v>
      </c>
      <c r="B773" s="2" t="s">
        <v>25</v>
      </c>
      <c r="C773" s="3">
        <v>5049</v>
      </c>
      <c r="D773" s="4">
        <v>12338</v>
      </c>
      <c r="E773" s="3">
        <v>6691</v>
      </c>
      <c r="F773" s="3">
        <v>5647</v>
      </c>
    </row>
    <row r="774" spans="1:6" ht="16.5" customHeight="1">
      <c r="A774" s="1">
        <v>42125</v>
      </c>
      <c r="B774" s="2" t="s">
        <v>26</v>
      </c>
      <c r="C774" s="3">
        <v>9183</v>
      </c>
      <c r="D774" s="4">
        <v>24633</v>
      </c>
      <c r="E774" s="3">
        <v>13342</v>
      </c>
      <c r="F774" s="3">
        <v>11291</v>
      </c>
    </row>
    <row r="775" spans="1:6" ht="16.5" customHeight="1">
      <c r="A775" s="1">
        <v>42125</v>
      </c>
      <c r="B775" s="2" t="s">
        <v>27</v>
      </c>
      <c r="C775" s="3">
        <v>3617</v>
      </c>
      <c r="D775" s="4">
        <v>8285</v>
      </c>
      <c r="E775" s="3">
        <v>4438</v>
      </c>
      <c r="F775" s="3">
        <v>3847</v>
      </c>
    </row>
    <row r="776" spans="1:6" ht="16.5" customHeight="1">
      <c r="A776" s="1">
        <v>42125</v>
      </c>
      <c r="B776" s="2" t="s">
        <v>28</v>
      </c>
      <c r="C776" s="3">
        <v>10433</v>
      </c>
      <c r="D776" s="4">
        <v>28146</v>
      </c>
      <c r="E776" s="3">
        <v>14641</v>
      </c>
      <c r="F776" s="3">
        <v>13505</v>
      </c>
    </row>
    <row r="777" spans="1:6" ht="16.5" customHeight="1">
      <c r="A777" s="1">
        <v>42125</v>
      </c>
      <c r="B777" s="2" t="s">
        <v>11</v>
      </c>
      <c r="C777" s="3">
        <v>10869</v>
      </c>
      <c r="D777" s="4">
        <v>25161</v>
      </c>
      <c r="E777" s="3">
        <v>14111</v>
      </c>
      <c r="F777" s="3">
        <v>11050</v>
      </c>
    </row>
    <row r="778" spans="1:6" ht="16.5" customHeight="1">
      <c r="A778" s="1">
        <v>42125</v>
      </c>
      <c r="B778" s="2" t="s">
        <v>12</v>
      </c>
      <c r="C778" s="3">
        <v>16045</v>
      </c>
      <c r="D778" s="4">
        <v>42649</v>
      </c>
      <c r="E778" s="3">
        <v>22020</v>
      </c>
      <c r="F778" s="3">
        <v>20629</v>
      </c>
    </row>
    <row r="779" spans="1:6" ht="16.5" customHeight="1">
      <c r="A779" s="1">
        <v>42125</v>
      </c>
      <c r="B779" s="2" t="s">
        <v>13</v>
      </c>
      <c r="C779" s="3">
        <v>8429</v>
      </c>
      <c r="D779" s="4">
        <v>26258</v>
      </c>
      <c r="E779" s="3">
        <v>13376</v>
      </c>
      <c r="F779" s="3">
        <v>12882</v>
      </c>
    </row>
    <row r="780" spans="1:6" ht="16.5" customHeight="1">
      <c r="A780" s="1">
        <v>42125</v>
      </c>
      <c r="B780" s="2" t="s">
        <v>14</v>
      </c>
      <c r="C780" s="3">
        <v>5672</v>
      </c>
      <c r="D780" s="4">
        <v>18101</v>
      </c>
      <c r="E780" s="3">
        <v>9249</v>
      </c>
      <c r="F780" s="3">
        <v>8852</v>
      </c>
    </row>
    <row r="781" spans="1:6" ht="16.5" customHeight="1">
      <c r="A781" s="1">
        <v>42125</v>
      </c>
      <c r="B781" s="2" t="s">
        <v>24</v>
      </c>
      <c r="C781" s="3">
        <v>2353</v>
      </c>
      <c r="D781" s="4">
        <v>5118</v>
      </c>
      <c r="E781" s="3">
        <v>2974</v>
      </c>
      <c r="F781" s="3">
        <v>2144</v>
      </c>
    </row>
    <row r="782" spans="1:6" ht="16.5" customHeight="1">
      <c r="A782" s="1">
        <v>42156</v>
      </c>
      <c r="B782" s="2" t="s">
        <v>17</v>
      </c>
      <c r="C782" s="3">
        <v>3360</v>
      </c>
      <c r="D782" s="4">
        <v>7358</v>
      </c>
      <c r="E782" s="3">
        <v>3736</v>
      </c>
      <c r="F782" s="3">
        <v>3622</v>
      </c>
    </row>
    <row r="783" spans="1:6" ht="16.5" customHeight="1">
      <c r="A783" s="1">
        <v>42156</v>
      </c>
      <c r="B783" s="2" t="s">
        <v>18</v>
      </c>
      <c r="C783" s="3">
        <v>1724</v>
      </c>
      <c r="D783" s="4">
        <v>3705</v>
      </c>
      <c r="E783" s="3">
        <v>1920</v>
      </c>
      <c r="F783" s="3">
        <v>1785</v>
      </c>
    </row>
    <row r="784" spans="1:6" ht="16.5" customHeight="1">
      <c r="A784" s="1">
        <v>42156</v>
      </c>
      <c r="B784" s="2" t="s">
        <v>19</v>
      </c>
      <c r="C784" s="3">
        <v>905</v>
      </c>
      <c r="D784" s="4">
        <v>1796</v>
      </c>
      <c r="E784" s="3">
        <v>909</v>
      </c>
      <c r="F784" s="3">
        <v>887</v>
      </c>
    </row>
    <row r="785" spans="1:6" ht="16.5" customHeight="1">
      <c r="A785" s="1">
        <v>42156</v>
      </c>
      <c r="B785" s="2" t="s">
        <v>20</v>
      </c>
      <c r="C785" s="3">
        <v>3117</v>
      </c>
      <c r="D785" s="4">
        <v>7237</v>
      </c>
      <c r="E785" s="3">
        <v>3591</v>
      </c>
      <c r="F785" s="3">
        <v>3646</v>
      </c>
    </row>
    <row r="786" spans="1:6" ht="16.5" customHeight="1">
      <c r="A786" s="1">
        <v>42156</v>
      </c>
      <c r="B786" s="2" t="s">
        <v>21</v>
      </c>
      <c r="C786" s="3">
        <v>1551</v>
      </c>
      <c r="D786" s="4">
        <v>3478</v>
      </c>
      <c r="E786" s="3">
        <v>1777</v>
      </c>
      <c r="F786" s="3">
        <v>1701</v>
      </c>
    </row>
    <row r="787" spans="1:6" ht="16.5" customHeight="1">
      <c r="A787" s="1">
        <v>42156</v>
      </c>
      <c r="B787" s="2" t="s">
        <v>8</v>
      </c>
      <c r="C787" s="3">
        <v>5259</v>
      </c>
      <c r="D787" s="4">
        <v>12885</v>
      </c>
      <c r="E787" s="3">
        <v>6661</v>
      </c>
      <c r="F787" s="3">
        <v>6224</v>
      </c>
    </row>
    <row r="788" spans="1:6" ht="16.5" customHeight="1">
      <c r="A788" s="1">
        <v>42156</v>
      </c>
      <c r="B788" s="2" t="s">
        <v>22</v>
      </c>
      <c r="C788" s="3">
        <v>5169</v>
      </c>
      <c r="D788" s="4">
        <v>10781</v>
      </c>
      <c r="E788" s="3">
        <v>6002</v>
      </c>
      <c r="F788" s="3">
        <v>4779</v>
      </c>
    </row>
    <row r="789" spans="1:6" ht="16.5" customHeight="1">
      <c r="A789" s="1">
        <v>42156</v>
      </c>
      <c r="B789" s="2" t="s">
        <v>9</v>
      </c>
      <c r="C789" s="3">
        <v>2368</v>
      </c>
      <c r="D789" s="4">
        <v>5117</v>
      </c>
      <c r="E789" s="3">
        <v>2648</v>
      </c>
      <c r="F789" s="3">
        <v>2469</v>
      </c>
    </row>
    <row r="790" spans="1:6" ht="16.5" customHeight="1">
      <c r="A790" s="1">
        <v>42156</v>
      </c>
      <c r="B790" s="2" t="s">
        <v>10</v>
      </c>
      <c r="C790" s="3">
        <v>2467</v>
      </c>
      <c r="D790" s="4">
        <v>5067</v>
      </c>
      <c r="E790" s="3">
        <v>2535</v>
      </c>
      <c r="F790" s="3">
        <v>2532</v>
      </c>
    </row>
    <row r="791" spans="1:6" ht="16.5" customHeight="1">
      <c r="A791" s="1">
        <v>42156</v>
      </c>
      <c r="B791" s="2" t="s">
        <v>23</v>
      </c>
      <c r="C791" s="3">
        <v>2217</v>
      </c>
      <c r="D791" s="4">
        <v>4136</v>
      </c>
      <c r="E791" s="3">
        <v>2444</v>
      </c>
      <c r="F791" s="3">
        <v>1692</v>
      </c>
    </row>
    <row r="792" spans="1:6" ht="16.5" customHeight="1">
      <c r="A792" s="1">
        <v>42156</v>
      </c>
      <c r="B792" s="2" t="s">
        <v>25</v>
      </c>
      <c r="C792" s="3">
        <v>5071</v>
      </c>
      <c r="D792" s="4">
        <v>12320</v>
      </c>
      <c r="E792" s="3">
        <v>6687</v>
      </c>
      <c r="F792" s="3">
        <v>5633</v>
      </c>
    </row>
    <row r="793" spans="1:6" ht="16.5" customHeight="1">
      <c r="A793" s="1">
        <v>42156</v>
      </c>
      <c r="B793" s="2" t="s">
        <v>26</v>
      </c>
      <c r="C793" s="3">
        <v>9330</v>
      </c>
      <c r="D793" s="4">
        <v>24993</v>
      </c>
      <c r="E793" s="3">
        <v>13575</v>
      </c>
      <c r="F793" s="3">
        <v>11418</v>
      </c>
    </row>
    <row r="794" spans="1:6" ht="16.5" customHeight="1">
      <c r="A794" s="1">
        <v>42156</v>
      </c>
      <c r="B794" s="2" t="s">
        <v>27</v>
      </c>
      <c r="C794" s="3">
        <v>3600</v>
      </c>
      <c r="D794" s="4">
        <v>8288</v>
      </c>
      <c r="E794" s="3">
        <v>4437</v>
      </c>
      <c r="F794" s="3">
        <v>3851</v>
      </c>
    </row>
    <row r="795" spans="1:6" ht="16.5" customHeight="1">
      <c r="A795" s="1">
        <v>42156</v>
      </c>
      <c r="B795" s="2" t="s">
        <v>28</v>
      </c>
      <c r="C795" s="3">
        <v>10421</v>
      </c>
      <c r="D795" s="4">
        <v>28075</v>
      </c>
      <c r="E795" s="3">
        <v>14617</v>
      </c>
      <c r="F795" s="3">
        <v>13458</v>
      </c>
    </row>
    <row r="796" spans="1:6" ht="16.5" customHeight="1">
      <c r="A796" s="1">
        <v>42156</v>
      </c>
      <c r="B796" s="2" t="s">
        <v>11</v>
      </c>
      <c r="C796" s="3">
        <v>10841</v>
      </c>
      <c r="D796" s="4">
        <v>25118</v>
      </c>
      <c r="E796" s="3">
        <v>14089</v>
      </c>
      <c r="F796" s="3">
        <v>11029</v>
      </c>
    </row>
    <row r="797" spans="1:6" ht="16.5" customHeight="1">
      <c r="A797" s="1">
        <v>42156</v>
      </c>
      <c r="B797" s="2" t="s">
        <v>12</v>
      </c>
      <c r="C797" s="3">
        <v>16110</v>
      </c>
      <c r="D797" s="4">
        <v>42713</v>
      </c>
      <c r="E797" s="3">
        <v>22079</v>
      </c>
      <c r="F797" s="3">
        <v>20634</v>
      </c>
    </row>
    <row r="798" spans="1:6" ht="16.5" customHeight="1">
      <c r="A798" s="1">
        <v>42156</v>
      </c>
      <c r="B798" s="2" t="s">
        <v>13</v>
      </c>
      <c r="C798" s="3">
        <v>8554</v>
      </c>
      <c r="D798" s="4">
        <v>26557</v>
      </c>
      <c r="E798" s="3">
        <v>13564</v>
      </c>
      <c r="F798" s="3">
        <v>12993</v>
      </c>
    </row>
    <row r="799" spans="1:6" ht="16.5" customHeight="1">
      <c r="A799" s="1">
        <v>42156</v>
      </c>
      <c r="B799" s="2" t="s">
        <v>14</v>
      </c>
      <c r="C799" s="3">
        <v>5680</v>
      </c>
      <c r="D799" s="4">
        <v>18130</v>
      </c>
      <c r="E799" s="3">
        <v>9283</v>
      </c>
      <c r="F799" s="3">
        <v>8847</v>
      </c>
    </row>
    <row r="800" spans="1:6" ht="16.5" customHeight="1">
      <c r="A800" s="1">
        <v>42156</v>
      </c>
      <c r="B800" s="2" t="s">
        <v>24</v>
      </c>
      <c r="C800" s="3">
        <v>2329</v>
      </c>
      <c r="D800" s="4">
        <v>5069</v>
      </c>
      <c r="E800" s="3">
        <v>2943</v>
      </c>
      <c r="F800" s="3">
        <v>2126</v>
      </c>
    </row>
    <row r="801" spans="1:6" ht="16.5" customHeight="1">
      <c r="A801" s="1">
        <v>42186</v>
      </c>
      <c r="B801" s="2" t="s">
        <v>17</v>
      </c>
      <c r="C801" s="3">
        <v>3355</v>
      </c>
      <c r="D801" s="4">
        <v>7332</v>
      </c>
      <c r="E801" s="3">
        <v>3712</v>
      </c>
      <c r="F801" s="3">
        <v>3620</v>
      </c>
    </row>
    <row r="802" spans="1:6" ht="16.5" customHeight="1">
      <c r="A802" s="1">
        <v>42186</v>
      </c>
      <c r="B802" s="2" t="s">
        <v>18</v>
      </c>
      <c r="C802" s="3">
        <v>1722</v>
      </c>
      <c r="D802" s="4">
        <v>3710</v>
      </c>
      <c r="E802" s="3">
        <v>1928</v>
      </c>
      <c r="F802" s="3">
        <v>1782</v>
      </c>
    </row>
    <row r="803" spans="1:6" ht="16.5" customHeight="1">
      <c r="A803" s="1">
        <v>42186</v>
      </c>
      <c r="B803" s="2" t="s">
        <v>19</v>
      </c>
      <c r="C803" s="3">
        <v>903</v>
      </c>
      <c r="D803" s="4">
        <v>1791</v>
      </c>
      <c r="E803" s="3">
        <v>904</v>
      </c>
      <c r="F803" s="3">
        <v>887</v>
      </c>
    </row>
    <row r="804" spans="1:6" ht="16.5" customHeight="1">
      <c r="A804" s="1">
        <v>42186</v>
      </c>
      <c r="B804" s="2" t="s">
        <v>20</v>
      </c>
      <c r="C804" s="3">
        <v>3117</v>
      </c>
      <c r="D804" s="4">
        <v>7230</v>
      </c>
      <c r="E804" s="3">
        <v>3580</v>
      </c>
      <c r="F804" s="3">
        <v>3650</v>
      </c>
    </row>
    <row r="805" spans="1:6" ht="16.5" customHeight="1">
      <c r="A805" s="1">
        <v>42186</v>
      </c>
      <c r="B805" s="2" t="s">
        <v>21</v>
      </c>
      <c r="C805" s="3">
        <v>1559</v>
      </c>
      <c r="D805" s="4">
        <v>3490</v>
      </c>
      <c r="E805" s="3">
        <v>1787</v>
      </c>
      <c r="F805" s="3">
        <v>1703</v>
      </c>
    </row>
    <row r="806" spans="1:6" ht="16.5" customHeight="1">
      <c r="A806" s="1">
        <v>42186</v>
      </c>
      <c r="B806" s="2" t="s">
        <v>8</v>
      </c>
      <c r="C806" s="3">
        <v>5268</v>
      </c>
      <c r="D806" s="4">
        <v>12889</v>
      </c>
      <c r="E806" s="3">
        <v>6664</v>
      </c>
      <c r="F806" s="3">
        <v>6225</v>
      </c>
    </row>
    <row r="807" spans="1:6" ht="16.5" customHeight="1">
      <c r="A807" s="1">
        <v>42186</v>
      </c>
      <c r="B807" s="2" t="s">
        <v>22</v>
      </c>
      <c r="C807" s="3">
        <v>5151</v>
      </c>
      <c r="D807" s="4">
        <v>10727</v>
      </c>
      <c r="E807" s="3">
        <v>5978</v>
      </c>
      <c r="F807" s="3">
        <v>4749</v>
      </c>
    </row>
    <row r="808" spans="1:6" ht="16.5" customHeight="1">
      <c r="A808" s="1">
        <v>42186</v>
      </c>
      <c r="B808" s="2" t="s">
        <v>9</v>
      </c>
      <c r="C808" s="3">
        <v>2368</v>
      </c>
      <c r="D808" s="4">
        <v>5107</v>
      </c>
      <c r="E808" s="3">
        <v>2649</v>
      </c>
      <c r="F808" s="3">
        <v>2458</v>
      </c>
    </row>
    <row r="809" spans="1:6" ht="16.5" customHeight="1">
      <c r="A809" s="1">
        <v>42186</v>
      </c>
      <c r="B809" s="2" t="s">
        <v>10</v>
      </c>
      <c r="C809" s="3">
        <v>2463</v>
      </c>
      <c r="D809" s="4">
        <v>5058</v>
      </c>
      <c r="E809" s="3">
        <v>2527</v>
      </c>
      <c r="F809" s="3">
        <v>2531</v>
      </c>
    </row>
    <row r="810" spans="1:6" ht="16.5" customHeight="1">
      <c r="A810" s="1">
        <v>42186</v>
      </c>
      <c r="B810" s="2" t="s">
        <v>23</v>
      </c>
      <c r="C810" s="3">
        <v>2217</v>
      </c>
      <c r="D810" s="4">
        <v>4144</v>
      </c>
      <c r="E810" s="3">
        <v>2453</v>
      </c>
      <c r="F810" s="3">
        <v>1691</v>
      </c>
    </row>
    <row r="811" spans="1:6" ht="16.5" customHeight="1">
      <c r="A811" s="1">
        <v>42186</v>
      </c>
      <c r="B811" s="2" t="s">
        <v>25</v>
      </c>
      <c r="C811" s="3">
        <v>5064</v>
      </c>
      <c r="D811" s="4">
        <v>12303</v>
      </c>
      <c r="E811" s="3">
        <v>6683</v>
      </c>
      <c r="F811" s="3">
        <v>5620</v>
      </c>
    </row>
    <row r="812" spans="1:6" ht="16.5" customHeight="1">
      <c r="A812" s="1">
        <v>42186</v>
      </c>
      <c r="B812" s="2" t="s">
        <v>26</v>
      </c>
      <c r="C812" s="3">
        <v>9398</v>
      </c>
      <c r="D812" s="4">
        <v>25199</v>
      </c>
      <c r="E812" s="3">
        <v>13707</v>
      </c>
      <c r="F812" s="3">
        <v>11492</v>
      </c>
    </row>
    <row r="813" spans="1:6" ht="16.5" customHeight="1">
      <c r="A813" s="1">
        <v>42186</v>
      </c>
      <c r="B813" s="2" t="s">
        <v>27</v>
      </c>
      <c r="C813" s="3">
        <v>3574</v>
      </c>
      <c r="D813" s="4">
        <v>8216</v>
      </c>
      <c r="E813" s="3">
        <v>4394</v>
      </c>
      <c r="F813" s="3">
        <v>3822</v>
      </c>
    </row>
    <row r="814" spans="1:6" ht="16.5" customHeight="1">
      <c r="A814" s="1">
        <v>42186</v>
      </c>
      <c r="B814" s="2" t="s">
        <v>28</v>
      </c>
      <c r="C814" s="3">
        <v>10461</v>
      </c>
      <c r="D814" s="4">
        <v>28149</v>
      </c>
      <c r="E814" s="3">
        <v>14652</v>
      </c>
      <c r="F814" s="3">
        <v>13497</v>
      </c>
    </row>
    <row r="815" spans="1:6" ht="16.5" customHeight="1">
      <c r="A815" s="1">
        <v>42186</v>
      </c>
      <c r="B815" s="2" t="s">
        <v>11</v>
      </c>
      <c r="C815" s="3">
        <v>10872</v>
      </c>
      <c r="D815" s="4">
        <v>25167</v>
      </c>
      <c r="E815" s="3">
        <v>14139</v>
      </c>
      <c r="F815" s="3">
        <v>11028</v>
      </c>
    </row>
    <row r="816" spans="1:6" ht="16.5" customHeight="1">
      <c r="A816" s="1">
        <v>42186</v>
      </c>
      <c r="B816" s="2" t="s">
        <v>12</v>
      </c>
      <c r="C816" s="3">
        <v>16156</v>
      </c>
      <c r="D816" s="4">
        <v>42756</v>
      </c>
      <c r="E816" s="3">
        <v>22111</v>
      </c>
      <c r="F816" s="3">
        <v>20645</v>
      </c>
    </row>
    <row r="817" spans="1:6" ht="16.5" customHeight="1">
      <c r="A817" s="1">
        <v>42186</v>
      </c>
      <c r="B817" s="2" t="s">
        <v>13</v>
      </c>
      <c r="C817" s="3">
        <v>8595</v>
      </c>
      <c r="D817" s="4">
        <v>26725</v>
      </c>
      <c r="E817" s="3">
        <v>13642</v>
      </c>
      <c r="F817" s="3">
        <v>13083</v>
      </c>
    </row>
    <row r="818" spans="1:6" ht="16.5" customHeight="1">
      <c r="A818" s="1">
        <v>42186</v>
      </c>
      <c r="B818" s="2" t="s">
        <v>14</v>
      </c>
      <c r="C818" s="3">
        <v>5706</v>
      </c>
      <c r="D818" s="4">
        <v>18226</v>
      </c>
      <c r="E818" s="3">
        <v>9338</v>
      </c>
      <c r="F818" s="3">
        <v>8888</v>
      </c>
    </row>
    <row r="819" spans="1:6" ht="16.5" customHeight="1">
      <c r="A819" s="1">
        <v>42186</v>
      </c>
      <c r="B819" s="2" t="s">
        <v>24</v>
      </c>
      <c r="C819" s="3">
        <v>2318</v>
      </c>
      <c r="D819" s="4">
        <v>5052</v>
      </c>
      <c r="E819" s="3">
        <v>2940</v>
      </c>
      <c r="F819" s="3">
        <v>2112</v>
      </c>
    </row>
    <row r="820" spans="1:6" ht="16.5" customHeight="1">
      <c r="A820" s="1">
        <v>42217</v>
      </c>
      <c r="B820" s="2" t="s">
        <v>17</v>
      </c>
      <c r="C820" s="3">
        <v>3341</v>
      </c>
      <c r="D820" s="4">
        <v>7296</v>
      </c>
      <c r="E820" s="3">
        <v>3701</v>
      </c>
      <c r="F820" s="3">
        <v>3595</v>
      </c>
    </row>
    <row r="821" spans="1:6" ht="16.5" customHeight="1">
      <c r="A821" s="1">
        <v>42217</v>
      </c>
      <c r="B821" s="2" t="s">
        <v>18</v>
      </c>
      <c r="C821" s="3">
        <v>1730</v>
      </c>
      <c r="D821" s="4">
        <v>3707</v>
      </c>
      <c r="E821" s="3">
        <v>1923</v>
      </c>
      <c r="F821" s="3">
        <v>1784</v>
      </c>
    </row>
    <row r="822" spans="1:6" ht="16.5" customHeight="1">
      <c r="A822" s="1">
        <v>42217</v>
      </c>
      <c r="B822" s="2" t="s">
        <v>19</v>
      </c>
      <c r="C822" s="3">
        <v>903</v>
      </c>
      <c r="D822" s="4">
        <v>1779</v>
      </c>
      <c r="E822" s="3">
        <v>891</v>
      </c>
      <c r="F822" s="3">
        <v>888</v>
      </c>
    </row>
    <row r="823" spans="1:6" ht="16.5" customHeight="1">
      <c r="A823" s="1">
        <v>42217</v>
      </c>
      <c r="B823" s="2" t="s">
        <v>20</v>
      </c>
      <c r="C823" s="3">
        <v>3111</v>
      </c>
      <c r="D823" s="4">
        <v>7258</v>
      </c>
      <c r="E823" s="3">
        <v>3596</v>
      </c>
      <c r="F823" s="3">
        <v>3662</v>
      </c>
    </row>
    <row r="824" spans="1:6" ht="16.5" customHeight="1">
      <c r="A824" s="1">
        <v>42217</v>
      </c>
      <c r="B824" s="2" t="s">
        <v>21</v>
      </c>
      <c r="C824" s="3">
        <v>1564</v>
      </c>
      <c r="D824" s="4">
        <v>3496</v>
      </c>
      <c r="E824" s="3">
        <v>1784</v>
      </c>
      <c r="F824" s="3">
        <v>1712</v>
      </c>
    </row>
    <row r="825" spans="1:6" ht="16.5" customHeight="1">
      <c r="A825" s="1">
        <v>42217</v>
      </c>
      <c r="B825" s="2" t="s">
        <v>8</v>
      </c>
      <c r="C825" s="3">
        <v>5253</v>
      </c>
      <c r="D825" s="4">
        <v>12853</v>
      </c>
      <c r="E825" s="3">
        <v>6649</v>
      </c>
      <c r="F825" s="3">
        <v>6204</v>
      </c>
    </row>
    <row r="826" spans="1:6" ht="16.5" customHeight="1">
      <c r="A826" s="1">
        <v>42217</v>
      </c>
      <c r="B826" s="2" t="s">
        <v>22</v>
      </c>
      <c r="C826" s="3">
        <v>5142</v>
      </c>
      <c r="D826" s="4">
        <v>10706</v>
      </c>
      <c r="E826" s="3">
        <v>5966</v>
      </c>
      <c r="F826" s="3">
        <v>4740</v>
      </c>
    </row>
    <row r="827" spans="1:6" ht="16.5" customHeight="1">
      <c r="A827" s="1">
        <v>42217</v>
      </c>
      <c r="B827" s="2" t="s">
        <v>9</v>
      </c>
      <c r="C827" s="3">
        <v>2365</v>
      </c>
      <c r="D827" s="4">
        <v>5101</v>
      </c>
      <c r="E827" s="3">
        <v>2646</v>
      </c>
      <c r="F827" s="3">
        <v>2455</v>
      </c>
    </row>
    <row r="828" spans="1:6" ht="16.5" customHeight="1">
      <c r="A828" s="1">
        <v>42217</v>
      </c>
      <c r="B828" s="2" t="s">
        <v>10</v>
      </c>
      <c r="C828" s="3">
        <v>2449</v>
      </c>
      <c r="D828" s="4">
        <v>5038</v>
      </c>
      <c r="E828" s="3">
        <v>2520</v>
      </c>
      <c r="F828" s="3">
        <v>2518</v>
      </c>
    </row>
    <row r="829" spans="1:6" ht="16.5" customHeight="1">
      <c r="A829" s="1">
        <v>42217</v>
      </c>
      <c r="B829" s="2" t="s">
        <v>23</v>
      </c>
      <c r="C829" s="3">
        <v>2243</v>
      </c>
      <c r="D829" s="4">
        <v>4184</v>
      </c>
      <c r="E829" s="3">
        <v>2478</v>
      </c>
      <c r="F829" s="3">
        <v>1706</v>
      </c>
    </row>
    <row r="830" spans="1:6" ht="16.5" customHeight="1">
      <c r="A830" s="1">
        <v>42217</v>
      </c>
      <c r="B830" s="2" t="s">
        <v>25</v>
      </c>
      <c r="C830" s="3">
        <v>5099</v>
      </c>
      <c r="D830" s="4">
        <v>12333</v>
      </c>
      <c r="E830" s="3">
        <v>6720</v>
      </c>
      <c r="F830" s="3">
        <v>5613</v>
      </c>
    </row>
    <row r="831" spans="1:6" ht="16.5" customHeight="1">
      <c r="A831" s="1">
        <v>42217</v>
      </c>
      <c r="B831" s="2" t="s">
        <v>26</v>
      </c>
      <c r="C831" s="3">
        <v>9486</v>
      </c>
      <c r="D831" s="4">
        <v>25378</v>
      </c>
      <c r="E831" s="3">
        <v>13812</v>
      </c>
      <c r="F831" s="3">
        <v>11566</v>
      </c>
    </row>
    <row r="832" spans="1:6" ht="16.5" customHeight="1">
      <c r="A832" s="1">
        <v>42217</v>
      </c>
      <c r="B832" s="2" t="s">
        <v>27</v>
      </c>
      <c r="C832" s="3">
        <v>3580</v>
      </c>
      <c r="D832" s="4">
        <v>8226</v>
      </c>
      <c r="E832" s="3">
        <v>4404</v>
      </c>
      <c r="F832" s="3">
        <v>3822</v>
      </c>
    </row>
    <row r="833" spans="1:6" ht="16.5" customHeight="1">
      <c r="A833" s="1">
        <v>42217</v>
      </c>
      <c r="B833" s="2" t="s">
        <v>28</v>
      </c>
      <c r="C833" s="3">
        <v>10483</v>
      </c>
      <c r="D833" s="4">
        <v>28194</v>
      </c>
      <c r="E833" s="3">
        <v>14674</v>
      </c>
      <c r="F833" s="3">
        <v>13520</v>
      </c>
    </row>
    <row r="834" spans="1:6" ht="16.5" customHeight="1">
      <c r="A834" s="1">
        <v>42217</v>
      </c>
      <c r="B834" s="2" t="s">
        <v>11</v>
      </c>
      <c r="C834" s="3">
        <v>10884</v>
      </c>
      <c r="D834" s="4">
        <v>25118</v>
      </c>
      <c r="E834" s="3">
        <v>14138</v>
      </c>
      <c r="F834" s="3">
        <v>10980</v>
      </c>
    </row>
    <row r="835" spans="1:6" ht="16.5" customHeight="1">
      <c r="A835" s="1">
        <v>42217</v>
      </c>
      <c r="B835" s="2" t="s">
        <v>12</v>
      </c>
      <c r="C835" s="3">
        <v>16185</v>
      </c>
      <c r="D835" s="4">
        <v>42793</v>
      </c>
      <c r="E835" s="3">
        <v>22113</v>
      </c>
      <c r="F835" s="3">
        <v>20680</v>
      </c>
    </row>
    <row r="836" spans="1:6" ht="16.5" customHeight="1">
      <c r="A836" s="1">
        <v>42217</v>
      </c>
      <c r="B836" s="2" t="s">
        <v>13</v>
      </c>
      <c r="C836" s="3">
        <v>8612</v>
      </c>
      <c r="D836" s="4">
        <v>26795</v>
      </c>
      <c r="E836" s="3">
        <v>13690</v>
      </c>
      <c r="F836" s="3">
        <v>13105</v>
      </c>
    </row>
    <row r="837" spans="1:6" ht="16.5" customHeight="1">
      <c r="A837" s="1">
        <v>42217</v>
      </c>
      <c r="B837" s="2" t="s">
        <v>14</v>
      </c>
      <c r="C837" s="3">
        <v>5797</v>
      </c>
      <c r="D837" s="4">
        <v>18474</v>
      </c>
      <c r="E837" s="3">
        <v>9485</v>
      </c>
      <c r="F837" s="3">
        <v>8989</v>
      </c>
    </row>
    <row r="838" spans="1:6" ht="16.5" customHeight="1">
      <c r="A838" s="1">
        <v>42217</v>
      </c>
      <c r="B838" s="2" t="s">
        <v>24</v>
      </c>
      <c r="C838" s="3">
        <v>2317</v>
      </c>
      <c r="D838" s="4">
        <v>5050</v>
      </c>
      <c r="E838" s="3">
        <v>2938</v>
      </c>
      <c r="F838" s="3">
        <v>2112</v>
      </c>
    </row>
    <row r="839" spans="1:6" ht="16.5" customHeight="1">
      <c r="A839" s="1">
        <v>42248</v>
      </c>
      <c r="B839" s="2" t="s">
        <v>17</v>
      </c>
      <c r="C839" s="3">
        <v>3345</v>
      </c>
      <c r="D839" s="4">
        <v>7301</v>
      </c>
      <c r="E839" s="3">
        <v>3704</v>
      </c>
      <c r="F839" s="3">
        <v>3597</v>
      </c>
    </row>
    <row r="840" spans="1:6" ht="16.5" customHeight="1">
      <c r="A840" s="1">
        <v>42248</v>
      </c>
      <c r="B840" s="2" t="s">
        <v>18</v>
      </c>
      <c r="C840" s="3">
        <v>1731</v>
      </c>
      <c r="D840" s="4">
        <v>3711</v>
      </c>
      <c r="E840" s="3">
        <v>1925</v>
      </c>
      <c r="F840" s="3">
        <v>1786</v>
      </c>
    </row>
    <row r="841" spans="1:6" ht="16.5" customHeight="1">
      <c r="A841" s="1">
        <v>42248</v>
      </c>
      <c r="B841" s="2" t="s">
        <v>19</v>
      </c>
      <c r="C841" s="3">
        <v>906</v>
      </c>
      <c r="D841" s="4">
        <v>1786</v>
      </c>
      <c r="E841" s="3">
        <v>891</v>
      </c>
      <c r="F841" s="3">
        <v>895</v>
      </c>
    </row>
    <row r="842" spans="1:6" ht="16.5" customHeight="1">
      <c r="A842" s="1">
        <v>42248</v>
      </c>
      <c r="B842" s="2" t="s">
        <v>20</v>
      </c>
      <c r="C842" s="3">
        <v>3117</v>
      </c>
      <c r="D842" s="4">
        <v>7275</v>
      </c>
      <c r="E842" s="3">
        <v>3597</v>
      </c>
      <c r="F842" s="3">
        <v>3678</v>
      </c>
    </row>
    <row r="843" spans="1:6" ht="16.5" customHeight="1">
      <c r="A843" s="1">
        <v>42248</v>
      </c>
      <c r="B843" s="2" t="s">
        <v>21</v>
      </c>
      <c r="C843" s="3">
        <v>1573</v>
      </c>
      <c r="D843" s="4">
        <v>3509</v>
      </c>
      <c r="E843" s="3">
        <v>1788</v>
      </c>
      <c r="F843" s="3">
        <v>1721</v>
      </c>
    </row>
    <row r="844" spans="1:6" ht="16.5" customHeight="1">
      <c r="A844" s="1">
        <v>42248</v>
      </c>
      <c r="B844" s="2" t="s">
        <v>8</v>
      </c>
      <c r="C844" s="3">
        <v>5249</v>
      </c>
      <c r="D844" s="4">
        <v>12831</v>
      </c>
      <c r="E844" s="3">
        <v>6639</v>
      </c>
      <c r="F844" s="3">
        <v>6192</v>
      </c>
    </row>
    <row r="845" spans="1:6" ht="16.5" customHeight="1">
      <c r="A845" s="1">
        <v>42248</v>
      </c>
      <c r="B845" s="2" t="s">
        <v>22</v>
      </c>
      <c r="C845" s="3">
        <v>5139</v>
      </c>
      <c r="D845" s="4">
        <v>10702</v>
      </c>
      <c r="E845" s="3">
        <v>5970</v>
      </c>
      <c r="F845" s="3">
        <v>4732</v>
      </c>
    </row>
    <row r="846" spans="1:6" ht="16.5" customHeight="1">
      <c r="A846" s="1">
        <v>42248</v>
      </c>
      <c r="B846" s="2" t="s">
        <v>9</v>
      </c>
      <c r="C846" s="3">
        <v>2359</v>
      </c>
      <c r="D846" s="4">
        <v>5087</v>
      </c>
      <c r="E846" s="3">
        <v>2639</v>
      </c>
      <c r="F846" s="3">
        <v>2448</v>
      </c>
    </row>
    <row r="847" spans="1:6" ht="16.5" customHeight="1">
      <c r="A847" s="1">
        <v>42248</v>
      </c>
      <c r="B847" s="2" t="s">
        <v>10</v>
      </c>
      <c r="C847" s="3">
        <v>2448</v>
      </c>
      <c r="D847" s="4">
        <v>5040</v>
      </c>
      <c r="E847" s="3">
        <v>2519</v>
      </c>
      <c r="F847" s="3">
        <v>2521</v>
      </c>
    </row>
    <row r="848" spans="1:6" ht="16.5" customHeight="1">
      <c r="A848" s="1">
        <v>42248</v>
      </c>
      <c r="B848" s="2" t="s">
        <v>23</v>
      </c>
      <c r="C848" s="3">
        <v>2224</v>
      </c>
      <c r="D848" s="4">
        <v>4171</v>
      </c>
      <c r="E848" s="3">
        <v>2464</v>
      </c>
      <c r="F848" s="3">
        <v>1707</v>
      </c>
    </row>
    <row r="849" spans="1:6" ht="16.5" customHeight="1">
      <c r="A849" s="1">
        <v>42248</v>
      </c>
      <c r="B849" s="2" t="s">
        <v>25</v>
      </c>
      <c r="C849" s="3">
        <v>5123</v>
      </c>
      <c r="D849" s="4">
        <v>12379</v>
      </c>
      <c r="E849" s="3">
        <v>6746</v>
      </c>
      <c r="F849" s="3">
        <v>5633</v>
      </c>
    </row>
    <row r="850" spans="1:6" ht="16.5" customHeight="1">
      <c r="A850" s="1">
        <v>42248</v>
      </c>
      <c r="B850" s="2" t="s">
        <v>26</v>
      </c>
      <c r="C850" s="3">
        <v>9522</v>
      </c>
      <c r="D850" s="4">
        <v>25473</v>
      </c>
      <c r="E850" s="3">
        <v>13883</v>
      </c>
      <c r="F850" s="3">
        <v>11590</v>
      </c>
    </row>
    <row r="851" spans="1:6" ht="16.5" customHeight="1">
      <c r="A851" s="1">
        <v>42248</v>
      </c>
      <c r="B851" s="2" t="s">
        <v>27</v>
      </c>
      <c r="C851" s="3">
        <v>3604</v>
      </c>
      <c r="D851" s="4">
        <v>8262</v>
      </c>
      <c r="E851" s="3">
        <v>4410</v>
      </c>
      <c r="F851" s="3">
        <v>3852</v>
      </c>
    </row>
    <row r="852" spans="1:6" ht="16.5" customHeight="1">
      <c r="A852" s="1">
        <v>42248</v>
      </c>
      <c r="B852" s="2" t="s">
        <v>28</v>
      </c>
      <c r="C852" s="3">
        <v>10504</v>
      </c>
      <c r="D852" s="4">
        <v>28187</v>
      </c>
      <c r="E852" s="3">
        <v>14678</v>
      </c>
      <c r="F852" s="3">
        <v>13509</v>
      </c>
    </row>
    <row r="853" spans="1:6" ht="16.5" customHeight="1">
      <c r="A853" s="1">
        <v>42248</v>
      </c>
      <c r="B853" s="2" t="s">
        <v>11</v>
      </c>
      <c r="C853" s="3">
        <v>10878</v>
      </c>
      <c r="D853" s="4">
        <v>25075</v>
      </c>
      <c r="E853" s="3">
        <v>14107</v>
      </c>
      <c r="F853" s="3">
        <v>10968</v>
      </c>
    </row>
    <row r="854" spans="1:6" ht="16.5" customHeight="1">
      <c r="A854" s="1">
        <v>42248</v>
      </c>
      <c r="B854" s="2" t="s">
        <v>12</v>
      </c>
      <c r="C854" s="3">
        <v>16260</v>
      </c>
      <c r="D854" s="4">
        <v>42905</v>
      </c>
      <c r="E854" s="3">
        <v>22165</v>
      </c>
      <c r="F854" s="3">
        <v>20740</v>
      </c>
    </row>
    <row r="855" spans="1:6" ht="16.5" customHeight="1">
      <c r="A855" s="1">
        <v>42248</v>
      </c>
      <c r="B855" s="2" t="s">
        <v>13</v>
      </c>
      <c r="C855" s="3">
        <v>8658</v>
      </c>
      <c r="D855" s="4">
        <v>26937</v>
      </c>
      <c r="E855" s="3">
        <v>13780</v>
      </c>
      <c r="F855" s="3">
        <v>13157</v>
      </c>
    </row>
    <row r="856" spans="1:6" ht="16.5" customHeight="1">
      <c r="A856" s="1">
        <v>42248</v>
      </c>
      <c r="B856" s="2" t="s">
        <v>14</v>
      </c>
      <c r="C856" s="3">
        <v>5826</v>
      </c>
      <c r="D856" s="4">
        <v>18559</v>
      </c>
      <c r="E856" s="3">
        <v>9534</v>
      </c>
      <c r="F856" s="3">
        <v>9025</v>
      </c>
    </row>
    <row r="857" spans="1:6" ht="16.5" customHeight="1">
      <c r="A857" s="1">
        <v>42248</v>
      </c>
      <c r="B857" s="2" t="s">
        <v>24</v>
      </c>
      <c r="C857" s="3">
        <v>2302</v>
      </c>
      <c r="D857" s="4">
        <v>5048</v>
      </c>
      <c r="E857" s="3">
        <v>2930</v>
      </c>
      <c r="F857" s="3">
        <v>2118</v>
      </c>
    </row>
    <row r="858" spans="1:6" ht="16.5" customHeight="1">
      <c r="A858" s="1">
        <v>42278</v>
      </c>
      <c r="B858" s="2" t="s">
        <v>17</v>
      </c>
      <c r="C858" s="3">
        <v>3338</v>
      </c>
      <c r="D858" s="4">
        <v>7273</v>
      </c>
      <c r="E858" s="3">
        <v>3684</v>
      </c>
      <c r="F858" s="3">
        <v>3589</v>
      </c>
    </row>
    <row r="859" spans="1:6" ht="16.5" customHeight="1">
      <c r="A859" s="1">
        <v>42278</v>
      </c>
      <c r="B859" s="2" t="s">
        <v>18</v>
      </c>
      <c r="C859" s="3">
        <v>1732</v>
      </c>
      <c r="D859" s="4">
        <v>3705</v>
      </c>
      <c r="E859" s="3">
        <v>1919</v>
      </c>
      <c r="F859" s="3">
        <v>1786</v>
      </c>
    </row>
    <row r="860" spans="1:6" ht="16.5" customHeight="1">
      <c r="A860" s="1">
        <v>42278</v>
      </c>
      <c r="B860" s="2" t="s">
        <v>19</v>
      </c>
      <c r="C860" s="3">
        <v>903</v>
      </c>
      <c r="D860" s="4">
        <v>1771</v>
      </c>
      <c r="E860" s="3">
        <v>887</v>
      </c>
      <c r="F860" s="3">
        <v>884</v>
      </c>
    </row>
    <row r="861" spans="1:6" ht="16.5" customHeight="1">
      <c r="A861" s="1">
        <v>42278</v>
      </c>
      <c r="B861" s="2" t="s">
        <v>20</v>
      </c>
      <c r="C861" s="3">
        <v>3115</v>
      </c>
      <c r="D861" s="4">
        <v>7260</v>
      </c>
      <c r="E861" s="3">
        <v>3598</v>
      </c>
      <c r="F861" s="3">
        <v>3662</v>
      </c>
    </row>
    <row r="862" spans="1:6" ht="16.5" customHeight="1">
      <c r="A862" s="1">
        <v>42278</v>
      </c>
      <c r="B862" s="2" t="s">
        <v>21</v>
      </c>
      <c r="C862" s="3">
        <v>1575</v>
      </c>
      <c r="D862" s="4">
        <v>3507</v>
      </c>
      <c r="E862" s="3">
        <v>1789</v>
      </c>
      <c r="F862" s="3">
        <v>1718</v>
      </c>
    </row>
    <row r="863" spans="1:6" ht="16.5" customHeight="1">
      <c r="A863" s="1">
        <v>42278</v>
      </c>
      <c r="B863" s="2" t="s">
        <v>8</v>
      </c>
      <c r="C863" s="3">
        <v>5260</v>
      </c>
      <c r="D863" s="4">
        <v>12837</v>
      </c>
      <c r="E863" s="3">
        <v>6638</v>
      </c>
      <c r="F863" s="3">
        <v>6199</v>
      </c>
    </row>
    <row r="864" spans="1:6" ht="16.5" customHeight="1">
      <c r="A864" s="1">
        <v>42278</v>
      </c>
      <c r="B864" s="2" t="s">
        <v>22</v>
      </c>
      <c r="C864" s="3">
        <v>5138</v>
      </c>
      <c r="D864" s="4">
        <v>10640</v>
      </c>
      <c r="E864" s="3">
        <v>5939</v>
      </c>
      <c r="F864" s="3">
        <v>4701</v>
      </c>
    </row>
    <row r="865" spans="1:6" ht="16.5" customHeight="1">
      <c r="A865" s="1">
        <v>42278</v>
      </c>
      <c r="B865" s="2" t="s">
        <v>9</v>
      </c>
      <c r="C865" s="3">
        <v>2513</v>
      </c>
      <c r="D865" s="4">
        <v>5484</v>
      </c>
      <c r="E865" s="3">
        <v>2854</v>
      </c>
      <c r="F865" s="3">
        <v>2630</v>
      </c>
    </row>
    <row r="866" spans="1:6" ht="16.5" customHeight="1">
      <c r="A866" s="1">
        <v>42278</v>
      </c>
      <c r="B866" s="2" t="s">
        <v>10</v>
      </c>
      <c r="C866" s="3">
        <v>2437</v>
      </c>
      <c r="D866" s="4">
        <v>5003</v>
      </c>
      <c r="E866" s="3">
        <v>2499</v>
      </c>
      <c r="F866" s="3">
        <v>2504</v>
      </c>
    </row>
    <row r="867" spans="1:6" ht="16.5" customHeight="1">
      <c r="A867" s="1">
        <v>42278</v>
      </c>
      <c r="B867" s="2" t="s">
        <v>23</v>
      </c>
      <c r="C867" s="3">
        <v>2211</v>
      </c>
      <c r="D867" s="4">
        <v>4146</v>
      </c>
      <c r="E867" s="3">
        <v>2450</v>
      </c>
      <c r="F867" s="3">
        <v>1696</v>
      </c>
    </row>
    <row r="868" spans="1:6" ht="16.5" customHeight="1">
      <c r="A868" s="1">
        <v>42278</v>
      </c>
      <c r="B868" s="2" t="s">
        <v>25</v>
      </c>
      <c r="C868" s="3">
        <v>5123</v>
      </c>
      <c r="D868" s="4">
        <v>12338</v>
      </c>
      <c r="E868" s="3">
        <v>6728</v>
      </c>
      <c r="F868" s="3">
        <v>5610</v>
      </c>
    </row>
    <row r="869" spans="1:6" ht="16.5" customHeight="1">
      <c r="A869" s="1">
        <v>42278</v>
      </c>
      <c r="B869" s="2" t="s">
        <v>26</v>
      </c>
      <c r="C869" s="3">
        <v>9606</v>
      </c>
      <c r="D869" s="4">
        <v>25669</v>
      </c>
      <c r="E869" s="3">
        <v>14007</v>
      </c>
      <c r="F869" s="3">
        <v>11662</v>
      </c>
    </row>
    <row r="870" spans="1:6" ht="16.5" customHeight="1">
      <c r="A870" s="1">
        <v>42278</v>
      </c>
      <c r="B870" s="2" t="s">
        <v>27</v>
      </c>
      <c r="C870" s="3">
        <v>3613</v>
      </c>
      <c r="D870" s="4">
        <v>8270</v>
      </c>
      <c r="E870" s="3">
        <v>4423</v>
      </c>
      <c r="F870" s="3">
        <v>3847</v>
      </c>
    </row>
    <row r="871" spans="1:6" ht="16.5" customHeight="1">
      <c r="A871" s="1">
        <v>42278</v>
      </c>
      <c r="B871" s="2" t="s">
        <v>28</v>
      </c>
      <c r="C871" s="3">
        <v>10499</v>
      </c>
      <c r="D871" s="4">
        <v>28170</v>
      </c>
      <c r="E871" s="3">
        <v>14666</v>
      </c>
      <c r="F871" s="3">
        <v>13504</v>
      </c>
    </row>
    <row r="872" spans="1:6" ht="16.5" customHeight="1">
      <c r="A872" s="1">
        <v>42278</v>
      </c>
      <c r="B872" s="2" t="s">
        <v>11</v>
      </c>
      <c r="C872" s="3">
        <v>10912</v>
      </c>
      <c r="D872" s="4">
        <v>25118</v>
      </c>
      <c r="E872" s="3">
        <v>14148</v>
      </c>
      <c r="F872" s="3">
        <v>10970</v>
      </c>
    </row>
    <row r="873" spans="1:6" ht="16.5" customHeight="1">
      <c r="A873" s="1">
        <v>42278</v>
      </c>
      <c r="B873" s="2" t="s">
        <v>12</v>
      </c>
      <c r="C873" s="3">
        <v>16283</v>
      </c>
      <c r="D873" s="4">
        <v>42856</v>
      </c>
      <c r="E873" s="3">
        <v>22145</v>
      </c>
      <c r="F873" s="3">
        <v>20711</v>
      </c>
    </row>
    <row r="874" spans="1:6" ht="16.5" customHeight="1">
      <c r="A874" s="1">
        <v>42278</v>
      </c>
      <c r="B874" s="2" t="s">
        <v>13</v>
      </c>
      <c r="C874" s="3">
        <v>8664</v>
      </c>
      <c r="D874" s="4">
        <v>26992</v>
      </c>
      <c r="E874" s="3">
        <v>13801</v>
      </c>
      <c r="F874" s="3">
        <v>13191</v>
      </c>
    </row>
    <row r="875" spans="1:6" ht="16.5" customHeight="1">
      <c r="A875" s="1">
        <v>42278</v>
      </c>
      <c r="B875" s="2" t="s">
        <v>14</v>
      </c>
      <c r="C875" s="3">
        <v>5857</v>
      </c>
      <c r="D875" s="4">
        <v>18623</v>
      </c>
      <c r="E875" s="3">
        <v>9562</v>
      </c>
      <c r="F875" s="3">
        <v>9061</v>
      </c>
    </row>
    <row r="876" spans="1:6" ht="16.5" customHeight="1">
      <c r="A876" s="1">
        <v>42278</v>
      </c>
      <c r="B876" s="2" t="s">
        <v>24</v>
      </c>
      <c r="C876" s="3">
        <v>2303</v>
      </c>
      <c r="D876" s="4">
        <v>5063</v>
      </c>
      <c r="E876" s="3">
        <v>2930</v>
      </c>
      <c r="F876" s="3">
        <v>2133</v>
      </c>
    </row>
    <row r="877" spans="1:6" ht="16.5" customHeight="1">
      <c r="A877" s="1">
        <v>42309</v>
      </c>
      <c r="B877" s="2" t="s">
        <v>17</v>
      </c>
      <c r="C877" s="3">
        <v>3355</v>
      </c>
      <c r="D877" s="4">
        <v>7285</v>
      </c>
      <c r="E877" s="3">
        <v>3692</v>
      </c>
      <c r="F877" s="3">
        <v>3593</v>
      </c>
    </row>
    <row r="878" spans="1:6" ht="16.5" customHeight="1">
      <c r="A878" s="1">
        <v>42309</v>
      </c>
      <c r="B878" s="2" t="s">
        <v>18</v>
      </c>
      <c r="C878" s="3">
        <v>1729</v>
      </c>
      <c r="D878" s="4">
        <v>3683</v>
      </c>
      <c r="E878" s="3">
        <v>1906</v>
      </c>
      <c r="F878" s="3">
        <v>1777</v>
      </c>
    </row>
    <row r="879" spans="1:6" ht="16.5" customHeight="1">
      <c r="A879" s="1">
        <v>42309</v>
      </c>
      <c r="B879" s="2" t="s">
        <v>19</v>
      </c>
      <c r="C879" s="3">
        <v>901</v>
      </c>
      <c r="D879" s="4">
        <v>1771</v>
      </c>
      <c r="E879" s="3">
        <v>884</v>
      </c>
      <c r="F879" s="3">
        <v>887</v>
      </c>
    </row>
    <row r="880" spans="1:6" ht="16.5" customHeight="1">
      <c r="A880" s="1">
        <v>42309</v>
      </c>
      <c r="B880" s="2" t="s">
        <v>20</v>
      </c>
      <c r="C880" s="3">
        <v>3114</v>
      </c>
      <c r="D880" s="4">
        <v>7229</v>
      </c>
      <c r="E880" s="3">
        <v>3577</v>
      </c>
      <c r="F880" s="3">
        <v>3652</v>
      </c>
    </row>
    <row r="881" spans="1:6" ht="16.5" customHeight="1">
      <c r="A881" s="1">
        <v>42309</v>
      </c>
      <c r="B881" s="2" t="s">
        <v>21</v>
      </c>
      <c r="C881" s="3">
        <v>1582</v>
      </c>
      <c r="D881" s="4">
        <v>3517</v>
      </c>
      <c r="E881" s="3">
        <v>1789</v>
      </c>
      <c r="F881" s="3">
        <v>1728</v>
      </c>
    </row>
    <row r="882" spans="1:6" ht="16.5" customHeight="1">
      <c r="A882" s="1">
        <v>42309</v>
      </c>
      <c r="B882" s="2" t="s">
        <v>8</v>
      </c>
      <c r="C882" s="3">
        <v>5249</v>
      </c>
      <c r="D882" s="4">
        <v>12805</v>
      </c>
      <c r="E882" s="3">
        <v>6620</v>
      </c>
      <c r="F882" s="3">
        <v>6185</v>
      </c>
    </row>
    <row r="883" spans="1:6" ht="16.5" customHeight="1">
      <c r="A883" s="1">
        <v>42309</v>
      </c>
      <c r="B883" s="2" t="s">
        <v>22</v>
      </c>
      <c r="C883" s="3">
        <v>5146</v>
      </c>
      <c r="D883" s="4">
        <v>10630</v>
      </c>
      <c r="E883" s="3">
        <v>5946</v>
      </c>
      <c r="F883" s="3">
        <v>4684</v>
      </c>
    </row>
    <row r="884" spans="1:6" ht="16.5" customHeight="1">
      <c r="A884" s="1">
        <v>42309</v>
      </c>
      <c r="B884" s="2" t="s">
        <v>9</v>
      </c>
      <c r="C884" s="3">
        <v>2584</v>
      </c>
      <c r="D884" s="4">
        <v>5680</v>
      </c>
      <c r="E884" s="3">
        <v>2957</v>
      </c>
      <c r="F884" s="3">
        <v>2723</v>
      </c>
    </row>
    <row r="885" spans="1:6" ht="16.5" customHeight="1">
      <c r="A885" s="1">
        <v>42309</v>
      </c>
      <c r="B885" s="2" t="s">
        <v>10</v>
      </c>
      <c r="C885" s="3">
        <v>2439</v>
      </c>
      <c r="D885" s="4">
        <v>4997</v>
      </c>
      <c r="E885" s="3">
        <v>2493</v>
      </c>
      <c r="F885" s="3">
        <v>2504</v>
      </c>
    </row>
    <row r="886" spans="1:6" ht="16.5" customHeight="1">
      <c r="A886" s="1">
        <v>42309</v>
      </c>
      <c r="B886" s="2" t="s">
        <v>23</v>
      </c>
      <c r="C886" s="3">
        <v>2201</v>
      </c>
      <c r="D886" s="4">
        <v>4134</v>
      </c>
      <c r="E886" s="3">
        <v>2453</v>
      </c>
      <c r="F886" s="3">
        <v>1681</v>
      </c>
    </row>
    <row r="887" spans="1:6" ht="16.5" customHeight="1">
      <c r="A887" s="1">
        <v>42309</v>
      </c>
      <c r="B887" s="2" t="s">
        <v>25</v>
      </c>
      <c r="C887" s="3">
        <v>5115</v>
      </c>
      <c r="D887" s="4">
        <v>12311</v>
      </c>
      <c r="E887" s="3">
        <v>6720</v>
      </c>
      <c r="F887" s="3">
        <v>5591</v>
      </c>
    </row>
    <row r="888" spans="1:6" ht="16.5" customHeight="1">
      <c r="A888" s="1">
        <v>42309</v>
      </c>
      <c r="B888" s="2" t="s">
        <v>26</v>
      </c>
      <c r="C888" s="3">
        <v>9684</v>
      </c>
      <c r="D888" s="4">
        <v>25827</v>
      </c>
      <c r="E888" s="3">
        <v>14097</v>
      </c>
      <c r="F888" s="3">
        <v>11730</v>
      </c>
    </row>
    <row r="889" spans="1:6" ht="16.5" customHeight="1">
      <c r="A889" s="1">
        <v>42309</v>
      </c>
      <c r="B889" s="2" t="s">
        <v>27</v>
      </c>
      <c r="C889" s="3">
        <v>3626</v>
      </c>
      <c r="D889" s="4">
        <v>8295</v>
      </c>
      <c r="E889" s="3">
        <v>4438</v>
      </c>
      <c r="F889" s="3">
        <v>3857</v>
      </c>
    </row>
    <row r="890" spans="1:6" ht="16.5" customHeight="1">
      <c r="A890" s="1">
        <v>42309</v>
      </c>
      <c r="B890" s="2" t="s">
        <v>28</v>
      </c>
      <c r="C890" s="3">
        <v>10513</v>
      </c>
      <c r="D890" s="4">
        <v>28173</v>
      </c>
      <c r="E890" s="3">
        <v>14673</v>
      </c>
      <c r="F890" s="3">
        <v>13500</v>
      </c>
    </row>
    <row r="891" spans="1:6" ht="16.5" customHeight="1">
      <c r="A891" s="1">
        <v>42309</v>
      </c>
      <c r="B891" s="2" t="s">
        <v>11</v>
      </c>
      <c r="C891" s="3">
        <v>10949</v>
      </c>
      <c r="D891" s="4">
        <v>25183</v>
      </c>
      <c r="E891" s="3">
        <v>14199</v>
      </c>
      <c r="F891" s="3">
        <v>10984</v>
      </c>
    </row>
    <row r="892" spans="1:6" ht="16.5" customHeight="1">
      <c r="A892" s="1">
        <v>42309</v>
      </c>
      <c r="B892" s="2" t="s">
        <v>12</v>
      </c>
      <c r="C892" s="3">
        <v>16311</v>
      </c>
      <c r="D892" s="4">
        <v>42982</v>
      </c>
      <c r="E892" s="3">
        <v>22207</v>
      </c>
      <c r="F892" s="3">
        <v>20775</v>
      </c>
    </row>
    <row r="893" spans="1:6" ht="16.5" customHeight="1">
      <c r="A893" s="1">
        <v>42309</v>
      </c>
      <c r="B893" s="2" t="s">
        <v>13</v>
      </c>
      <c r="C893" s="3">
        <v>8689</v>
      </c>
      <c r="D893" s="4">
        <v>27144</v>
      </c>
      <c r="E893" s="3">
        <v>13872</v>
      </c>
      <c r="F893" s="3">
        <v>13272</v>
      </c>
    </row>
    <row r="894" spans="1:6" ht="16.5" customHeight="1">
      <c r="A894" s="1">
        <v>42309</v>
      </c>
      <c r="B894" s="2" t="s">
        <v>14</v>
      </c>
      <c r="C894" s="3">
        <v>5873</v>
      </c>
      <c r="D894" s="4">
        <v>18638</v>
      </c>
      <c r="E894" s="3">
        <v>9571</v>
      </c>
      <c r="F894" s="3">
        <v>9067</v>
      </c>
    </row>
    <row r="895" spans="1:6" ht="16.5" customHeight="1">
      <c r="A895" s="1">
        <v>42309</v>
      </c>
      <c r="B895" s="2" t="s">
        <v>24</v>
      </c>
      <c r="C895" s="3">
        <v>2286</v>
      </c>
      <c r="D895" s="4">
        <v>5041</v>
      </c>
      <c r="E895" s="3">
        <v>2913</v>
      </c>
      <c r="F895" s="3">
        <v>2128</v>
      </c>
    </row>
    <row r="896" spans="1:6" ht="16.5" customHeight="1">
      <c r="A896" s="1">
        <v>42339</v>
      </c>
      <c r="B896" s="2" t="s">
        <v>17</v>
      </c>
      <c r="C896" s="3">
        <v>3352</v>
      </c>
      <c r="D896" s="4">
        <v>7274</v>
      </c>
      <c r="E896" s="3">
        <v>3682</v>
      </c>
      <c r="F896" s="3">
        <v>3592</v>
      </c>
    </row>
    <row r="897" spans="1:6" ht="16.5" customHeight="1">
      <c r="A897" s="1">
        <v>42339</v>
      </c>
      <c r="B897" s="2" t="s">
        <v>18</v>
      </c>
      <c r="C897" s="3">
        <v>1731</v>
      </c>
      <c r="D897" s="4">
        <v>3693</v>
      </c>
      <c r="E897" s="3">
        <v>1914</v>
      </c>
      <c r="F897" s="3">
        <v>1779</v>
      </c>
    </row>
    <row r="898" spans="1:6" ht="16.5" customHeight="1">
      <c r="A898" s="1">
        <v>42339</v>
      </c>
      <c r="B898" s="2" t="s">
        <v>19</v>
      </c>
      <c r="C898" s="3">
        <v>902</v>
      </c>
      <c r="D898" s="4">
        <v>1774</v>
      </c>
      <c r="E898" s="3">
        <v>888</v>
      </c>
      <c r="F898" s="3">
        <v>886</v>
      </c>
    </row>
    <row r="899" spans="1:6" ht="16.5" customHeight="1">
      <c r="A899" s="1">
        <v>42339</v>
      </c>
      <c r="B899" s="2" t="s">
        <v>20</v>
      </c>
      <c r="C899" s="3">
        <v>3127</v>
      </c>
      <c r="D899" s="4">
        <v>7259</v>
      </c>
      <c r="E899" s="3">
        <v>3603</v>
      </c>
      <c r="F899" s="3">
        <v>3656</v>
      </c>
    </row>
    <row r="900" spans="1:6" ht="16.5" customHeight="1">
      <c r="A900" s="1">
        <v>42339</v>
      </c>
      <c r="B900" s="2" t="s">
        <v>21</v>
      </c>
      <c r="C900" s="3">
        <v>1588</v>
      </c>
      <c r="D900" s="4">
        <v>3531</v>
      </c>
      <c r="E900" s="3">
        <v>1803</v>
      </c>
      <c r="F900" s="3">
        <v>1728</v>
      </c>
    </row>
    <row r="901" spans="1:6" ht="16.5" customHeight="1">
      <c r="A901" s="1">
        <v>42339</v>
      </c>
      <c r="B901" s="2" t="s">
        <v>8</v>
      </c>
      <c r="C901" s="3">
        <v>5243</v>
      </c>
      <c r="D901" s="4">
        <v>12768</v>
      </c>
      <c r="E901" s="3">
        <v>6614</v>
      </c>
      <c r="F901" s="3">
        <v>6154</v>
      </c>
    </row>
    <row r="902" spans="1:6" ht="16.5" customHeight="1">
      <c r="A902" s="1">
        <v>42339</v>
      </c>
      <c r="B902" s="2" t="s">
        <v>22</v>
      </c>
      <c r="C902" s="3">
        <v>5132</v>
      </c>
      <c r="D902" s="4">
        <v>10626</v>
      </c>
      <c r="E902" s="3">
        <v>5937</v>
      </c>
      <c r="F902" s="3">
        <v>4689</v>
      </c>
    </row>
    <row r="903" spans="1:6" ht="16.5" customHeight="1">
      <c r="A903" s="1">
        <v>42339</v>
      </c>
      <c r="B903" s="2" t="s">
        <v>9</v>
      </c>
      <c r="C903" s="3">
        <v>2608</v>
      </c>
      <c r="D903" s="4">
        <v>5729</v>
      </c>
      <c r="E903" s="3">
        <v>2977</v>
      </c>
      <c r="F903" s="3">
        <v>2752</v>
      </c>
    </row>
    <row r="904" spans="1:6" ht="16.5" customHeight="1">
      <c r="A904" s="1">
        <v>42339</v>
      </c>
      <c r="B904" s="2" t="s">
        <v>10</v>
      </c>
      <c r="C904" s="3">
        <v>2426</v>
      </c>
      <c r="D904" s="4">
        <v>4997</v>
      </c>
      <c r="E904" s="3">
        <v>2492</v>
      </c>
      <c r="F904" s="3">
        <v>2505</v>
      </c>
    </row>
    <row r="905" spans="1:6" ht="16.5" customHeight="1">
      <c r="A905" s="1">
        <v>42339</v>
      </c>
      <c r="B905" s="2" t="s">
        <v>23</v>
      </c>
      <c r="C905" s="3">
        <v>2196</v>
      </c>
      <c r="D905" s="4">
        <v>4131</v>
      </c>
      <c r="E905" s="3">
        <v>2447</v>
      </c>
      <c r="F905" s="3">
        <v>1684</v>
      </c>
    </row>
    <row r="906" spans="1:6" ht="16.5" customHeight="1">
      <c r="A906" s="1">
        <v>42339</v>
      </c>
      <c r="B906" s="2" t="s">
        <v>25</v>
      </c>
      <c r="C906" s="3">
        <v>5125</v>
      </c>
      <c r="D906" s="4">
        <v>12339</v>
      </c>
      <c r="E906" s="3">
        <v>6740</v>
      </c>
      <c r="F906" s="3">
        <v>5599</v>
      </c>
    </row>
    <row r="907" spans="1:6" ht="16.5" customHeight="1">
      <c r="A907" s="1">
        <v>42339</v>
      </c>
      <c r="B907" s="2" t="s">
        <v>26</v>
      </c>
      <c r="C907" s="3">
        <v>9716</v>
      </c>
      <c r="D907" s="4">
        <v>25929</v>
      </c>
      <c r="E907" s="3">
        <v>14138</v>
      </c>
      <c r="F907" s="3">
        <v>11791</v>
      </c>
    </row>
    <row r="908" spans="1:6" ht="16.5" customHeight="1">
      <c r="A908" s="1">
        <v>42339</v>
      </c>
      <c r="B908" s="2" t="s">
        <v>27</v>
      </c>
      <c r="C908" s="3">
        <v>3642</v>
      </c>
      <c r="D908" s="4">
        <v>8299</v>
      </c>
      <c r="E908" s="3">
        <v>4437</v>
      </c>
      <c r="F908" s="3">
        <v>3862</v>
      </c>
    </row>
    <row r="909" spans="1:6" ht="16.5" customHeight="1">
      <c r="A909" s="1">
        <v>42339</v>
      </c>
      <c r="B909" s="2" t="s">
        <v>28</v>
      </c>
      <c r="C909" s="3">
        <v>10550</v>
      </c>
      <c r="D909" s="4">
        <v>28230</v>
      </c>
      <c r="E909" s="3">
        <v>14713</v>
      </c>
      <c r="F909" s="3">
        <v>13517</v>
      </c>
    </row>
    <row r="910" spans="1:6" ht="16.5" customHeight="1">
      <c r="A910" s="1">
        <v>42339</v>
      </c>
      <c r="B910" s="2" t="s">
        <v>11</v>
      </c>
      <c r="C910" s="3">
        <v>10994</v>
      </c>
      <c r="D910" s="4">
        <v>25243</v>
      </c>
      <c r="E910" s="3">
        <v>14259</v>
      </c>
      <c r="F910" s="3">
        <v>10984</v>
      </c>
    </row>
    <row r="911" spans="1:6" ht="16.5" customHeight="1">
      <c r="A911" s="1">
        <v>42339</v>
      </c>
      <c r="B911" s="2" t="s">
        <v>12</v>
      </c>
      <c r="C911" s="3">
        <v>16314</v>
      </c>
      <c r="D911" s="4">
        <v>43008</v>
      </c>
      <c r="E911" s="3">
        <v>22212</v>
      </c>
      <c r="F911" s="3">
        <v>20796</v>
      </c>
    </row>
    <row r="912" spans="1:6" ht="16.5" customHeight="1">
      <c r="A912" s="1">
        <v>42339</v>
      </c>
      <c r="B912" s="2" t="s">
        <v>13</v>
      </c>
      <c r="C912" s="3">
        <v>8708</v>
      </c>
      <c r="D912" s="4">
        <v>27221</v>
      </c>
      <c r="E912" s="3">
        <v>13909</v>
      </c>
      <c r="F912" s="3">
        <v>13312</v>
      </c>
    </row>
    <row r="913" spans="1:6" ht="16.5" customHeight="1">
      <c r="A913" s="1">
        <v>42339</v>
      </c>
      <c r="B913" s="2" t="s">
        <v>14</v>
      </c>
      <c r="C913" s="3">
        <v>5892</v>
      </c>
      <c r="D913" s="4">
        <v>18730</v>
      </c>
      <c r="E913" s="3">
        <v>9604</v>
      </c>
      <c r="F913" s="3">
        <v>9126</v>
      </c>
    </row>
    <row r="914" spans="1:6" ht="16.5" customHeight="1">
      <c r="A914" s="1">
        <v>42339</v>
      </c>
      <c r="B914" s="2" t="s">
        <v>24</v>
      </c>
      <c r="C914" s="3">
        <v>2288</v>
      </c>
      <c r="D914" s="4">
        <v>5047</v>
      </c>
      <c r="E914" s="3">
        <v>2912</v>
      </c>
      <c r="F914" s="3">
        <v>2135</v>
      </c>
    </row>
    <row r="915" spans="1:6" ht="16.5" customHeight="1">
      <c r="A915" s="1">
        <v>42370</v>
      </c>
      <c r="B915" s="2" t="s">
        <v>17</v>
      </c>
      <c r="C915" s="3">
        <v>3345</v>
      </c>
      <c r="D915" s="4">
        <v>7266</v>
      </c>
      <c r="E915" s="3">
        <v>3693</v>
      </c>
      <c r="F915" s="3">
        <v>3573</v>
      </c>
    </row>
    <row r="916" spans="1:6" ht="16.5" customHeight="1">
      <c r="A916" s="1">
        <v>42370</v>
      </c>
      <c r="B916" s="2" t="s">
        <v>18</v>
      </c>
      <c r="C916" s="3">
        <v>1740</v>
      </c>
      <c r="D916" s="4">
        <v>3701</v>
      </c>
      <c r="E916" s="3">
        <v>1919</v>
      </c>
      <c r="F916" s="3">
        <v>1782</v>
      </c>
    </row>
    <row r="917" spans="1:6" ht="16.5" customHeight="1">
      <c r="A917" s="1">
        <v>42370</v>
      </c>
      <c r="B917" s="2" t="s">
        <v>19</v>
      </c>
      <c r="C917" s="3">
        <v>906</v>
      </c>
      <c r="D917" s="4">
        <v>1777</v>
      </c>
      <c r="E917" s="3">
        <v>890</v>
      </c>
      <c r="F917" s="3">
        <v>887</v>
      </c>
    </row>
    <row r="918" spans="1:6" ht="16.5" customHeight="1">
      <c r="A918" s="1">
        <v>42370</v>
      </c>
      <c r="B918" s="2" t="s">
        <v>20</v>
      </c>
      <c r="C918" s="3">
        <v>3133</v>
      </c>
      <c r="D918" s="4">
        <v>7274</v>
      </c>
      <c r="E918" s="3">
        <v>3607</v>
      </c>
      <c r="F918" s="3">
        <v>3667</v>
      </c>
    </row>
    <row r="919" spans="1:6" ht="16.5" customHeight="1">
      <c r="A919" s="1">
        <v>42370</v>
      </c>
      <c r="B919" s="2" t="s">
        <v>21</v>
      </c>
      <c r="C919" s="3">
        <v>1586</v>
      </c>
      <c r="D919" s="4">
        <v>3531</v>
      </c>
      <c r="E919" s="3">
        <v>1798</v>
      </c>
      <c r="F919" s="3">
        <v>1733</v>
      </c>
    </row>
    <row r="920" spans="1:6" ht="16.5" customHeight="1">
      <c r="A920" s="1">
        <v>42370</v>
      </c>
      <c r="B920" s="2" t="s">
        <v>8</v>
      </c>
      <c r="C920" s="3">
        <v>5346</v>
      </c>
      <c r="D920" s="4">
        <v>13106</v>
      </c>
      <c r="E920" s="3">
        <v>6789</v>
      </c>
      <c r="F920" s="3">
        <v>6317</v>
      </c>
    </row>
    <row r="921" spans="1:6" ht="16.5" customHeight="1">
      <c r="A921" s="1">
        <v>42370</v>
      </c>
      <c r="B921" s="2" t="s">
        <v>22</v>
      </c>
      <c r="C921" s="3">
        <v>5111</v>
      </c>
      <c r="D921" s="4">
        <v>10583</v>
      </c>
      <c r="E921" s="3">
        <v>5914</v>
      </c>
      <c r="F921" s="3">
        <v>4669</v>
      </c>
    </row>
    <row r="922" spans="1:6" ht="16.5" customHeight="1">
      <c r="A922" s="1">
        <v>42370</v>
      </c>
      <c r="B922" s="2" t="s">
        <v>9</v>
      </c>
      <c r="C922" s="3">
        <v>2633</v>
      </c>
      <c r="D922" s="4">
        <v>5766</v>
      </c>
      <c r="E922" s="3">
        <v>2995</v>
      </c>
      <c r="F922" s="3">
        <v>2771</v>
      </c>
    </row>
    <row r="923" spans="1:6" ht="16.5" customHeight="1">
      <c r="A923" s="1">
        <v>42370</v>
      </c>
      <c r="B923" s="2" t="s">
        <v>10</v>
      </c>
      <c r="C923" s="3">
        <v>2438</v>
      </c>
      <c r="D923" s="4">
        <v>5022</v>
      </c>
      <c r="E923" s="3">
        <v>2513</v>
      </c>
      <c r="F923" s="3">
        <v>2509</v>
      </c>
    </row>
    <row r="924" spans="1:6" ht="16.5" customHeight="1">
      <c r="A924" s="1">
        <v>42370</v>
      </c>
      <c r="B924" s="2" t="s">
        <v>23</v>
      </c>
      <c r="C924" s="3">
        <v>2201</v>
      </c>
      <c r="D924" s="4">
        <v>4135</v>
      </c>
      <c r="E924" s="3">
        <v>2447</v>
      </c>
      <c r="F924" s="3">
        <v>1688</v>
      </c>
    </row>
    <row r="925" spans="1:6" ht="16.5" customHeight="1">
      <c r="A925" s="1">
        <v>42370</v>
      </c>
      <c r="B925" s="2" t="s">
        <v>25</v>
      </c>
      <c r="C925" s="3">
        <v>5121</v>
      </c>
      <c r="D925" s="4">
        <v>12323</v>
      </c>
      <c r="E925" s="3">
        <v>6726</v>
      </c>
      <c r="F925" s="3">
        <v>5597</v>
      </c>
    </row>
    <row r="926" spans="1:6" ht="16.5" customHeight="1">
      <c r="A926" s="1">
        <v>42370</v>
      </c>
      <c r="B926" s="2" t="s">
        <v>26</v>
      </c>
      <c r="C926" s="3">
        <v>9723</v>
      </c>
      <c r="D926" s="4">
        <v>26005</v>
      </c>
      <c r="E926" s="3">
        <v>14172</v>
      </c>
      <c r="F926" s="3">
        <v>11833</v>
      </c>
    </row>
    <row r="927" spans="1:6" ht="16.5" customHeight="1">
      <c r="A927" s="1">
        <v>42370</v>
      </c>
      <c r="B927" s="2" t="s">
        <v>27</v>
      </c>
      <c r="C927" s="3">
        <v>3650</v>
      </c>
      <c r="D927" s="4">
        <v>8283</v>
      </c>
      <c r="E927" s="3">
        <v>4432</v>
      </c>
      <c r="F927" s="3">
        <v>3851</v>
      </c>
    </row>
    <row r="928" spans="1:6" ht="16.5" customHeight="1">
      <c r="A928" s="1">
        <v>42370</v>
      </c>
      <c r="B928" s="2" t="s">
        <v>28</v>
      </c>
      <c r="C928" s="3">
        <v>10588</v>
      </c>
      <c r="D928" s="4">
        <v>28300</v>
      </c>
      <c r="E928" s="3">
        <v>14757</v>
      </c>
      <c r="F928" s="3">
        <v>13543</v>
      </c>
    </row>
    <row r="929" spans="1:6" ht="16.5" customHeight="1">
      <c r="A929" s="1">
        <v>42370</v>
      </c>
      <c r="B929" s="2" t="s">
        <v>11</v>
      </c>
      <c r="C929" s="3">
        <v>11142</v>
      </c>
      <c r="D929" s="4">
        <v>25306</v>
      </c>
      <c r="E929" s="3">
        <v>14370</v>
      </c>
      <c r="F929" s="3">
        <v>10936</v>
      </c>
    </row>
    <row r="930" spans="1:6" ht="16.5" customHeight="1">
      <c r="A930" s="1">
        <v>42370</v>
      </c>
      <c r="B930" s="2" t="s">
        <v>12</v>
      </c>
      <c r="C930" s="3">
        <v>16337</v>
      </c>
      <c r="D930" s="4">
        <v>43036</v>
      </c>
      <c r="E930" s="3">
        <v>22213</v>
      </c>
      <c r="F930" s="3">
        <v>20823</v>
      </c>
    </row>
    <row r="931" spans="1:6" ht="16.5" customHeight="1">
      <c r="A931" s="1">
        <v>42370</v>
      </c>
      <c r="B931" s="2" t="s">
        <v>13</v>
      </c>
      <c r="C931" s="3">
        <v>8702</v>
      </c>
      <c r="D931" s="4">
        <v>27262</v>
      </c>
      <c r="E931" s="3">
        <v>13914</v>
      </c>
      <c r="F931" s="3">
        <v>13348</v>
      </c>
    </row>
    <row r="932" spans="1:6" ht="16.5" customHeight="1">
      <c r="A932" s="1">
        <v>42370</v>
      </c>
      <c r="B932" s="2" t="s">
        <v>14</v>
      </c>
      <c r="C932" s="3">
        <v>5859</v>
      </c>
      <c r="D932" s="4">
        <v>18714</v>
      </c>
      <c r="E932" s="3">
        <v>9564</v>
      </c>
      <c r="F932" s="3">
        <v>9150</v>
      </c>
    </row>
    <row r="933" spans="1:6" ht="16.5" customHeight="1">
      <c r="A933" s="1">
        <v>42370</v>
      </c>
      <c r="B933" s="2" t="s">
        <v>24</v>
      </c>
      <c r="C933" s="3">
        <v>2291</v>
      </c>
      <c r="D933" s="4">
        <v>5053</v>
      </c>
      <c r="E933" s="3">
        <v>2921</v>
      </c>
      <c r="F933" s="3">
        <v>2132</v>
      </c>
    </row>
    <row r="934" spans="1:6" ht="16.5" customHeight="1">
      <c r="A934" s="1">
        <v>42401</v>
      </c>
      <c r="B934" s="2" t="s">
        <v>17</v>
      </c>
      <c r="C934" s="3">
        <v>3346</v>
      </c>
      <c r="D934" s="4">
        <v>7243</v>
      </c>
      <c r="E934" s="3">
        <v>3676</v>
      </c>
      <c r="F934" s="3">
        <v>3567</v>
      </c>
    </row>
    <row r="935" spans="1:6" ht="16.5" customHeight="1">
      <c r="A935" s="1">
        <v>42401</v>
      </c>
      <c r="B935" s="2" t="s">
        <v>18</v>
      </c>
      <c r="C935" s="3">
        <v>1746</v>
      </c>
      <c r="D935" s="4">
        <v>3710</v>
      </c>
      <c r="E935" s="3">
        <v>1933</v>
      </c>
      <c r="F935" s="3">
        <v>1777</v>
      </c>
    </row>
    <row r="936" spans="1:6" ht="16.5" customHeight="1">
      <c r="A936" s="1">
        <v>42401</v>
      </c>
      <c r="B936" s="2" t="s">
        <v>19</v>
      </c>
      <c r="C936" s="3">
        <v>911</v>
      </c>
      <c r="D936" s="4">
        <v>1795</v>
      </c>
      <c r="E936" s="3">
        <v>898</v>
      </c>
      <c r="F936" s="3">
        <v>897</v>
      </c>
    </row>
    <row r="937" spans="1:6" ht="16.5" customHeight="1">
      <c r="A937" s="1">
        <v>42401</v>
      </c>
      <c r="B937" s="2" t="s">
        <v>20</v>
      </c>
      <c r="C937" s="3">
        <v>3108</v>
      </c>
      <c r="D937" s="4">
        <v>7230</v>
      </c>
      <c r="E937" s="3">
        <v>3590</v>
      </c>
      <c r="F937" s="3">
        <v>3640</v>
      </c>
    </row>
    <row r="938" spans="1:6" ht="16.5" customHeight="1">
      <c r="A938" s="1">
        <v>42401</v>
      </c>
      <c r="B938" s="2" t="s">
        <v>21</v>
      </c>
      <c r="C938" s="3">
        <v>1588</v>
      </c>
      <c r="D938" s="4">
        <v>3520</v>
      </c>
      <c r="E938" s="3">
        <v>1795</v>
      </c>
      <c r="F938" s="3">
        <v>1725</v>
      </c>
    </row>
    <row r="939" spans="1:6" ht="16.5" customHeight="1">
      <c r="A939" s="1">
        <v>42401</v>
      </c>
      <c r="B939" s="2" t="s">
        <v>8</v>
      </c>
      <c r="C939" s="3">
        <v>5652</v>
      </c>
      <c r="D939" s="4">
        <v>14068</v>
      </c>
      <c r="E939" s="3">
        <v>7278</v>
      </c>
      <c r="F939" s="3">
        <v>6790</v>
      </c>
    </row>
    <row r="940" spans="1:6" ht="16.5" customHeight="1">
      <c r="A940" s="1">
        <v>42401</v>
      </c>
      <c r="B940" s="2" t="s">
        <v>22</v>
      </c>
      <c r="C940" s="3">
        <v>5063</v>
      </c>
      <c r="D940" s="4">
        <v>10512</v>
      </c>
      <c r="E940" s="3">
        <v>5872</v>
      </c>
      <c r="F940" s="3">
        <v>4640</v>
      </c>
    </row>
    <row r="941" spans="1:6" ht="16.5" customHeight="1">
      <c r="A941" s="1">
        <v>42401</v>
      </c>
      <c r="B941" s="2" t="s">
        <v>9</v>
      </c>
      <c r="C941" s="3">
        <v>2640</v>
      </c>
      <c r="D941" s="4">
        <v>5770</v>
      </c>
      <c r="E941" s="3">
        <v>2998</v>
      </c>
      <c r="F941" s="3">
        <v>2772</v>
      </c>
    </row>
    <row r="942" spans="1:6" ht="16.5" customHeight="1">
      <c r="A942" s="1">
        <v>42401</v>
      </c>
      <c r="B942" s="2" t="s">
        <v>10</v>
      </c>
      <c r="C942" s="3">
        <v>2438</v>
      </c>
      <c r="D942" s="4">
        <v>5018</v>
      </c>
      <c r="E942" s="3">
        <v>2506</v>
      </c>
      <c r="F942" s="3">
        <v>2512</v>
      </c>
    </row>
    <row r="943" spans="1:6" ht="16.5" customHeight="1">
      <c r="A943" s="1">
        <v>42401</v>
      </c>
      <c r="B943" s="2" t="s">
        <v>23</v>
      </c>
      <c r="C943" s="3">
        <v>2190</v>
      </c>
      <c r="D943" s="4">
        <v>4101</v>
      </c>
      <c r="E943" s="3">
        <v>2425</v>
      </c>
      <c r="F943" s="3">
        <v>1676</v>
      </c>
    </row>
    <row r="944" spans="1:6" ht="16.5" customHeight="1">
      <c r="A944" s="1">
        <v>42401</v>
      </c>
      <c r="B944" s="2" t="s">
        <v>25</v>
      </c>
      <c r="C944" s="3">
        <v>5135</v>
      </c>
      <c r="D944" s="4">
        <v>12315</v>
      </c>
      <c r="E944" s="3">
        <v>6721</v>
      </c>
      <c r="F944" s="3">
        <v>5594</v>
      </c>
    </row>
    <row r="945" spans="1:6" ht="16.5" customHeight="1">
      <c r="A945" s="1">
        <v>42401</v>
      </c>
      <c r="B945" s="2" t="s">
        <v>26</v>
      </c>
      <c r="C945" s="3">
        <v>9745</v>
      </c>
      <c r="D945" s="4">
        <v>26061</v>
      </c>
      <c r="E945" s="3">
        <v>14197</v>
      </c>
      <c r="F945" s="3">
        <v>11864</v>
      </c>
    </row>
    <row r="946" spans="1:6" ht="16.5" customHeight="1">
      <c r="A946" s="1">
        <v>42401</v>
      </c>
      <c r="B946" s="2" t="s">
        <v>27</v>
      </c>
      <c r="C946" s="3">
        <v>3655</v>
      </c>
      <c r="D946" s="4">
        <v>8269</v>
      </c>
      <c r="E946" s="3">
        <v>4419</v>
      </c>
      <c r="F946" s="3">
        <v>3850</v>
      </c>
    </row>
    <row r="947" spans="1:6" ht="16.5" customHeight="1">
      <c r="A947" s="1">
        <v>42401</v>
      </c>
      <c r="B947" s="2" t="s">
        <v>28</v>
      </c>
      <c r="C947" s="3">
        <v>10589</v>
      </c>
      <c r="D947" s="4">
        <v>28232</v>
      </c>
      <c r="E947" s="3">
        <v>14728</v>
      </c>
      <c r="F947" s="3">
        <v>13504</v>
      </c>
    </row>
    <row r="948" spans="1:6" ht="16.5" customHeight="1">
      <c r="A948" s="1">
        <v>42401</v>
      </c>
      <c r="B948" s="2" t="s">
        <v>11</v>
      </c>
      <c r="C948" s="3">
        <v>11264</v>
      </c>
      <c r="D948" s="4">
        <v>25162</v>
      </c>
      <c r="E948" s="3">
        <v>14378</v>
      </c>
      <c r="F948" s="3">
        <v>10784</v>
      </c>
    </row>
    <row r="949" spans="1:6" ht="16.5" customHeight="1">
      <c r="A949" s="1">
        <v>42401</v>
      </c>
      <c r="B949" s="2" t="s">
        <v>12</v>
      </c>
      <c r="C949" s="3">
        <v>16288</v>
      </c>
      <c r="D949" s="4">
        <v>42840</v>
      </c>
      <c r="E949" s="3">
        <v>22077</v>
      </c>
      <c r="F949" s="3">
        <v>20763</v>
      </c>
    </row>
    <row r="950" spans="1:6" ht="16.5" customHeight="1">
      <c r="A950" s="1">
        <v>42401</v>
      </c>
      <c r="B950" s="2" t="s">
        <v>13</v>
      </c>
      <c r="C950" s="3">
        <v>8670</v>
      </c>
      <c r="D950" s="4">
        <v>27181</v>
      </c>
      <c r="E950" s="3">
        <v>13864</v>
      </c>
      <c r="F950" s="3">
        <v>13317</v>
      </c>
    </row>
    <row r="951" spans="1:6" ht="16.5" customHeight="1">
      <c r="A951" s="1">
        <v>42401</v>
      </c>
      <c r="B951" s="2" t="s">
        <v>14</v>
      </c>
      <c r="C951" s="3">
        <v>5798</v>
      </c>
      <c r="D951" s="4">
        <v>18614</v>
      </c>
      <c r="E951" s="3">
        <v>9495</v>
      </c>
      <c r="F951" s="3">
        <v>9119</v>
      </c>
    </row>
    <row r="952" spans="1:6" ht="16.5" customHeight="1">
      <c r="A952" s="1">
        <v>42401</v>
      </c>
      <c r="B952" s="2" t="s">
        <v>24</v>
      </c>
      <c r="C952" s="3">
        <v>2267</v>
      </c>
      <c r="D952" s="4">
        <v>5005</v>
      </c>
      <c r="E952" s="3">
        <v>2891</v>
      </c>
      <c r="F952" s="3">
        <v>2114</v>
      </c>
    </row>
    <row r="953" spans="1:6" ht="16.5" customHeight="1">
      <c r="A953" s="1">
        <v>42430</v>
      </c>
      <c r="B953" s="2" t="s">
        <v>17</v>
      </c>
      <c r="C953" s="3">
        <v>3347</v>
      </c>
      <c r="D953" s="4">
        <v>7231</v>
      </c>
      <c r="E953" s="3">
        <v>3672</v>
      </c>
      <c r="F953" s="3">
        <v>3559</v>
      </c>
    </row>
    <row r="954" spans="1:6" ht="16.5" customHeight="1">
      <c r="A954" s="1">
        <v>42430</v>
      </c>
      <c r="B954" s="2" t="s">
        <v>18</v>
      </c>
      <c r="C954" s="3">
        <v>1752</v>
      </c>
      <c r="D954" s="4">
        <v>3699</v>
      </c>
      <c r="E954" s="3">
        <v>1921</v>
      </c>
      <c r="F954" s="3">
        <v>1778</v>
      </c>
    </row>
    <row r="955" spans="1:6" ht="16.5" customHeight="1">
      <c r="A955" s="1">
        <v>42430</v>
      </c>
      <c r="B955" s="2" t="s">
        <v>19</v>
      </c>
      <c r="C955" s="3">
        <v>914</v>
      </c>
      <c r="D955" s="4">
        <v>1788</v>
      </c>
      <c r="E955" s="3">
        <v>895</v>
      </c>
      <c r="F955" s="3">
        <v>893</v>
      </c>
    </row>
    <row r="956" spans="1:6" ht="16.5" customHeight="1">
      <c r="A956" s="1">
        <v>42430</v>
      </c>
      <c r="B956" s="2" t="s">
        <v>20</v>
      </c>
      <c r="C956" s="3">
        <v>3112</v>
      </c>
      <c r="D956" s="4">
        <v>7198</v>
      </c>
      <c r="E956" s="3">
        <v>3576</v>
      </c>
      <c r="F956" s="3">
        <v>3622</v>
      </c>
    </row>
    <row r="957" spans="1:6" ht="16.5" customHeight="1">
      <c r="A957" s="1">
        <v>42430</v>
      </c>
      <c r="B957" s="2" t="s">
        <v>21</v>
      </c>
      <c r="C957" s="3">
        <v>1583</v>
      </c>
      <c r="D957" s="4">
        <v>3518</v>
      </c>
      <c r="E957" s="3">
        <v>1792</v>
      </c>
      <c r="F957" s="3">
        <v>1726</v>
      </c>
    </row>
    <row r="958" spans="1:6" ht="16.5" customHeight="1">
      <c r="A958" s="1">
        <v>42430</v>
      </c>
      <c r="B958" s="2" t="s">
        <v>8</v>
      </c>
      <c r="C958" s="3">
        <v>5857</v>
      </c>
      <c r="D958" s="4">
        <v>14680</v>
      </c>
      <c r="E958" s="3">
        <v>7603</v>
      </c>
      <c r="F958" s="3">
        <v>7077</v>
      </c>
    </row>
    <row r="959" spans="1:6" ht="16.5" customHeight="1">
      <c r="A959" s="1">
        <v>42430</v>
      </c>
      <c r="B959" s="2" t="s">
        <v>22</v>
      </c>
      <c r="C959" s="3">
        <v>5044</v>
      </c>
      <c r="D959" s="4">
        <v>10490</v>
      </c>
      <c r="E959" s="3">
        <v>5861</v>
      </c>
      <c r="F959" s="3">
        <v>4629</v>
      </c>
    </row>
    <row r="960" spans="1:6" ht="16.5" customHeight="1">
      <c r="A960" s="1">
        <v>42430</v>
      </c>
      <c r="B960" s="2" t="s">
        <v>9</v>
      </c>
      <c r="C960" s="3">
        <v>2651</v>
      </c>
      <c r="D960" s="4">
        <v>5807</v>
      </c>
      <c r="E960" s="3">
        <v>3014</v>
      </c>
      <c r="F960" s="3">
        <v>2793</v>
      </c>
    </row>
    <row r="961" spans="1:6" ht="16.5" customHeight="1">
      <c r="A961" s="1">
        <v>42430</v>
      </c>
      <c r="B961" s="2" t="s">
        <v>10</v>
      </c>
      <c r="C961" s="3">
        <v>2440</v>
      </c>
      <c r="D961" s="4">
        <v>5015</v>
      </c>
      <c r="E961" s="3">
        <v>2510</v>
      </c>
      <c r="F961" s="3">
        <v>2505</v>
      </c>
    </row>
    <row r="962" spans="1:6" ht="16.5" customHeight="1">
      <c r="A962" s="1">
        <v>42430</v>
      </c>
      <c r="B962" s="2" t="s">
        <v>23</v>
      </c>
      <c r="C962" s="3">
        <v>2157</v>
      </c>
      <c r="D962" s="4">
        <v>4057</v>
      </c>
      <c r="E962" s="3">
        <v>2389</v>
      </c>
      <c r="F962" s="3">
        <v>1668</v>
      </c>
    </row>
    <row r="963" spans="1:6" ht="16.5" customHeight="1">
      <c r="A963" s="1">
        <v>42430</v>
      </c>
      <c r="B963" s="2" t="s">
        <v>25</v>
      </c>
      <c r="C963" s="3">
        <v>5151</v>
      </c>
      <c r="D963" s="4">
        <v>12321</v>
      </c>
      <c r="E963" s="3">
        <v>6741</v>
      </c>
      <c r="F963" s="3">
        <v>5580</v>
      </c>
    </row>
    <row r="964" spans="1:6" ht="16.5" customHeight="1">
      <c r="A964" s="1">
        <v>42430</v>
      </c>
      <c r="B964" s="2" t="s">
        <v>26</v>
      </c>
      <c r="C964" s="3">
        <v>9764</v>
      </c>
      <c r="D964" s="4">
        <v>26156</v>
      </c>
      <c r="E964" s="3">
        <v>14249</v>
      </c>
      <c r="F964" s="3">
        <v>11907</v>
      </c>
    </row>
    <row r="965" spans="1:6" ht="16.5" customHeight="1">
      <c r="A965" s="1">
        <v>42430</v>
      </c>
      <c r="B965" s="2" t="s">
        <v>27</v>
      </c>
      <c r="C965" s="3">
        <v>3655</v>
      </c>
      <c r="D965" s="4">
        <v>8286</v>
      </c>
      <c r="E965" s="3">
        <v>4439</v>
      </c>
      <c r="F965" s="3">
        <v>3847</v>
      </c>
    </row>
    <row r="966" spans="1:6" ht="16.5" customHeight="1">
      <c r="A966" s="1">
        <v>42430</v>
      </c>
      <c r="B966" s="2" t="s">
        <v>28</v>
      </c>
      <c r="C966" s="3">
        <v>10597</v>
      </c>
      <c r="D966" s="4">
        <v>28214</v>
      </c>
      <c r="E966" s="3">
        <v>14710</v>
      </c>
      <c r="F966" s="3">
        <v>13504</v>
      </c>
    </row>
    <row r="967" spans="1:6" ht="16.5" customHeight="1">
      <c r="A967" s="1">
        <v>42430</v>
      </c>
      <c r="B967" s="2" t="s">
        <v>11</v>
      </c>
      <c r="C967" s="3">
        <v>11255</v>
      </c>
      <c r="D967" s="4">
        <v>25005</v>
      </c>
      <c r="E967" s="3">
        <v>14323</v>
      </c>
      <c r="F967" s="3">
        <v>10682</v>
      </c>
    </row>
    <row r="968" spans="1:6" ht="16.5" customHeight="1">
      <c r="A968" s="1">
        <v>42430</v>
      </c>
      <c r="B968" s="2" t="s">
        <v>12</v>
      </c>
      <c r="C968" s="3">
        <v>16286</v>
      </c>
      <c r="D968" s="4">
        <v>42745</v>
      </c>
      <c r="E968" s="3">
        <v>21995</v>
      </c>
      <c r="F968" s="3">
        <v>20750</v>
      </c>
    </row>
    <row r="969" spans="1:6" ht="16.5" customHeight="1">
      <c r="A969" s="1">
        <v>42430</v>
      </c>
      <c r="B969" s="2" t="s">
        <v>13</v>
      </c>
      <c r="C969" s="3">
        <v>8681</v>
      </c>
      <c r="D969" s="4">
        <v>27163</v>
      </c>
      <c r="E969" s="3">
        <v>13837</v>
      </c>
      <c r="F969" s="3">
        <v>13326</v>
      </c>
    </row>
    <row r="970" spans="1:6" ht="16.5" customHeight="1">
      <c r="A970" s="1">
        <v>42430</v>
      </c>
      <c r="B970" s="2" t="s">
        <v>14</v>
      </c>
      <c r="C970" s="3">
        <v>5784</v>
      </c>
      <c r="D970" s="4">
        <v>18557</v>
      </c>
      <c r="E970" s="3">
        <v>9458</v>
      </c>
      <c r="F970" s="3">
        <v>9099</v>
      </c>
    </row>
    <row r="971" spans="1:6" ht="16.5" customHeight="1">
      <c r="A971" s="1">
        <v>42430</v>
      </c>
      <c r="B971" s="2" t="s">
        <v>24</v>
      </c>
      <c r="C971" s="3">
        <v>2244</v>
      </c>
      <c r="D971" s="4">
        <v>4964</v>
      </c>
      <c r="E971" s="3">
        <v>2874</v>
      </c>
      <c r="F971" s="3">
        <v>2090</v>
      </c>
    </row>
    <row r="972" spans="1:6" ht="16.5" customHeight="1">
      <c r="A972" s="1">
        <v>42461</v>
      </c>
      <c r="B972" s="2" t="s">
        <v>17</v>
      </c>
      <c r="C972" s="3">
        <v>3347</v>
      </c>
      <c r="D972" s="4">
        <v>7241</v>
      </c>
      <c r="E972" s="3">
        <v>3675</v>
      </c>
      <c r="F972" s="3">
        <v>3566</v>
      </c>
    </row>
    <row r="973" spans="1:6" ht="16.5" customHeight="1">
      <c r="A973" s="1">
        <v>42461</v>
      </c>
      <c r="B973" s="2" t="s">
        <v>18</v>
      </c>
      <c r="C973" s="3">
        <v>1753</v>
      </c>
      <c r="D973" s="4">
        <v>3700</v>
      </c>
      <c r="E973" s="3">
        <v>1922</v>
      </c>
      <c r="F973" s="3">
        <v>1778</v>
      </c>
    </row>
    <row r="974" spans="1:6" ht="16.5" customHeight="1">
      <c r="A974" s="1">
        <v>42461</v>
      </c>
      <c r="B974" s="2" t="s">
        <v>19</v>
      </c>
      <c r="C974" s="3">
        <v>912</v>
      </c>
      <c r="D974" s="4">
        <v>1785</v>
      </c>
      <c r="E974" s="3">
        <v>895</v>
      </c>
      <c r="F974" s="3">
        <v>890</v>
      </c>
    </row>
    <row r="975" spans="1:6" ht="16.5" customHeight="1">
      <c r="A975" s="1">
        <v>42461</v>
      </c>
      <c r="B975" s="2" t="s">
        <v>20</v>
      </c>
      <c r="C975" s="3">
        <v>3117</v>
      </c>
      <c r="D975" s="4">
        <v>7201</v>
      </c>
      <c r="E975" s="3">
        <v>3574</v>
      </c>
      <c r="F975" s="3">
        <v>3627</v>
      </c>
    </row>
    <row r="976" spans="1:6" ht="16.5" customHeight="1">
      <c r="A976" s="1">
        <v>42461</v>
      </c>
      <c r="B976" s="2" t="s">
        <v>21</v>
      </c>
      <c r="C976" s="3">
        <v>1576</v>
      </c>
      <c r="D976" s="4">
        <v>3502</v>
      </c>
      <c r="E976" s="3">
        <v>1782</v>
      </c>
      <c r="F976" s="3">
        <v>1720</v>
      </c>
    </row>
    <row r="977" spans="1:6" ht="16.5" customHeight="1">
      <c r="A977" s="1">
        <v>42461</v>
      </c>
      <c r="B977" s="2" t="s">
        <v>8</v>
      </c>
      <c r="C977" s="3">
        <v>5964</v>
      </c>
      <c r="D977" s="4">
        <v>14987</v>
      </c>
      <c r="E977" s="3">
        <v>7749</v>
      </c>
      <c r="F977" s="3">
        <v>7238</v>
      </c>
    </row>
    <row r="978" spans="1:6" ht="16.5" customHeight="1">
      <c r="A978" s="1">
        <v>42461</v>
      </c>
      <c r="B978" s="2" t="s">
        <v>22</v>
      </c>
      <c r="C978" s="3">
        <v>5034</v>
      </c>
      <c r="D978" s="4">
        <v>10468</v>
      </c>
      <c r="E978" s="3">
        <v>5853</v>
      </c>
      <c r="F978" s="3">
        <v>4615</v>
      </c>
    </row>
    <row r="979" spans="1:6" ht="16.5" customHeight="1">
      <c r="A979" s="1">
        <v>42461</v>
      </c>
      <c r="B979" s="2" t="s">
        <v>9</v>
      </c>
      <c r="C979" s="3">
        <v>2659</v>
      </c>
      <c r="D979" s="4">
        <v>5816</v>
      </c>
      <c r="E979" s="3">
        <v>3018</v>
      </c>
      <c r="F979" s="3">
        <v>2798</v>
      </c>
    </row>
    <row r="980" spans="1:6" ht="16.5" customHeight="1">
      <c r="A980" s="1">
        <v>42461</v>
      </c>
      <c r="B980" s="2" t="s">
        <v>10</v>
      </c>
      <c r="C980" s="3">
        <v>2442</v>
      </c>
      <c r="D980" s="4">
        <v>5022</v>
      </c>
      <c r="E980" s="3">
        <v>2512</v>
      </c>
      <c r="F980" s="3">
        <v>2510</v>
      </c>
    </row>
    <row r="981" spans="1:6" ht="16.5" customHeight="1">
      <c r="A981" s="1">
        <v>42461</v>
      </c>
      <c r="B981" s="2" t="s">
        <v>23</v>
      </c>
      <c r="C981" s="3">
        <v>2137</v>
      </c>
      <c r="D981" s="4">
        <v>4025</v>
      </c>
      <c r="E981" s="3">
        <v>2371</v>
      </c>
      <c r="F981" s="3">
        <v>1654</v>
      </c>
    </row>
    <row r="982" spans="1:6" ht="16.5" customHeight="1">
      <c r="A982" s="1">
        <v>42461</v>
      </c>
      <c r="B982" s="2" t="s">
        <v>25</v>
      </c>
      <c r="C982" s="3">
        <v>5159</v>
      </c>
      <c r="D982" s="4">
        <v>12315</v>
      </c>
      <c r="E982" s="3">
        <v>6745</v>
      </c>
      <c r="F982" s="3">
        <v>5570</v>
      </c>
    </row>
    <row r="983" spans="1:6" ht="16.5" customHeight="1">
      <c r="A983" s="1">
        <v>42461</v>
      </c>
      <c r="B983" s="2" t="s">
        <v>26</v>
      </c>
      <c r="C983" s="3">
        <v>9781</v>
      </c>
      <c r="D983" s="4">
        <v>26247</v>
      </c>
      <c r="E983" s="3">
        <v>14309</v>
      </c>
      <c r="F983" s="3">
        <v>11938</v>
      </c>
    </row>
    <row r="984" spans="1:6" ht="16.5" customHeight="1">
      <c r="A984" s="1">
        <v>42461</v>
      </c>
      <c r="B984" s="2" t="s">
        <v>27</v>
      </c>
      <c r="C984" s="3">
        <v>3682</v>
      </c>
      <c r="D984" s="4">
        <v>8338</v>
      </c>
      <c r="E984" s="3">
        <v>4469</v>
      </c>
      <c r="F984" s="3">
        <v>3869</v>
      </c>
    </row>
    <row r="985" spans="1:6" ht="16.5" customHeight="1">
      <c r="A985" s="1">
        <v>42461</v>
      </c>
      <c r="B985" s="2" t="s">
        <v>28</v>
      </c>
      <c r="C985" s="3">
        <v>10625</v>
      </c>
      <c r="D985" s="4">
        <v>28248</v>
      </c>
      <c r="E985" s="3">
        <v>14733</v>
      </c>
      <c r="F985" s="3">
        <v>13515</v>
      </c>
    </row>
    <row r="986" spans="1:6" ht="16.5" customHeight="1">
      <c r="A986" s="1">
        <v>42461</v>
      </c>
      <c r="B986" s="2" t="s">
        <v>11</v>
      </c>
      <c r="C986" s="3">
        <v>11271</v>
      </c>
      <c r="D986" s="4">
        <v>24916</v>
      </c>
      <c r="E986" s="3">
        <v>14292</v>
      </c>
      <c r="F986" s="3">
        <v>10624</v>
      </c>
    </row>
    <row r="987" spans="1:6" ht="16.5" customHeight="1">
      <c r="A987" s="1">
        <v>42461</v>
      </c>
      <c r="B987" s="2" t="s">
        <v>12</v>
      </c>
      <c r="C987" s="3">
        <v>16299</v>
      </c>
      <c r="D987" s="4">
        <v>42707</v>
      </c>
      <c r="E987" s="3">
        <v>21985</v>
      </c>
      <c r="F987" s="3">
        <v>20722</v>
      </c>
    </row>
    <row r="988" spans="1:6" ht="16.5" customHeight="1">
      <c r="A988" s="1">
        <v>42461</v>
      </c>
      <c r="B988" s="2" t="s">
        <v>13</v>
      </c>
      <c r="C988" s="3">
        <v>8711</v>
      </c>
      <c r="D988" s="4">
        <v>27263</v>
      </c>
      <c r="E988" s="3">
        <v>13892</v>
      </c>
      <c r="F988" s="3">
        <v>13371</v>
      </c>
    </row>
    <row r="989" spans="1:6" ht="16.5" customHeight="1">
      <c r="A989" s="1">
        <v>42461</v>
      </c>
      <c r="B989" s="2" t="s">
        <v>14</v>
      </c>
      <c r="C989" s="3">
        <v>5790</v>
      </c>
      <c r="D989" s="4">
        <v>18594</v>
      </c>
      <c r="E989" s="3">
        <v>9476</v>
      </c>
      <c r="F989" s="3">
        <v>9118</v>
      </c>
    </row>
    <row r="990" spans="1:6" ht="16.5" customHeight="1">
      <c r="A990" s="1">
        <v>42461</v>
      </c>
      <c r="B990" s="2" t="s">
        <v>24</v>
      </c>
      <c r="C990" s="3">
        <v>2238</v>
      </c>
      <c r="D990" s="4">
        <v>4952</v>
      </c>
      <c r="E990" s="3">
        <v>2866</v>
      </c>
      <c r="F990" s="3">
        <v>2086</v>
      </c>
    </row>
    <row r="991" spans="1:6" ht="16.5" customHeight="1">
      <c r="A991" s="1">
        <v>42491</v>
      </c>
      <c r="B991" s="2" t="s">
        <v>17</v>
      </c>
      <c r="C991" s="3">
        <v>3347</v>
      </c>
      <c r="D991" s="4">
        <v>7246</v>
      </c>
      <c r="E991" s="3">
        <v>3678</v>
      </c>
      <c r="F991" s="3">
        <v>3568</v>
      </c>
    </row>
    <row r="992" spans="1:6" ht="16.5" customHeight="1">
      <c r="A992" s="1">
        <v>42491</v>
      </c>
      <c r="B992" s="2" t="s">
        <v>18</v>
      </c>
      <c r="C992" s="3">
        <v>1759</v>
      </c>
      <c r="D992" s="4">
        <v>3716</v>
      </c>
      <c r="E992" s="3">
        <v>1928</v>
      </c>
      <c r="F992" s="3">
        <v>1788</v>
      </c>
    </row>
    <row r="993" spans="1:6" ht="16.5" customHeight="1">
      <c r="A993" s="1">
        <v>42491</v>
      </c>
      <c r="B993" s="2" t="s">
        <v>19</v>
      </c>
      <c r="C993" s="3">
        <v>918</v>
      </c>
      <c r="D993" s="4">
        <v>1785</v>
      </c>
      <c r="E993" s="3">
        <v>894</v>
      </c>
      <c r="F993" s="3">
        <v>891</v>
      </c>
    </row>
    <row r="994" spans="1:6" ht="16.5" customHeight="1">
      <c r="A994" s="1">
        <v>42491</v>
      </c>
      <c r="B994" s="2" t="s">
        <v>20</v>
      </c>
      <c r="C994" s="3">
        <v>3111</v>
      </c>
      <c r="D994" s="4">
        <v>7180</v>
      </c>
      <c r="E994" s="3">
        <v>3570</v>
      </c>
      <c r="F994" s="3">
        <v>3610</v>
      </c>
    </row>
    <row r="995" spans="1:6" ht="16.5" customHeight="1">
      <c r="A995" s="1">
        <v>42491</v>
      </c>
      <c r="B995" s="2" t="s">
        <v>21</v>
      </c>
      <c r="C995" s="3">
        <v>1572</v>
      </c>
      <c r="D995" s="4">
        <v>3507</v>
      </c>
      <c r="E995" s="3">
        <v>1788</v>
      </c>
      <c r="F995" s="3">
        <v>1719</v>
      </c>
    </row>
    <row r="996" spans="1:6" ht="16.5" customHeight="1">
      <c r="A996" s="1">
        <v>42491</v>
      </c>
      <c r="B996" s="2" t="s">
        <v>8</v>
      </c>
      <c r="C996" s="3">
        <v>5985</v>
      </c>
      <c r="D996" s="4">
        <v>15042</v>
      </c>
      <c r="E996" s="3">
        <v>7766</v>
      </c>
      <c r="F996" s="3">
        <v>7276</v>
      </c>
    </row>
    <row r="997" spans="1:6" ht="16.5" customHeight="1">
      <c r="A997" s="1">
        <v>42491</v>
      </c>
      <c r="B997" s="2" t="s">
        <v>22</v>
      </c>
      <c r="C997" s="3">
        <v>5038</v>
      </c>
      <c r="D997" s="4">
        <v>10484</v>
      </c>
      <c r="E997" s="3">
        <v>5869</v>
      </c>
      <c r="F997" s="3">
        <v>4615</v>
      </c>
    </row>
    <row r="998" spans="1:6" ht="16.5" customHeight="1">
      <c r="A998" s="1">
        <v>42491</v>
      </c>
      <c r="B998" s="2" t="s">
        <v>9</v>
      </c>
      <c r="C998" s="3">
        <v>2670</v>
      </c>
      <c r="D998" s="4">
        <v>5824</v>
      </c>
      <c r="E998" s="3">
        <v>3033</v>
      </c>
      <c r="F998" s="3">
        <v>2791</v>
      </c>
    </row>
    <row r="999" spans="1:6" ht="16.5" customHeight="1">
      <c r="A999" s="1">
        <v>42491</v>
      </c>
      <c r="B999" s="2" t="s">
        <v>10</v>
      </c>
      <c r="C999" s="3">
        <v>2449</v>
      </c>
      <c r="D999" s="4">
        <v>5027</v>
      </c>
      <c r="E999" s="3">
        <v>2512</v>
      </c>
      <c r="F999" s="3">
        <v>2515</v>
      </c>
    </row>
    <row r="1000" spans="1:6" ht="16.5" customHeight="1">
      <c r="A1000" s="1">
        <v>42491</v>
      </c>
      <c r="B1000" s="2" t="s">
        <v>23</v>
      </c>
      <c r="C1000" s="3">
        <v>4352</v>
      </c>
      <c r="D1000" s="4">
        <v>8924</v>
      </c>
      <c r="E1000" s="3">
        <v>5203</v>
      </c>
      <c r="F1000" s="3">
        <v>3721</v>
      </c>
    </row>
    <row r="1001" spans="1:6" ht="16.5" customHeight="1">
      <c r="A1001" s="1">
        <v>42491</v>
      </c>
      <c r="B1001" s="2" t="s">
        <v>25</v>
      </c>
      <c r="C1001" s="3">
        <v>5136</v>
      </c>
      <c r="D1001" s="4">
        <v>12274</v>
      </c>
      <c r="E1001" s="3">
        <v>6714</v>
      </c>
      <c r="F1001" s="3">
        <v>5560</v>
      </c>
    </row>
    <row r="1002" spans="1:6" ht="16.5" customHeight="1">
      <c r="A1002" s="1">
        <v>42491</v>
      </c>
      <c r="B1002" s="2" t="s">
        <v>26</v>
      </c>
      <c r="C1002" s="3">
        <v>9797</v>
      </c>
      <c r="D1002" s="4">
        <v>26331</v>
      </c>
      <c r="E1002" s="3">
        <v>14340</v>
      </c>
      <c r="F1002" s="3">
        <v>11991</v>
      </c>
    </row>
    <row r="1003" spans="1:6" ht="16.5" customHeight="1">
      <c r="A1003" s="1">
        <v>42491</v>
      </c>
      <c r="B1003" s="2" t="s">
        <v>27</v>
      </c>
      <c r="C1003" s="3">
        <v>3708</v>
      </c>
      <c r="D1003" s="4">
        <v>8389</v>
      </c>
      <c r="E1003" s="3">
        <v>4480</v>
      </c>
      <c r="F1003" s="3">
        <v>3909</v>
      </c>
    </row>
    <row r="1004" spans="1:6" ht="16.5" customHeight="1">
      <c r="A1004" s="1">
        <v>42491</v>
      </c>
      <c r="B1004" s="2" t="s">
        <v>28</v>
      </c>
      <c r="C1004" s="3">
        <v>10639</v>
      </c>
      <c r="D1004" s="4">
        <v>28221</v>
      </c>
      <c r="E1004" s="3">
        <v>14718</v>
      </c>
      <c r="F1004" s="3">
        <v>13503</v>
      </c>
    </row>
    <row r="1005" spans="1:6" ht="16.5" customHeight="1">
      <c r="A1005" s="1">
        <v>42491</v>
      </c>
      <c r="B1005" s="2" t="s">
        <v>11</v>
      </c>
      <c r="C1005" s="3">
        <v>11271</v>
      </c>
      <c r="D1005" s="4">
        <v>24861</v>
      </c>
      <c r="E1005" s="3">
        <v>14275</v>
      </c>
      <c r="F1005" s="3">
        <v>10586</v>
      </c>
    </row>
    <row r="1006" spans="1:6" ht="16.5" customHeight="1">
      <c r="A1006" s="1">
        <v>42491</v>
      </c>
      <c r="B1006" s="2" t="s">
        <v>12</v>
      </c>
      <c r="C1006" s="3">
        <v>16310</v>
      </c>
      <c r="D1006" s="4">
        <v>42765</v>
      </c>
      <c r="E1006" s="3">
        <v>22039</v>
      </c>
      <c r="F1006" s="3">
        <v>20726</v>
      </c>
    </row>
    <row r="1007" spans="1:6" ht="16.5" customHeight="1">
      <c r="A1007" s="1">
        <v>42491</v>
      </c>
      <c r="B1007" s="2" t="s">
        <v>13</v>
      </c>
      <c r="C1007" s="3">
        <v>8757</v>
      </c>
      <c r="D1007" s="4">
        <v>27388</v>
      </c>
      <c r="E1007" s="3">
        <v>13952</v>
      </c>
      <c r="F1007" s="3">
        <v>13436</v>
      </c>
    </row>
    <row r="1008" spans="1:6" ht="16.5" customHeight="1">
      <c r="A1008" s="1">
        <v>42491</v>
      </c>
      <c r="B1008" s="2" t="s">
        <v>14</v>
      </c>
      <c r="C1008" s="3">
        <v>5798</v>
      </c>
      <c r="D1008" s="4">
        <v>18548</v>
      </c>
      <c r="E1008" s="3">
        <v>9452</v>
      </c>
      <c r="F1008" s="3">
        <v>9096</v>
      </c>
    </row>
    <row r="1009" spans="1:6" ht="16.5" customHeight="1">
      <c r="A1009" s="1">
        <v>42522</v>
      </c>
      <c r="B1009" s="2" t="s">
        <v>17</v>
      </c>
      <c r="C1009" s="3">
        <v>3354</v>
      </c>
      <c r="D1009" s="4">
        <v>7252</v>
      </c>
      <c r="E1009" s="3">
        <v>3683</v>
      </c>
      <c r="F1009" s="3">
        <v>3569</v>
      </c>
    </row>
    <row r="1010" spans="1:6" ht="16.5" customHeight="1">
      <c r="A1010" s="1">
        <v>42522</v>
      </c>
      <c r="B1010" s="2" t="s">
        <v>18</v>
      </c>
      <c r="C1010" s="3">
        <v>1762</v>
      </c>
      <c r="D1010" s="4">
        <v>3711</v>
      </c>
      <c r="E1010" s="3">
        <v>1928</v>
      </c>
      <c r="F1010" s="3">
        <v>1783</v>
      </c>
    </row>
    <row r="1011" spans="1:6" ht="16.5" customHeight="1">
      <c r="A1011" s="1">
        <v>42522</v>
      </c>
      <c r="B1011" s="2" t="s">
        <v>19</v>
      </c>
      <c r="C1011" s="3">
        <v>927</v>
      </c>
      <c r="D1011" s="4">
        <v>1799</v>
      </c>
      <c r="E1011" s="3">
        <v>905</v>
      </c>
      <c r="F1011" s="3">
        <v>894</v>
      </c>
    </row>
    <row r="1012" spans="1:6" ht="16.5" customHeight="1">
      <c r="A1012" s="1">
        <v>42522</v>
      </c>
      <c r="B1012" s="2" t="s">
        <v>20</v>
      </c>
      <c r="C1012" s="3">
        <v>3104</v>
      </c>
      <c r="D1012" s="4">
        <v>7187</v>
      </c>
      <c r="E1012" s="3">
        <v>3580</v>
      </c>
      <c r="F1012" s="3">
        <v>3607</v>
      </c>
    </row>
    <row r="1013" spans="1:6" ht="16.5" customHeight="1">
      <c r="A1013" s="1">
        <v>42522</v>
      </c>
      <c r="B1013" s="2" t="s">
        <v>21</v>
      </c>
      <c r="C1013" s="3">
        <v>1566</v>
      </c>
      <c r="D1013" s="4">
        <v>3466</v>
      </c>
      <c r="E1013" s="3">
        <v>1769</v>
      </c>
      <c r="F1013" s="3">
        <v>1697</v>
      </c>
    </row>
    <row r="1014" spans="1:6" ht="16.5" customHeight="1">
      <c r="A1014" s="1">
        <v>42522</v>
      </c>
      <c r="B1014" s="2" t="s">
        <v>8</v>
      </c>
      <c r="C1014" s="3">
        <v>5996</v>
      </c>
      <c r="D1014" s="4">
        <v>15087</v>
      </c>
      <c r="E1014" s="3">
        <v>7779</v>
      </c>
      <c r="F1014" s="3">
        <v>7308</v>
      </c>
    </row>
    <row r="1015" spans="1:6" ht="16.5" customHeight="1">
      <c r="A1015" s="1">
        <v>42522</v>
      </c>
      <c r="B1015" s="2" t="s">
        <v>22</v>
      </c>
      <c r="C1015" s="3">
        <v>5043</v>
      </c>
      <c r="D1015" s="4">
        <v>10501</v>
      </c>
      <c r="E1015" s="3">
        <v>5868</v>
      </c>
      <c r="F1015" s="3">
        <v>4633</v>
      </c>
    </row>
    <row r="1016" spans="1:6" ht="16.5" customHeight="1">
      <c r="A1016" s="1">
        <v>42522</v>
      </c>
      <c r="B1016" s="2" t="s">
        <v>9</v>
      </c>
      <c r="C1016" s="3">
        <v>2676</v>
      </c>
      <c r="D1016" s="4">
        <v>5825</v>
      </c>
      <c r="E1016" s="3">
        <v>3032</v>
      </c>
      <c r="F1016" s="3">
        <v>2793</v>
      </c>
    </row>
    <row r="1017" spans="1:6" ht="16.5" customHeight="1">
      <c r="A1017" s="1">
        <v>42522</v>
      </c>
      <c r="B1017" s="2" t="s">
        <v>10</v>
      </c>
      <c r="C1017" s="3">
        <v>2447</v>
      </c>
      <c r="D1017" s="4">
        <v>5015</v>
      </c>
      <c r="E1017" s="3">
        <v>2500</v>
      </c>
      <c r="F1017" s="3">
        <v>2515</v>
      </c>
    </row>
    <row r="1018" spans="1:6" ht="16.5" customHeight="1">
      <c r="A1018" s="1">
        <v>42522</v>
      </c>
      <c r="B1018" s="2" t="s">
        <v>23</v>
      </c>
      <c r="C1018" s="3">
        <v>4330</v>
      </c>
      <c r="D1018" s="4">
        <v>8916</v>
      </c>
      <c r="E1018" s="3">
        <v>5189</v>
      </c>
      <c r="F1018" s="3">
        <v>3727</v>
      </c>
    </row>
    <row r="1019" spans="1:6" ht="16.5" customHeight="1">
      <c r="A1019" s="1">
        <v>42522</v>
      </c>
      <c r="B1019" s="2" t="s">
        <v>25</v>
      </c>
      <c r="C1019" s="3">
        <v>5122</v>
      </c>
      <c r="D1019" s="4">
        <v>12235</v>
      </c>
      <c r="E1019" s="3">
        <v>6689</v>
      </c>
      <c r="F1019" s="3">
        <v>5546</v>
      </c>
    </row>
    <row r="1020" spans="1:6" ht="16.5" customHeight="1">
      <c r="A1020" s="1">
        <v>42522</v>
      </c>
      <c r="B1020" s="2" t="s">
        <v>26</v>
      </c>
      <c r="C1020" s="3">
        <v>9801</v>
      </c>
      <c r="D1020" s="4">
        <v>26434</v>
      </c>
      <c r="E1020" s="3">
        <v>14366</v>
      </c>
      <c r="F1020" s="3">
        <v>12068</v>
      </c>
    </row>
    <row r="1021" spans="1:6" ht="16.5" customHeight="1">
      <c r="A1021" s="1">
        <v>42522</v>
      </c>
      <c r="B1021" s="2" t="s">
        <v>27</v>
      </c>
      <c r="C1021" s="3">
        <v>3708</v>
      </c>
      <c r="D1021" s="4">
        <v>8400</v>
      </c>
      <c r="E1021" s="3">
        <v>4481</v>
      </c>
      <c r="F1021" s="3">
        <v>3919</v>
      </c>
    </row>
    <row r="1022" spans="1:6" ht="16.5" customHeight="1">
      <c r="A1022" s="1">
        <v>42522</v>
      </c>
      <c r="B1022" s="2" t="s">
        <v>28</v>
      </c>
      <c r="C1022" s="3">
        <v>10645</v>
      </c>
      <c r="D1022" s="4">
        <v>28213</v>
      </c>
      <c r="E1022" s="3">
        <v>14710</v>
      </c>
      <c r="F1022" s="3">
        <v>13503</v>
      </c>
    </row>
    <row r="1023" spans="1:6" ht="16.5" customHeight="1">
      <c r="A1023" s="1">
        <v>42522</v>
      </c>
      <c r="B1023" s="2" t="s">
        <v>11</v>
      </c>
      <c r="C1023" s="3">
        <v>11229</v>
      </c>
      <c r="D1023" s="4">
        <v>24789</v>
      </c>
      <c r="E1023" s="3">
        <v>14248</v>
      </c>
      <c r="F1023" s="3">
        <v>10541</v>
      </c>
    </row>
    <row r="1024" spans="1:6" ht="16.5" customHeight="1">
      <c r="A1024" s="1">
        <v>42522</v>
      </c>
      <c r="B1024" s="2" t="s">
        <v>12</v>
      </c>
      <c r="C1024" s="3">
        <v>16318</v>
      </c>
      <c r="D1024" s="4">
        <v>42785</v>
      </c>
      <c r="E1024" s="3">
        <v>22040</v>
      </c>
      <c r="F1024" s="3">
        <v>20745</v>
      </c>
    </row>
    <row r="1025" spans="1:6" ht="16.5" customHeight="1">
      <c r="A1025" s="1">
        <v>42522</v>
      </c>
      <c r="B1025" s="2" t="s">
        <v>13</v>
      </c>
      <c r="C1025" s="3">
        <v>8765</v>
      </c>
      <c r="D1025" s="4">
        <v>27442</v>
      </c>
      <c r="E1025" s="3">
        <v>13973</v>
      </c>
      <c r="F1025" s="3">
        <v>13469</v>
      </c>
    </row>
    <row r="1026" spans="1:6" ht="16.5" customHeight="1">
      <c r="A1026" s="1">
        <v>42522</v>
      </c>
      <c r="B1026" s="2" t="s">
        <v>14</v>
      </c>
      <c r="C1026" s="3">
        <v>5798</v>
      </c>
      <c r="D1026" s="4">
        <v>18523</v>
      </c>
      <c r="E1026" s="3">
        <v>9446</v>
      </c>
      <c r="F1026" s="3">
        <v>9077</v>
      </c>
    </row>
    <row r="1027" spans="1:6" ht="16.5" customHeight="1">
      <c r="A1027" s="1">
        <v>42552</v>
      </c>
      <c r="B1027" s="2" t="s">
        <v>17</v>
      </c>
      <c r="C1027" s="3">
        <v>3349</v>
      </c>
      <c r="D1027" s="4">
        <v>7248</v>
      </c>
      <c r="E1027" s="3">
        <v>3683</v>
      </c>
      <c r="F1027" s="3">
        <v>3565</v>
      </c>
    </row>
    <row r="1028" spans="1:6" ht="16.5" customHeight="1">
      <c r="A1028" s="1">
        <v>42552</v>
      </c>
      <c r="B1028" s="2" t="s">
        <v>18</v>
      </c>
      <c r="C1028" s="3">
        <v>1764</v>
      </c>
      <c r="D1028" s="4">
        <v>3713</v>
      </c>
      <c r="E1028" s="3">
        <v>1927</v>
      </c>
      <c r="F1028" s="3">
        <v>1786</v>
      </c>
    </row>
    <row r="1029" spans="1:6" ht="16.5" customHeight="1">
      <c r="A1029" s="1">
        <v>42552</v>
      </c>
      <c r="B1029" s="2" t="s">
        <v>19</v>
      </c>
      <c r="C1029" s="3">
        <v>926</v>
      </c>
      <c r="D1029" s="4">
        <v>1797</v>
      </c>
      <c r="E1029" s="3">
        <v>906</v>
      </c>
      <c r="F1029" s="3">
        <v>891</v>
      </c>
    </row>
    <row r="1030" spans="1:6" ht="16.5" customHeight="1">
      <c r="A1030" s="1">
        <v>42552</v>
      </c>
      <c r="B1030" s="2" t="s">
        <v>20</v>
      </c>
      <c r="C1030" s="3">
        <v>3103</v>
      </c>
      <c r="D1030" s="4">
        <v>7198</v>
      </c>
      <c r="E1030" s="3">
        <v>3579</v>
      </c>
      <c r="F1030" s="3">
        <v>3619</v>
      </c>
    </row>
    <row r="1031" spans="1:6" ht="16.5" customHeight="1">
      <c r="A1031" s="1">
        <v>42552</v>
      </c>
      <c r="B1031" s="2" t="s">
        <v>21</v>
      </c>
      <c r="C1031" s="3">
        <v>1564</v>
      </c>
      <c r="D1031" s="4">
        <v>3453</v>
      </c>
      <c r="E1031" s="3">
        <v>1762</v>
      </c>
      <c r="F1031" s="3">
        <v>1691</v>
      </c>
    </row>
    <row r="1032" spans="1:6" ht="16.5" customHeight="1">
      <c r="A1032" s="1">
        <v>42552</v>
      </c>
      <c r="B1032" s="2" t="s">
        <v>8</v>
      </c>
      <c r="C1032" s="3">
        <v>6009</v>
      </c>
      <c r="D1032" s="4">
        <v>15168</v>
      </c>
      <c r="E1032" s="3">
        <v>7812</v>
      </c>
      <c r="F1032" s="3">
        <v>7356</v>
      </c>
    </row>
    <row r="1033" spans="1:6" ht="16.5" customHeight="1">
      <c r="A1033" s="1">
        <v>42552</v>
      </c>
      <c r="B1033" s="2" t="s">
        <v>22</v>
      </c>
      <c r="C1033" s="3">
        <v>5038</v>
      </c>
      <c r="D1033" s="4">
        <v>10505</v>
      </c>
      <c r="E1033" s="3">
        <v>5876</v>
      </c>
      <c r="F1033" s="3">
        <v>4629</v>
      </c>
    </row>
    <row r="1034" spans="1:6" ht="16.5" customHeight="1">
      <c r="A1034" s="1">
        <v>42552</v>
      </c>
      <c r="B1034" s="2" t="s">
        <v>9</v>
      </c>
      <c r="C1034" s="3">
        <v>2675</v>
      </c>
      <c r="D1034" s="4">
        <v>5820</v>
      </c>
      <c r="E1034" s="3">
        <v>3032</v>
      </c>
      <c r="F1034" s="3">
        <v>2788</v>
      </c>
    </row>
    <row r="1035" spans="1:6" ht="16.5" customHeight="1">
      <c r="A1035" s="1">
        <v>42552</v>
      </c>
      <c r="B1035" s="2" t="s">
        <v>10</v>
      </c>
      <c r="C1035" s="3">
        <v>2456</v>
      </c>
      <c r="D1035" s="4">
        <v>5019</v>
      </c>
      <c r="E1035" s="3">
        <v>2508</v>
      </c>
      <c r="F1035" s="3">
        <v>2511</v>
      </c>
    </row>
    <row r="1036" spans="1:6" ht="16.5" customHeight="1">
      <c r="A1036" s="1">
        <v>42552</v>
      </c>
      <c r="B1036" s="2" t="s">
        <v>23</v>
      </c>
      <c r="C1036" s="3">
        <v>4294</v>
      </c>
      <c r="D1036" s="4">
        <v>8866</v>
      </c>
      <c r="E1036" s="3">
        <v>5145</v>
      </c>
      <c r="F1036" s="3">
        <v>3721</v>
      </c>
    </row>
    <row r="1037" spans="1:6" ht="16.5" customHeight="1">
      <c r="A1037" s="1">
        <v>42552</v>
      </c>
      <c r="B1037" s="2" t="s">
        <v>25</v>
      </c>
      <c r="C1037" s="3">
        <v>5103</v>
      </c>
      <c r="D1037" s="4">
        <v>12201</v>
      </c>
      <c r="E1037" s="3">
        <v>6667</v>
      </c>
      <c r="F1037" s="3">
        <v>5534</v>
      </c>
    </row>
    <row r="1038" spans="1:6" ht="16.5" customHeight="1">
      <c r="A1038" s="1">
        <v>42552</v>
      </c>
      <c r="B1038" s="2" t="s">
        <v>26</v>
      </c>
      <c r="C1038" s="3">
        <v>9793</v>
      </c>
      <c r="D1038" s="4">
        <v>26473</v>
      </c>
      <c r="E1038" s="3">
        <v>14378</v>
      </c>
      <c r="F1038" s="3">
        <v>12095</v>
      </c>
    </row>
    <row r="1039" spans="1:6" ht="16.5" customHeight="1">
      <c r="A1039" s="1">
        <v>42552</v>
      </c>
      <c r="B1039" s="2" t="s">
        <v>27</v>
      </c>
      <c r="C1039" s="3">
        <v>3707</v>
      </c>
      <c r="D1039" s="4">
        <v>8403</v>
      </c>
      <c r="E1039" s="3">
        <v>4467</v>
      </c>
      <c r="F1039" s="3">
        <v>3936</v>
      </c>
    </row>
    <row r="1040" spans="1:6" ht="16.5" customHeight="1">
      <c r="A1040" s="1">
        <v>42552</v>
      </c>
      <c r="B1040" s="2" t="s">
        <v>28</v>
      </c>
      <c r="C1040" s="3">
        <v>10654</v>
      </c>
      <c r="D1040" s="4">
        <v>28211</v>
      </c>
      <c r="E1040" s="3">
        <v>14715</v>
      </c>
      <c r="F1040" s="3">
        <v>13496</v>
      </c>
    </row>
    <row r="1041" spans="1:6" ht="16.5" customHeight="1">
      <c r="A1041" s="1">
        <v>42552</v>
      </c>
      <c r="B1041" s="2" t="s">
        <v>11</v>
      </c>
      <c r="C1041" s="3">
        <v>11132</v>
      </c>
      <c r="D1041" s="4">
        <v>24643</v>
      </c>
      <c r="E1041" s="3">
        <v>14153</v>
      </c>
      <c r="F1041" s="3">
        <v>10490</v>
      </c>
    </row>
    <row r="1042" spans="1:6" ht="16.5" customHeight="1">
      <c r="A1042" s="1">
        <v>42552</v>
      </c>
      <c r="B1042" s="2" t="s">
        <v>12</v>
      </c>
      <c r="C1042" s="3">
        <v>16315</v>
      </c>
      <c r="D1042" s="4">
        <v>42785</v>
      </c>
      <c r="E1042" s="3">
        <v>22028</v>
      </c>
      <c r="F1042" s="3">
        <v>20757</v>
      </c>
    </row>
    <row r="1043" spans="1:6" ht="16.5" customHeight="1">
      <c r="A1043" s="1">
        <v>42552</v>
      </c>
      <c r="B1043" s="2" t="s">
        <v>13</v>
      </c>
      <c r="C1043" s="3">
        <v>8774</v>
      </c>
      <c r="D1043" s="4">
        <v>27467</v>
      </c>
      <c r="E1043" s="3">
        <v>13987</v>
      </c>
      <c r="F1043" s="3">
        <v>13480</v>
      </c>
    </row>
    <row r="1044" spans="1:6" ht="16.5" customHeight="1">
      <c r="A1044" s="1">
        <v>42552</v>
      </c>
      <c r="B1044" s="2" t="s">
        <v>14</v>
      </c>
      <c r="C1044" s="3">
        <v>5795</v>
      </c>
      <c r="D1044" s="4">
        <v>18513</v>
      </c>
      <c r="E1044" s="3">
        <v>9440</v>
      </c>
      <c r="F1044" s="3">
        <v>9073</v>
      </c>
    </row>
    <row r="1045" spans="1:6" ht="16.5" customHeight="1">
      <c r="A1045" s="1">
        <v>42583</v>
      </c>
      <c r="B1045" s="2" t="s">
        <v>17</v>
      </c>
      <c r="C1045" s="3">
        <v>3351</v>
      </c>
      <c r="D1045" s="4">
        <v>7257</v>
      </c>
      <c r="E1045" s="3">
        <v>3687</v>
      </c>
      <c r="F1045" s="3">
        <v>3570</v>
      </c>
    </row>
    <row r="1046" spans="1:6" ht="16.5" customHeight="1">
      <c r="A1046" s="1">
        <v>42583</v>
      </c>
      <c r="B1046" s="2" t="s">
        <v>18</v>
      </c>
      <c r="C1046" s="3">
        <v>1768</v>
      </c>
      <c r="D1046" s="4">
        <v>3719</v>
      </c>
      <c r="E1046" s="3">
        <v>1931</v>
      </c>
      <c r="F1046" s="3">
        <v>1788</v>
      </c>
    </row>
    <row r="1047" spans="1:6" ht="16.5" customHeight="1">
      <c r="A1047" s="1">
        <v>42583</v>
      </c>
      <c r="B1047" s="2" t="s">
        <v>19</v>
      </c>
      <c r="C1047" s="3">
        <v>921</v>
      </c>
      <c r="D1047" s="4">
        <v>1789</v>
      </c>
      <c r="E1047" s="3">
        <v>902</v>
      </c>
      <c r="F1047" s="3">
        <v>887</v>
      </c>
    </row>
    <row r="1048" spans="1:6" ht="16.5" customHeight="1">
      <c r="A1048" s="1">
        <v>42583</v>
      </c>
      <c r="B1048" s="2" t="s">
        <v>20</v>
      </c>
      <c r="C1048" s="3">
        <v>3098</v>
      </c>
      <c r="D1048" s="4">
        <v>7175</v>
      </c>
      <c r="E1048" s="3">
        <v>3569</v>
      </c>
      <c r="F1048" s="3">
        <v>3606</v>
      </c>
    </row>
    <row r="1049" spans="1:6" ht="16.5" customHeight="1">
      <c r="A1049" s="1">
        <v>42583</v>
      </c>
      <c r="B1049" s="2" t="s">
        <v>21</v>
      </c>
      <c r="C1049" s="3">
        <v>1569</v>
      </c>
      <c r="D1049" s="4">
        <v>3468</v>
      </c>
      <c r="E1049" s="3">
        <v>1769</v>
      </c>
      <c r="F1049" s="3">
        <v>1699</v>
      </c>
    </row>
    <row r="1050" spans="1:6" ht="16.5" customHeight="1">
      <c r="A1050" s="1">
        <v>42583</v>
      </c>
      <c r="B1050" s="2" t="s">
        <v>8</v>
      </c>
      <c r="C1050" s="3">
        <v>6038</v>
      </c>
      <c r="D1050" s="4">
        <v>15226</v>
      </c>
      <c r="E1050" s="3">
        <v>7848</v>
      </c>
      <c r="F1050" s="3">
        <v>7378</v>
      </c>
    </row>
    <row r="1051" spans="1:6" ht="16.5" customHeight="1">
      <c r="A1051" s="1">
        <v>42583</v>
      </c>
      <c r="B1051" s="2" t="s">
        <v>22</v>
      </c>
      <c r="C1051" s="3">
        <v>5035</v>
      </c>
      <c r="D1051" s="4">
        <v>10503</v>
      </c>
      <c r="E1051" s="3">
        <v>5878</v>
      </c>
      <c r="F1051" s="3">
        <v>4625</v>
      </c>
    </row>
    <row r="1052" spans="1:6" ht="16.5" customHeight="1">
      <c r="A1052" s="1">
        <v>42583</v>
      </c>
      <c r="B1052" s="2" t="s">
        <v>9</v>
      </c>
      <c r="C1052" s="3">
        <v>2665</v>
      </c>
      <c r="D1052" s="4">
        <v>5782</v>
      </c>
      <c r="E1052" s="3">
        <v>3012</v>
      </c>
      <c r="F1052" s="3">
        <v>2770</v>
      </c>
    </row>
    <row r="1053" spans="1:6" ht="16.5" customHeight="1">
      <c r="A1053" s="1">
        <v>42583</v>
      </c>
      <c r="B1053" s="2" t="s">
        <v>10</v>
      </c>
      <c r="C1053" s="3">
        <v>2455</v>
      </c>
      <c r="D1053" s="4">
        <v>5032</v>
      </c>
      <c r="E1053" s="3">
        <v>2514</v>
      </c>
      <c r="F1053" s="3">
        <v>2518</v>
      </c>
    </row>
    <row r="1054" spans="1:6" ht="16.5" customHeight="1">
      <c r="A1054" s="1">
        <v>42583</v>
      </c>
      <c r="B1054" s="2" t="s">
        <v>23</v>
      </c>
      <c r="C1054" s="3">
        <v>4243</v>
      </c>
      <c r="D1054" s="4">
        <v>8799</v>
      </c>
      <c r="E1054" s="3">
        <v>5101</v>
      </c>
      <c r="F1054" s="3">
        <v>3698</v>
      </c>
    </row>
    <row r="1055" spans="1:6" ht="16.5" customHeight="1">
      <c r="A1055" s="1">
        <v>42583</v>
      </c>
      <c r="B1055" s="2" t="s">
        <v>25</v>
      </c>
      <c r="C1055" s="3">
        <v>5081</v>
      </c>
      <c r="D1055" s="4">
        <v>12173</v>
      </c>
      <c r="E1055" s="3">
        <v>6639</v>
      </c>
      <c r="F1055" s="3">
        <v>5534</v>
      </c>
    </row>
    <row r="1056" spans="1:6" ht="16.5" customHeight="1">
      <c r="A1056" s="1">
        <v>42583</v>
      </c>
      <c r="B1056" s="2" t="s">
        <v>26</v>
      </c>
      <c r="C1056" s="3">
        <v>9776</v>
      </c>
      <c r="D1056" s="4">
        <v>26463</v>
      </c>
      <c r="E1056" s="3">
        <v>14344</v>
      </c>
      <c r="F1056" s="3">
        <v>12119</v>
      </c>
    </row>
    <row r="1057" spans="1:6" ht="16.5" customHeight="1">
      <c r="A1057" s="1">
        <v>42583</v>
      </c>
      <c r="B1057" s="2" t="s">
        <v>27</v>
      </c>
      <c r="C1057" s="3">
        <v>3705</v>
      </c>
      <c r="D1057" s="4">
        <v>8382</v>
      </c>
      <c r="E1057" s="3">
        <v>4457</v>
      </c>
      <c r="F1057" s="3">
        <v>3925</v>
      </c>
    </row>
    <row r="1058" spans="1:6" ht="16.5" customHeight="1">
      <c r="A1058" s="1">
        <v>42583</v>
      </c>
      <c r="B1058" s="2" t="s">
        <v>28</v>
      </c>
      <c r="C1058" s="3">
        <v>10660</v>
      </c>
      <c r="D1058" s="4">
        <v>28238</v>
      </c>
      <c r="E1058" s="3">
        <v>14735</v>
      </c>
      <c r="F1058" s="3">
        <v>13503</v>
      </c>
    </row>
    <row r="1059" spans="1:6" ht="16.5" customHeight="1">
      <c r="A1059" s="1">
        <v>42583</v>
      </c>
      <c r="B1059" s="2" t="s">
        <v>11</v>
      </c>
      <c r="C1059" s="3">
        <v>11048</v>
      </c>
      <c r="D1059" s="4">
        <v>24487</v>
      </c>
      <c r="E1059" s="3">
        <v>14062</v>
      </c>
      <c r="F1059" s="3">
        <v>10425</v>
      </c>
    </row>
    <row r="1060" spans="1:6" ht="16.5" customHeight="1">
      <c r="A1060" s="1">
        <v>42583</v>
      </c>
      <c r="B1060" s="2" t="s">
        <v>12</v>
      </c>
      <c r="C1060" s="3">
        <v>16313</v>
      </c>
      <c r="D1060" s="4">
        <v>42772</v>
      </c>
      <c r="E1060" s="3">
        <v>22014</v>
      </c>
      <c r="F1060" s="3">
        <v>20758</v>
      </c>
    </row>
    <row r="1061" spans="1:6" ht="16.5" customHeight="1">
      <c r="A1061" s="1">
        <v>42583</v>
      </c>
      <c r="B1061" s="2" t="s">
        <v>13</v>
      </c>
      <c r="C1061" s="3">
        <v>8763</v>
      </c>
      <c r="D1061" s="4">
        <v>27423</v>
      </c>
      <c r="E1061" s="3">
        <v>13967</v>
      </c>
      <c r="F1061" s="3">
        <v>13456</v>
      </c>
    </row>
    <row r="1062" spans="1:6" ht="16.5" customHeight="1">
      <c r="A1062" s="1">
        <v>42583</v>
      </c>
      <c r="B1062" s="2" t="s">
        <v>14</v>
      </c>
      <c r="C1062" s="3">
        <v>5794</v>
      </c>
      <c r="D1062" s="4">
        <v>18538</v>
      </c>
      <c r="E1062" s="3">
        <v>9442</v>
      </c>
      <c r="F1062" s="3">
        <v>9096</v>
      </c>
    </row>
    <row r="1063" spans="1:6" ht="16.5" customHeight="1">
      <c r="A1063" s="1">
        <v>42614</v>
      </c>
      <c r="B1063" s="2" t="s">
        <v>17</v>
      </c>
      <c r="C1063" s="3">
        <v>3339</v>
      </c>
      <c r="D1063" s="4">
        <v>7223</v>
      </c>
      <c r="E1063" s="3">
        <v>3665</v>
      </c>
      <c r="F1063" s="3">
        <v>3558</v>
      </c>
    </row>
    <row r="1064" spans="1:6" ht="16.5" customHeight="1">
      <c r="A1064" s="1">
        <v>42614</v>
      </c>
      <c r="B1064" s="2" t="s">
        <v>18</v>
      </c>
      <c r="C1064" s="3">
        <v>1764</v>
      </c>
      <c r="D1064" s="4">
        <v>3708</v>
      </c>
      <c r="E1064" s="3">
        <v>1929</v>
      </c>
      <c r="F1064" s="3">
        <v>1779</v>
      </c>
    </row>
    <row r="1065" spans="1:6" ht="16.5" customHeight="1">
      <c r="A1065" s="1">
        <v>42614</v>
      </c>
      <c r="B1065" s="2" t="s">
        <v>19</v>
      </c>
      <c r="C1065" s="3">
        <v>918</v>
      </c>
      <c r="D1065" s="4">
        <v>1779</v>
      </c>
      <c r="E1065" s="3">
        <v>893</v>
      </c>
      <c r="F1065" s="3">
        <v>886</v>
      </c>
    </row>
    <row r="1066" spans="1:6" ht="16.5" customHeight="1">
      <c r="A1066" s="1">
        <v>42614</v>
      </c>
      <c r="B1066" s="2" t="s">
        <v>20</v>
      </c>
      <c r="C1066" s="3">
        <v>3102</v>
      </c>
      <c r="D1066" s="4">
        <v>7178</v>
      </c>
      <c r="E1066" s="3">
        <v>3568</v>
      </c>
      <c r="F1066" s="3">
        <v>3610</v>
      </c>
    </row>
    <row r="1067" spans="1:6" ht="16.5" customHeight="1">
      <c r="A1067" s="1">
        <v>42614</v>
      </c>
      <c r="B1067" s="2" t="s">
        <v>21</v>
      </c>
      <c r="C1067" s="3">
        <v>1567</v>
      </c>
      <c r="D1067" s="4">
        <v>3452</v>
      </c>
      <c r="E1067" s="3">
        <v>1760</v>
      </c>
      <c r="F1067" s="3">
        <v>1692</v>
      </c>
    </row>
    <row r="1068" spans="1:6" ht="16.5" customHeight="1">
      <c r="A1068" s="1">
        <v>42614</v>
      </c>
      <c r="B1068" s="2" t="s">
        <v>8</v>
      </c>
      <c r="C1068" s="3">
        <v>6049</v>
      </c>
      <c r="D1068" s="4">
        <v>15227</v>
      </c>
      <c r="E1068" s="3">
        <v>7856</v>
      </c>
      <c r="F1068" s="3">
        <v>7371</v>
      </c>
    </row>
    <row r="1069" spans="1:6" ht="16.5" customHeight="1">
      <c r="A1069" s="1">
        <v>42614</v>
      </c>
      <c r="B1069" s="2" t="s">
        <v>22</v>
      </c>
      <c r="C1069" s="3">
        <v>5027</v>
      </c>
      <c r="D1069" s="4">
        <v>10456</v>
      </c>
      <c r="E1069" s="3">
        <v>5852</v>
      </c>
      <c r="F1069" s="3">
        <v>4604</v>
      </c>
    </row>
    <row r="1070" spans="1:6" ht="16.5" customHeight="1">
      <c r="A1070" s="1">
        <v>42614</v>
      </c>
      <c r="B1070" s="2" t="s">
        <v>9</v>
      </c>
      <c r="C1070" s="3">
        <v>2662</v>
      </c>
      <c r="D1070" s="4">
        <v>5780</v>
      </c>
      <c r="E1070" s="3">
        <v>3005</v>
      </c>
      <c r="F1070" s="3">
        <v>2775</v>
      </c>
    </row>
    <row r="1071" spans="1:6" ht="16.5" customHeight="1">
      <c r="A1071" s="1">
        <v>42614</v>
      </c>
      <c r="B1071" s="2" t="s">
        <v>10</v>
      </c>
      <c r="C1071" s="3">
        <v>2458</v>
      </c>
      <c r="D1071" s="4">
        <v>5031</v>
      </c>
      <c r="E1071" s="3">
        <v>2514</v>
      </c>
      <c r="F1071" s="3">
        <v>2517</v>
      </c>
    </row>
    <row r="1072" spans="1:6" ht="16.5" customHeight="1">
      <c r="A1072" s="1">
        <v>42614</v>
      </c>
      <c r="B1072" s="2" t="s">
        <v>23</v>
      </c>
      <c r="C1072" s="3">
        <v>4207</v>
      </c>
      <c r="D1072" s="4">
        <v>8757</v>
      </c>
      <c r="E1072" s="3">
        <v>5058</v>
      </c>
      <c r="F1072" s="3">
        <v>3699</v>
      </c>
    </row>
    <row r="1073" spans="1:6" ht="16.5" customHeight="1">
      <c r="A1073" s="1">
        <v>42614</v>
      </c>
      <c r="B1073" s="2" t="s">
        <v>25</v>
      </c>
      <c r="C1073" s="3">
        <v>5067</v>
      </c>
      <c r="D1073" s="4">
        <v>12141</v>
      </c>
      <c r="E1073" s="3">
        <v>6615</v>
      </c>
      <c r="F1073" s="3">
        <v>5526</v>
      </c>
    </row>
    <row r="1074" spans="1:6" ht="16.5" customHeight="1">
      <c r="A1074" s="1">
        <v>42614</v>
      </c>
      <c r="B1074" s="2" t="s">
        <v>26</v>
      </c>
      <c r="C1074" s="3">
        <v>9772</v>
      </c>
      <c r="D1074" s="4">
        <v>26416</v>
      </c>
      <c r="E1074" s="3">
        <v>14327</v>
      </c>
      <c r="F1074" s="3">
        <v>12089</v>
      </c>
    </row>
    <row r="1075" spans="1:6" ht="16.5" customHeight="1">
      <c r="A1075" s="1">
        <v>42614</v>
      </c>
      <c r="B1075" s="2" t="s">
        <v>27</v>
      </c>
      <c r="C1075" s="3">
        <v>3694</v>
      </c>
      <c r="D1075" s="4">
        <v>8358</v>
      </c>
      <c r="E1075" s="3">
        <v>4456</v>
      </c>
      <c r="F1075" s="3">
        <v>3902</v>
      </c>
    </row>
    <row r="1076" spans="1:6" ht="16.5" customHeight="1">
      <c r="A1076" s="1">
        <v>42614</v>
      </c>
      <c r="B1076" s="2" t="s">
        <v>28</v>
      </c>
      <c r="C1076" s="3">
        <v>10793</v>
      </c>
      <c r="D1076" s="4">
        <v>28578</v>
      </c>
      <c r="E1076" s="3">
        <v>14911</v>
      </c>
      <c r="F1076" s="3">
        <v>13667</v>
      </c>
    </row>
    <row r="1077" spans="1:6" ht="16.5" customHeight="1">
      <c r="A1077" s="1">
        <v>42614</v>
      </c>
      <c r="B1077" s="2" t="s">
        <v>11</v>
      </c>
      <c r="C1077" s="3">
        <v>11037</v>
      </c>
      <c r="D1077" s="4">
        <v>24469</v>
      </c>
      <c r="E1077" s="3">
        <v>14051</v>
      </c>
      <c r="F1077" s="3">
        <v>10418</v>
      </c>
    </row>
    <row r="1078" spans="1:6" ht="16.5" customHeight="1">
      <c r="A1078" s="1">
        <v>42614</v>
      </c>
      <c r="B1078" s="2" t="s">
        <v>12</v>
      </c>
      <c r="C1078" s="3">
        <v>16304</v>
      </c>
      <c r="D1078" s="4">
        <v>42664</v>
      </c>
      <c r="E1078" s="3">
        <v>21959</v>
      </c>
      <c r="F1078" s="3">
        <v>20705</v>
      </c>
    </row>
    <row r="1079" spans="1:6" ht="16.5" customHeight="1">
      <c r="A1079" s="1">
        <v>42614</v>
      </c>
      <c r="B1079" s="2" t="s">
        <v>13</v>
      </c>
      <c r="C1079" s="3">
        <v>8772</v>
      </c>
      <c r="D1079" s="4">
        <v>27431</v>
      </c>
      <c r="E1079" s="3">
        <v>13955</v>
      </c>
      <c r="F1079" s="3">
        <v>13476</v>
      </c>
    </row>
    <row r="1080" spans="1:6" ht="16.5" customHeight="1">
      <c r="A1080" s="1">
        <v>42614</v>
      </c>
      <c r="B1080" s="2" t="s">
        <v>14</v>
      </c>
      <c r="C1080" s="3">
        <v>5781</v>
      </c>
      <c r="D1080" s="4">
        <v>18498</v>
      </c>
      <c r="E1080" s="3">
        <v>9431</v>
      </c>
      <c r="F1080" s="3">
        <v>9067</v>
      </c>
    </row>
    <row r="1081" spans="1:6" ht="16.5" customHeight="1">
      <c r="A1081" s="1">
        <v>42644</v>
      </c>
      <c r="B1081" s="2" t="s">
        <v>17</v>
      </c>
      <c r="C1081" s="3">
        <v>3337</v>
      </c>
      <c r="D1081" s="4">
        <v>7228</v>
      </c>
      <c r="E1081" s="3">
        <v>3663</v>
      </c>
      <c r="F1081" s="3">
        <v>3565</v>
      </c>
    </row>
    <row r="1082" spans="1:6" ht="16.5" customHeight="1">
      <c r="A1082" s="1">
        <v>42644</v>
      </c>
      <c r="B1082" s="2" t="s">
        <v>18</v>
      </c>
      <c r="C1082" s="3">
        <v>1771</v>
      </c>
      <c r="D1082" s="4">
        <v>3721</v>
      </c>
      <c r="E1082" s="3">
        <v>1945</v>
      </c>
      <c r="F1082" s="3">
        <v>1776</v>
      </c>
    </row>
    <row r="1083" spans="1:6" ht="16.5" customHeight="1">
      <c r="A1083" s="1">
        <v>42644</v>
      </c>
      <c r="B1083" s="2" t="s">
        <v>19</v>
      </c>
      <c r="C1083" s="3">
        <v>916</v>
      </c>
      <c r="D1083" s="4">
        <v>1776</v>
      </c>
      <c r="E1083" s="3">
        <v>889</v>
      </c>
      <c r="F1083" s="3">
        <v>887</v>
      </c>
    </row>
    <row r="1084" spans="1:6" ht="16.5" customHeight="1">
      <c r="A1084" s="1">
        <v>42644</v>
      </c>
      <c r="B1084" s="2" t="s">
        <v>20</v>
      </c>
      <c r="C1084" s="3">
        <v>3100</v>
      </c>
      <c r="D1084" s="4">
        <v>7155</v>
      </c>
      <c r="E1084" s="3">
        <v>3556</v>
      </c>
      <c r="F1084" s="3">
        <v>3599</v>
      </c>
    </row>
    <row r="1085" spans="1:6" ht="16.5" customHeight="1">
      <c r="A1085" s="1">
        <v>42644</v>
      </c>
      <c r="B1085" s="2" t="s">
        <v>21</v>
      </c>
      <c r="C1085" s="3">
        <v>1565</v>
      </c>
      <c r="D1085" s="4">
        <v>3441</v>
      </c>
      <c r="E1085" s="3">
        <v>1757</v>
      </c>
      <c r="F1085" s="3">
        <v>1684</v>
      </c>
    </row>
    <row r="1086" spans="1:6" ht="16.5" customHeight="1">
      <c r="A1086" s="1">
        <v>42644</v>
      </c>
      <c r="B1086" s="2" t="s">
        <v>8</v>
      </c>
      <c r="C1086" s="3">
        <v>6059</v>
      </c>
      <c r="D1086" s="4">
        <v>15231</v>
      </c>
      <c r="E1086" s="3">
        <v>7862</v>
      </c>
      <c r="F1086" s="3">
        <v>7369</v>
      </c>
    </row>
    <row r="1087" spans="1:6" ht="16.5" customHeight="1">
      <c r="A1087" s="1">
        <v>42644</v>
      </c>
      <c r="B1087" s="2" t="s">
        <v>22</v>
      </c>
      <c r="C1087" s="3">
        <v>5036</v>
      </c>
      <c r="D1087" s="4">
        <v>10448</v>
      </c>
      <c r="E1087" s="3">
        <v>5844</v>
      </c>
      <c r="F1087" s="3">
        <v>4604</v>
      </c>
    </row>
    <row r="1088" spans="1:6" ht="16.5" customHeight="1">
      <c r="A1088" s="1">
        <v>42644</v>
      </c>
      <c r="B1088" s="2" t="s">
        <v>9</v>
      </c>
      <c r="C1088" s="3">
        <v>2664</v>
      </c>
      <c r="D1088" s="4">
        <v>5771</v>
      </c>
      <c r="E1088" s="3">
        <v>3002</v>
      </c>
      <c r="F1088" s="3">
        <v>2769</v>
      </c>
    </row>
    <row r="1089" spans="1:6" ht="16.5" customHeight="1">
      <c r="A1089" s="1">
        <v>42644</v>
      </c>
      <c r="B1089" s="2" t="s">
        <v>10</v>
      </c>
      <c r="C1089" s="3">
        <v>2454</v>
      </c>
      <c r="D1089" s="4">
        <v>5014</v>
      </c>
      <c r="E1089" s="3">
        <v>2513</v>
      </c>
      <c r="F1089" s="3">
        <v>2501</v>
      </c>
    </row>
    <row r="1090" spans="1:6" ht="16.5" customHeight="1">
      <c r="A1090" s="1">
        <v>42644</v>
      </c>
      <c r="B1090" s="2" t="s">
        <v>23</v>
      </c>
      <c r="C1090" s="3">
        <v>4182</v>
      </c>
      <c r="D1090" s="4">
        <v>8706</v>
      </c>
      <c r="E1090" s="3">
        <v>5032</v>
      </c>
      <c r="F1090" s="3">
        <v>3674</v>
      </c>
    </row>
    <row r="1091" spans="1:6" ht="16.5" customHeight="1">
      <c r="A1091" s="1">
        <v>42644</v>
      </c>
      <c r="B1091" s="2" t="s">
        <v>25</v>
      </c>
      <c r="C1091" s="3">
        <v>5046</v>
      </c>
      <c r="D1091" s="4">
        <v>12098</v>
      </c>
      <c r="E1091" s="3">
        <v>6586</v>
      </c>
      <c r="F1091" s="3">
        <v>5512</v>
      </c>
    </row>
    <row r="1092" spans="1:6" ht="16.5" customHeight="1">
      <c r="A1092" s="1">
        <v>42644</v>
      </c>
      <c r="B1092" s="2" t="s">
        <v>26</v>
      </c>
      <c r="C1092" s="3">
        <v>9772</v>
      </c>
      <c r="D1092" s="4">
        <v>26398</v>
      </c>
      <c r="E1092" s="3">
        <v>14321</v>
      </c>
      <c r="F1092" s="3">
        <v>12077</v>
      </c>
    </row>
    <row r="1093" spans="1:6" ht="16.5" customHeight="1">
      <c r="A1093" s="1">
        <v>42644</v>
      </c>
      <c r="B1093" s="2" t="s">
        <v>27</v>
      </c>
      <c r="C1093" s="3">
        <v>3685</v>
      </c>
      <c r="D1093" s="4">
        <v>8319</v>
      </c>
      <c r="E1093" s="3">
        <v>4438</v>
      </c>
      <c r="F1093" s="3">
        <v>3881</v>
      </c>
    </row>
    <row r="1094" spans="1:6" ht="16.5" customHeight="1">
      <c r="A1094" s="1">
        <v>42644</v>
      </c>
      <c r="B1094" s="2" t="s">
        <v>28</v>
      </c>
      <c r="C1094" s="3">
        <v>10926</v>
      </c>
      <c r="D1094" s="4">
        <v>28902</v>
      </c>
      <c r="E1094" s="3">
        <v>15045</v>
      </c>
      <c r="F1094" s="3">
        <v>13857</v>
      </c>
    </row>
    <row r="1095" spans="1:6" ht="16.5" customHeight="1">
      <c r="A1095" s="1">
        <v>42644</v>
      </c>
      <c r="B1095" s="2" t="s">
        <v>11</v>
      </c>
      <c r="C1095" s="3">
        <v>11051</v>
      </c>
      <c r="D1095" s="4">
        <v>24460</v>
      </c>
      <c r="E1095" s="3">
        <v>14041</v>
      </c>
      <c r="F1095" s="3">
        <v>10419</v>
      </c>
    </row>
    <row r="1096" spans="1:6" ht="16.5" customHeight="1">
      <c r="A1096" s="1">
        <v>42644</v>
      </c>
      <c r="B1096" s="2" t="s">
        <v>12</v>
      </c>
      <c r="C1096" s="3">
        <v>16298</v>
      </c>
      <c r="D1096" s="4">
        <v>42585</v>
      </c>
      <c r="E1096" s="3">
        <v>21927</v>
      </c>
      <c r="F1096" s="3">
        <v>20658</v>
      </c>
    </row>
    <row r="1097" spans="1:6" ht="16.5" customHeight="1">
      <c r="A1097" s="1">
        <v>42644</v>
      </c>
      <c r="B1097" s="2" t="s">
        <v>13</v>
      </c>
      <c r="C1097" s="3">
        <v>8772</v>
      </c>
      <c r="D1097" s="4">
        <v>27472</v>
      </c>
      <c r="E1097" s="3">
        <v>13965</v>
      </c>
      <c r="F1097" s="3">
        <v>13507</v>
      </c>
    </row>
    <row r="1098" spans="1:6" ht="16.5" customHeight="1">
      <c r="A1098" s="1">
        <v>42644</v>
      </c>
      <c r="B1098" s="2" t="s">
        <v>14</v>
      </c>
      <c r="C1098" s="3">
        <v>5779</v>
      </c>
      <c r="D1098" s="4">
        <v>18483</v>
      </c>
      <c r="E1098" s="3">
        <v>9428</v>
      </c>
      <c r="F1098" s="3">
        <v>9055</v>
      </c>
    </row>
    <row r="1099" spans="1:6" ht="16.5" customHeight="1">
      <c r="A1099" s="1">
        <v>42675</v>
      </c>
      <c r="B1099" s="2" t="s">
        <v>17</v>
      </c>
      <c r="C1099" s="3">
        <v>3332</v>
      </c>
      <c r="D1099" s="4">
        <v>7211</v>
      </c>
      <c r="E1099" s="3">
        <v>3650</v>
      </c>
      <c r="F1099" s="3">
        <v>3561</v>
      </c>
    </row>
    <row r="1100" spans="1:6" ht="16.5" customHeight="1">
      <c r="A1100" s="1">
        <v>42675</v>
      </c>
      <c r="B1100" s="2" t="s">
        <v>18</v>
      </c>
      <c r="C1100" s="3">
        <v>1770</v>
      </c>
      <c r="D1100" s="4">
        <v>3708</v>
      </c>
      <c r="E1100" s="3">
        <v>1931</v>
      </c>
      <c r="F1100" s="3">
        <v>1777</v>
      </c>
    </row>
    <row r="1101" spans="1:6" ht="16.5" customHeight="1">
      <c r="A1101" s="1">
        <v>42675</v>
      </c>
      <c r="B1101" s="2" t="s">
        <v>19</v>
      </c>
      <c r="C1101" s="3">
        <v>911</v>
      </c>
      <c r="D1101" s="4">
        <v>1766</v>
      </c>
      <c r="E1101" s="3">
        <v>882</v>
      </c>
      <c r="F1101" s="3">
        <v>884</v>
      </c>
    </row>
    <row r="1102" spans="1:6" ht="16.5" customHeight="1">
      <c r="A1102" s="1">
        <v>42675</v>
      </c>
      <c r="B1102" s="2" t="s">
        <v>20</v>
      </c>
      <c r="C1102" s="3">
        <v>3106</v>
      </c>
      <c r="D1102" s="4">
        <v>7165</v>
      </c>
      <c r="E1102" s="3">
        <v>3559</v>
      </c>
      <c r="F1102" s="3">
        <v>3606</v>
      </c>
    </row>
    <row r="1103" spans="1:6" ht="16.5" customHeight="1">
      <c r="A1103" s="1">
        <v>42675</v>
      </c>
      <c r="B1103" s="2" t="s">
        <v>21</v>
      </c>
      <c r="C1103" s="3">
        <v>1566</v>
      </c>
      <c r="D1103" s="4">
        <v>3434</v>
      </c>
      <c r="E1103" s="3">
        <v>1758</v>
      </c>
      <c r="F1103" s="3">
        <v>1676</v>
      </c>
    </row>
    <row r="1104" spans="1:6" ht="16.5" customHeight="1">
      <c r="A1104" s="1">
        <v>42675</v>
      </c>
      <c r="B1104" s="2" t="s">
        <v>8</v>
      </c>
      <c r="C1104" s="3">
        <v>6054</v>
      </c>
      <c r="D1104" s="4">
        <v>15192</v>
      </c>
      <c r="E1104" s="3">
        <v>7856</v>
      </c>
      <c r="F1104" s="3">
        <v>7336</v>
      </c>
    </row>
    <row r="1105" spans="1:6" ht="16.5" customHeight="1">
      <c r="A1105" s="1">
        <v>42675</v>
      </c>
      <c r="B1105" s="2" t="s">
        <v>22</v>
      </c>
      <c r="C1105" s="3">
        <v>5007</v>
      </c>
      <c r="D1105" s="4">
        <v>10384</v>
      </c>
      <c r="E1105" s="3">
        <v>5801</v>
      </c>
      <c r="F1105" s="3">
        <v>4583</v>
      </c>
    </row>
    <row r="1106" spans="1:6" ht="16.5" customHeight="1">
      <c r="A1106" s="1">
        <v>42675</v>
      </c>
      <c r="B1106" s="2" t="s">
        <v>9</v>
      </c>
      <c r="C1106" s="3">
        <v>2669</v>
      </c>
      <c r="D1106" s="4">
        <v>5772</v>
      </c>
      <c r="E1106" s="3">
        <v>3009</v>
      </c>
      <c r="F1106" s="3">
        <v>2763</v>
      </c>
    </row>
    <row r="1107" spans="1:6" ht="16.5" customHeight="1">
      <c r="A1107" s="1">
        <v>42675</v>
      </c>
      <c r="B1107" s="2" t="s">
        <v>10</v>
      </c>
      <c r="C1107" s="3">
        <v>2451</v>
      </c>
      <c r="D1107" s="4">
        <v>5013</v>
      </c>
      <c r="E1107" s="3">
        <v>2518</v>
      </c>
      <c r="F1107" s="3">
        <v>2495</v>
      </c>
    </row>
    <row r="1108" spans="1:6" ht="16.5" customHeight="1">
      <c r="A1108" s="1">
        <v>42675</v>
      </c>
      <c r="B1108" s="2" t="s">
        <v>23</v>
      </c>
      <c r="C1108" s="3">
        <v>4147</v>
      </c>
      <c r="D1108" s="4">
        <v>8660</v>
      </c>
      <c r="E1108" s="3">
        <v>5000</v>
      </c>
      <c r="F1108" s="3">
        <v>3660</v>
      </c>
    </row>
    <row r="1109" spans="1:6" ht="16.5" customHeight="1">
      <c r="A1109" s="1">
        <v>42675</v>
      </c>
      <c r="B1109" s="2" t="s">
        <v>25</v>
      </c>
      <c r="C1109" s="3">
        <v>5012</v>
      </c>
      <c r="D1109" s="4">
        <v>12022</v>
      </c>
      <c r="E1109" s="3">
        <v>6545</v>
      </c>
      <c r="F1109" s="3">
        <v>5477</v>
      </c>
    </row>
    <row r="1110" spans="1:6" ht="16.5" customHeight="1">
      <c r="A1110" s="1">
        <v>42675</v>
      </c>
      <c r="B1110" s="2" t="s">
        <v>26</v>
      </c>
      <c r="C1110" s="3">
        <v>9792</v>
      </c>
      <c r="D1110" s="4">
        <v>26455</v>
      </c>
      <c r="E1110" s="3">
        <v>14351</v>
      </c>
      <c r="F1110" s="3">
        <v>12104</v>
      </c>
    </row>
    <row r="1111" spans="1:6" ht="16.5" customHeight="1">
      <c r="A1111" s="1">
        <v>42675</v>
      </c>
      <c r="B1111" s="2" t="s">
        <v>27</v>
      </c>
      <c r="C1111" s="3">
        <v>3671</v>
      </c>
      <c r="D1111" s="4">
        <v>8278</v>
      </c>
      <c r="E1111" s="3">
        <v>4419</v>
      </c>
      <c r="F1111" s="3">
        <v>3859</v>
      </c>
    </row>
    <row r="1112" spans="1:6" ht="16.5" customHeight="1">
      <c r="A1112" s="1">
        <v>42675</v>
      </c>
      <c r="B1112" s="2" t="s">
        <v>28</v>
      </c>
      <c r="C1112" s="3">
        <v>11012</v>
      </c>
      <c r="D1112" s="4">
        <v>29123</v>
      </c>
      <c r="E1112" s="3">
        <v>15142</v>
      </c>
      <c r="F1112" s="3">
        <v>13981</v>
      </c>
    </row>
    <row r="1113" spans="1:6" ht="16.5" customHeight="1">
      <c r="A1113" s="1">
        <v>42675</v>
      </c>
      <c r="B1113" s="2" t="s">
        <v>11</v>
      </c>
      <c r="C1113" s="3">
        <v>11028</v>
      </c>
      <c r="D1113" s="4">
        <v>24368</v>
      </c>
      <c r="E1113" s="3">
        <v>13997</v>
      </c>
      <c r="F1113" s="3">
        <v>10371</v>
      </c>
    </row>
    <row r="1114" spans="1:6" ht="16.5" customHeight="1">
      <c r="A1114" s="1">
        <v>42675</v>
      </c>
      <c r="B1114" s="2" t="s">
        <v>12</v>
      </c>
      <c r="C1114" s="3">
        <v>16327</v>
      </c>
      <c r="D1114" s="4">
        <v>42571</v>
      </c>
      <c r="E1114" s="3">
        <v>21928</v>
      </c>
      <c r="F1114" s="3">
        <v>20643</v>
      </c>
    </row>
    <row r="1115" spans="1:6" ht="16.5" customHeight="1">
      <c r="A1115" s="1">
        <v>42675</v>
      </c>
      <c r="B1115" s="2" t="s">
        <v>13</v>
      </c>
      <c r="C1115" s="3">
        <v>8779</v>
      </c>
      <c r="D1115" s="4">
        <v>27518</v>
      </c>
      <c r="E1115" s="3">
        <v>13983</v>
      </c>
      <c r="F1115" s="3">
        <v>13535</v>
      </c>
    </row>
    <row r="1116" spans="1:6" ht="16.5" customHeight="1">
      <c r="A1116" s="1">
        <v>42675</v>
      </c>
      <c r="B1116" s="2" t="s">
        <v>14</v>
      </c>
      <c r="C1116" s="3">
        <v>5766</v>
      </c>
      <c r="D1116" s="4">
        <v>18510</v>
      </c>
      <c r="E1116" s="3">
        <v>9423</v>
      </c>
      <c r="F1116" s="3">
        <v>9087</v>
      </c>
    </row>
    <row r="1117" spans="1:6" ht="16.5" customHeight="1">
      <c r="A1117" s="1">
        <v>42705</v>
      </c>
      <c r="B1117" s="2" t="s">
        <v>17</v>
      </c>
      <c r="C1117" s="3">
        <v>3311</v>
      </c>
      <c r="D1117" s="4">
        <v>7169</v>
      </c>
      <c r="E1117" s="3">
        <v>3634</v>
      </c>
      <c r="F1117" s="3">
        <v>3535</v>
      </c>
    </row>
    <row r="1118" spans="1:6" ht="16.5" customHeight="1">
      <c r="A1118" s="1">
        <v>42705</v>
      </c>
      <c r="B1118" s="2" t="s">
        <v>18</v>
      </c>
      <c r="C1118" s="3">
        <v>1764</v>
      </c>
      <c r="D1118" s="4">
        <v>3695</v>
      </c>
      <c r="E1118" s="3">
        <v>1925</v>
      </c>
      <c r="F1118" s="3">
        <v>1770</v>
      </c>
    </row>
    <row r="1119" spans="1:6" ht="16.5" customHeight="1">
      <c r="A1119" s="1">
        <v>42705</v>
      </c>
      <c r="B1119" s="2" t="s">
        <v>19</v>
      </c>
      <c r="C1119" s="3">
        <v>912</v>
      </c>
      <c r="D1119" s="4">
        <v>1763</v>
      </c>
      <c r="E1119" s="3">
        <v>882</v>
      </c>
      <c r="F1119" s="3">
        <v>881</v>
      </c>
    </row>
    <row r="1120" spans="1:6" ht="16.5" customHeight="1">
      <c r="A1120" s="1">
        <v>42705</v>
      </c>
      <c r="B1120" s="2" t="s">
        <v>20</v>
      </c>
      <c r="C1120" s="3">
        <v>3102</v>
      </c>
      <c r="D1120" s="4">
        <v>7164</v>
      </c>
      <c r="E1120" s="3">
        <v>3556</v>
      </c>
      <c r="F1120" s="3">
        <v>3608</v>
      </c>
    </row>
    <row r="1121" spans="1:6" ht="16.5" customHeight="1">
      <c r="A1121" s="1">
        <v>42705</v>
      </c>
      <c r="B1121" s="2" t="s">
        <v>21</v>
      </c>
      <c r="C1121" s="3">
        <v>1566</v>
      </c>
      <c r="D1121" s="4">
        <v>3430</v>
      </c>
      <c r="E1121" s="3">
        <v>1755</v>
      </c>
      <c r="F1121" s="3">
        <v>1675</v>
      </c>
    </row>
    <row r="1122" spans="1:6" ht="16.5" customHeight="1">
      <c r="A1122" s="1">
        <v>42705</v>
      </c>
      <c r="B1122" s="2" t="s">
        <v>8</v>
      </c>
      <c r="C1122" s="3">
        <v>6066</v>
      </c>
      <c r="D1122" s="4">
        <v>15197</v>
      </c>
      <c r="E1122" s="3">
        <v>7855</v>
      </c>
      <c r="F1122" s="3">
        <v>7342</v>
      </c>
    </row>
    <row r="1123" spans="1:6" ht="16.5" customHeight="1">
      <c r="A1123" s="1">
        <v>42705</v>
      </c>
      <c r="B1123" s="2" t="s">
        <v>22</v>
      </c>
      <c r="C1123" s="3">
        <v>5028</v>
      </c>
      <c r="D1123" s="4">
        <v>10397</v>
      </c>
      <c r="E1123" s="3">
        <v>5806</v>
      </c>
      <c r="F1123" s="3">
        <v>4591</v>
      </c>
    </row>
    <row r="1124" spans="1:6" ht="16.5" customHeight="1">
      <c r="A1124" s="1">
        <v>42705</v>
      </c>
      <c r="B1124" s="2" t="s">
        <v>9</v>
      </c>
      <c r="C1124" s="3">
        <v>2670</v>
      </c>
      <c r="D1124" s="4">
        <v>5780</v>
      </c>
      <c r="E1124" s="3">
        <v>3001</v>
      </c>
      <c r="F1124" s="3">
        <v>2779</v>
      </c>
    </row>
    <row r="1125" spans="1:6" ht="16.5" customHeight="1">
      <c r="A1125" s="1">
        <v>42705</v>
      </c>
      <c r="B1125" s="2" t="s">
        <v>10</v>
      </c>
      <c r="C1125" s="3">
        <v>2452</v>
      </c>
      <c r="D1125" s="4">
        <v>5010</v>
      </c>
      <c r="E1125" s="3">
        <v>2513</v>
      </c>
      <c r="F1125" s="3">
        <v>2497</v>
      </c>
    </row>
    <row r="1126" spans="1:6" ht="16.5" customHeight="1">
      <c r="A1126" s="1">
        <v>42705</v>
      </c>
      <c r="B1126" s="2" t="s">
        <v>23</v>
      </c>
      <c r="C1126" s="3">
        <v>4130</v>
      </c>
      <c r="D1126" s="4">
        <v>8650</v>
      </c>
      <c r="E1126" s="3">
        <v>4982</v>
      </c>
      <c r="F1126" s="3">
        <v>3668</v>
      </c>
    </row>
    <row r="1127" spans="1:6" ht="16.5" customHeight="1">
      <c r="A1127" s="1">
        <v>42705</v>
      </c>
      <c r="B1127" s="2" t="s">
        <v>25</v>
      </c>
      <c r="C1127" s="3">
        <v>5019</v>
      </c>
      <c r="D1127" s="4">
        <v>12007</v>
      </c>
      <c r="E1127" s="3">
        <v>6533</v>
      </c>
      <c r="F1127" s="3">
        <v>5474</v>
      </c>
    </row>
    <row r="1128" spans="1:6" ht="16.5" customHeight="1">
      <c r="A1128" s="1">
        <v>42705</v>
      </c>
      <c r="B1128" s="2" t="s">
        <v>26</v>
      </c>
      <c r="C1128" s="3">
        <v>9825</v>
      </c>
      <c r="D1128" s="4">
        <v>26513</v>
      </c>
      <c r="E1128" s="3">
        <v>14401</v>
      </c>
      <c r="F1128" s="3">
        <v>12112</v>
      </c>
    </row>
    <row r="1129" spans="1:6" ht="16.5" customHeight="1">
      <c r="A1129" s="1">
        <v>42705</v>
      </c>
      <c r="B1129" s="2" t="s">
        <v>27</v>
      </c>
      <c r="C1129" s="3">
        <v>3661</v>
      </c>
      <c r="D1129" s="4">
        <v>8276</v>
      </c>
      <c r="E1129" s="3">
        <v>4417</v>
      </c>
      <c r="F1129" s="3">
        <v>3859</v>
      </c>
    </row>
    <row r="1130" spans="1:6" ht="16.5" customHeight="1">
      <c r="A1130" s="1">
        <v>42705</v>
      </c>
      <c r="B1130" s="2" t="s">
        <v>28</v>
      </c>
      <c r="C1130" s="3">
        <v>11042</v>
      </c>
      <c r="D1130" s="4">
        <v>29204</v>
      </c>
      <c r="E1130" s="3">
        <v>15168</v>
      </c>
      <c r="F1130" s="3">
        <v>14036</v>
      </c>
    </row>
    <row r="1131" spans="1:6" ht="16.5" customHeight="1">
      <c r="A1131" s="1">
        <v>42705</v>
      </c>
      <c r="B1131" s="2" t="s">
        <v>11</v>
      </c>
      <c r="C1131" s="3">
        <v>11004</v>
      </c>
      <c r="D1131" s="4">
        <v>24343</v>
      </c>
      <c r="E1131" s="3">
        <v>13989</v>
      </c>
      <c r="F1131" s="3">
        <v>10354</v>
      </c>
    </row>
    <row r="1132" spans="1:6" ht="16.5" customHeight="1">
      <c r="A1132" s="1">
        <v>42705</v>
      </c>
      <c r="B1132" s="2" t="s">
        <v>12</v>
      </c>
      <c r="C1132" s="3">
        <v>16324</v>
      </c>
      <c r="D1132" s="4">
        <v>42537</v>
      </c>
      <c r="E1132" s="3">
        <v>21908</v>
      </c>
      <c r="F1132" s="3">
        <v>20629</v>
      </c>
    </row>
    <row r="1133" spans="1:6" ht="16.5" customHeight="1">
      <c r="A1133" s="1">
        <v>42705</v>
      </c>
      <c r="B1133" s="2" t="s">
        <v>13</v>
      </c>
      <c r="C1133" s="3">
        <v>8773</v>
      </c>
      <c r="D1133" s="4">
        <v>27517</v>
      </c>
      <c r="E1133" s="3">
        <v>13977</v>
      </c>
      <c r="F1133" s="3">
        <v>13540</v>
      </c>
    </row>
    <row r="1134" spans="1:6" ht="16.5" customHeight="1">
      <c r="A1134" s="1">
        <v>42705</v>
      </c>
      <c r="B1134" s="2" t="s">
        <v>14</v>
      </c>
      <c r="C1134" s="3">
        <v>5764</v>
      </c>
      <c r="D1134" s="4">
        <v>18531</v>
      </c>
      <c r="E1134" s="3">
        <v>9436</v>
      </c>
      <c r="F1134" s="3">
        <v>9095</v>
      </c>
    </row>
    <row r="1135" spans="1:6" ht="16.5" customHeight="1">
      <c r="A1135" s="1">
        <v>42736</v>
      </c>
      <c r="B1135" s="2" t="s">
        <v>17</v>
      </c>
      <c r="C1135" s="3">
        <v>3303</v>
      </c>
      <c r="D1135" s="4">
        <v>7164</v>
      </c>
      <c r="E1135" s="3">
        <v>3631</v>
      </c>
      <c r="F1135" s="3">
        <v>3533</v>
      </c>
    </row>
    <row r="1136" spans="1:6" ht="16.5" customHeight="1">
      <c r="A1136" s="1">
        <v>42736</v>
      </c>
      <c r="B1136" s="2" t="s">
        <v>18</v>
      </c>
      <c r="C1136" s="3">
        <v>1766</v>
      </c>
      <c r="D1136" s="4">
        <v>3694</v>
      </c>
      <c r="E1136" s="3">
        <v>1921</v>
      </c>
      <c r="F1136" s="3">
        <v>1773</v>
      </c>
    </row>
    <row r="1137" spans="1:6" ht="16.5" customHeight="1">
      <c r="A1137" s="1">
        <v>42736</v>
      </c>
      <c r="B1137" s="2" t="s">
        <v>19</v>
      </c>
      <c r="C1137" s="3">
        <v>916</v>
      </c>
      <c r="D1137" s="4">
        <v>1760</v>
      </c>
      <c r="E1137" s="3">
        <v>882</v>
      </c>
      <c r="F1137" s="3">
        <v>878</v>
      </c>
    </row>
    <row r="1138" spans="1:6" ht="16.5" customHeight="1">
      <c r="A1138" s="1">
        <v>42736</v>
      </c>
      <c r="B1138" s="2" t="s">
        <v>20</v>
      </c>
      <c r="C1138" s="3">
        <v>3104</v>
      </c>
      <c r="D1138" s="4">
        <v>7153</v>
      </c>
      <c r="E1138" s="3">
        <v>3542</v>
      </c>
      <c r="F1138" s="3">
        <v>3611</v>
      </c>
    </row>
    <row r="1139" spans="1:6" ht="16.5" customHeight="1">
      <c r="A1139" s="1">
        <v>42736</v>
      </c>
      <c r="B1139" s="2" t="s">
        <v>21</v>
      </c>
      <c r="C1139" s="3">
        <v>1559</v>
      </c>
      <c r="D1139" s="4">
        <v>3414</v>
      </c>
      <c r="E1139" s="3">
        <v>1749</v>
      </c>
      <c r="F1139" s="3">
        <v>1665</v>
      </c>
    </row>
    <row r="1140" spans="1:6" ht="16.5" customHeight="1">
      <c r="A1140" s="1">
        <v>42736</v>
      </c>
      <c r="B1140" s="2" t="s">
        <v>8</v>
      </c>
      <c r="C1140" s="3">
        <v>6045</v>
      </c>
      <c r="D1140" s="4">
        <v>15194</v>
      </c>
      <c r="E1140" s="3">
        <v>7850</v>
      </c>
      <c r="F1140" s="3">
        <v>7344</v>
      </c>
    </row>
    <row r="1141" spans="1:6" ht="16.5" customHeight="1">
      <c r="A1141" s="1">
        <v>42736</v>
      </c>
      <c r="B1141" s="2" t="s">
        <v>22</v>
      </c>
      <c r="C1141" s="3">
        <v>5033</v>
      </c>
      <c r="D1141" s="4">
        <v>10420</v>
      </c>
      <c r="E1141" s="3">
        <v>5812</v>
      </c>
      <c r="F1141" s="3">
        <v>4608</v>
      </c>
    </row>
    <row r="1142" spans="1:6" ht="16.5" customHeight="1">
      <c r="A1142" s="1">
        <v>42736</v>
      </c>
      <c r="B1142" s="2" t="s">
        <v>9</v>
      </c>
      <c r="C1142" s="3">
        <v>2674</v>
      </c>
      <c r="D1142" s="4">
        <v>5775</v>
      </c>
      <c r="E1142" s="3">
        <v>3000</v>
      </c>
      <c r="F1142" s="3">
        <v>2775</v>
      </c>
    </row>
    <row r="1143" spans="1:6" ht="16.5" customHeight="1">
      <c r="A1143" s="1">
        <v>42736</v>
      </c>
      <c r="B1143" s="2" t="s">
        <v>10</v>
      </c>
      <c r="C1143" s="3">
        <v>2444</v>
      </c>
      <c r="D1143" s="4">
        <v>5013</v>
      </c>
      <c r="E1143" s="3">
        <v>2509</v>
      </c>
      <c r="F1143" s="3">
        <v>2504</v>
      </c>
    </row>
    <row r="1144" spans="1:6" ht="16.5" customHeight="1">
      <c r="A1144" s="1">
        <v>42736</v>
      </c>
      <c r="B1144" s="2" t="s">
        <v>23</v>
      </c>
      <c r="C1144" s="3">
        <v>4084</v>
      </c>
      <c r="D1144" s="4">
        <v>8569</v>
      </c>
      <c r="E1144" s="3">
        <v>4920</v>
      </c>
      <c r="F1144" s="3">
        <v>3649</v>
      </c>
    </row>
    <row r="1145" spans="1:6" ht="16.5" customHeight="1">
      <c r="A1145" s="1">
        <v>42736</v>
      </c>
      <c r="B1145" s="2" t="s">
        <v>25</v>
      </c>
      <c r="C1145" s="3">
        <v>4987</v>
      </c>
      <c r="D1145" s="4">
        <v>11954</v>
      </c>
      <c r="E1145" s="3">
        <v>6502</v>
      </c>
      <c r="F1145" s="3">
        <v>5452</v>
      </c>
    </row>
    <row r="1146" spans="1:6" ht="16.5" customHeight="1">
      <c r="A1146" s="1">
        <v>42736</v>
      </c>
      <c r="B1146" s="2" t="s">
        <v>26</v>
      </c>
      <c r="C1146" s="3">
        <v>9814</v>
      </c>
      <c r="D1146" s="4">
        <v>26528</v>
      </c>
      <c r="E1146" s="3">
        <v>14403</v>
      </c>
      <c r="F1146" s="3">
        <v>12125</v>
      </c>
    </row>
    <row r="1147" spans="1:6" ht="16.5" customHeight="1">
      <c r="A1147" s="1">
        <v>42736</v>
      </c>
      <c r="B1147" s="2" t="s">
        <v>27</v>
      </c>
      <c r="C1147" s="3">
        <v>3652</v>
      </c>
      <c r="D1147" s="4">
        <v>8260</v>
      </c>
      <c r="E1147" s="3">
        <v>4411</v>
      </c>
      <c r="F1147" s="3">
        <v>3849</v>
      </c>
    </row>
    <row r="1148" spans="1:6" ht="16.5" customHeight="1">
      <c r="A1148" s="1">
        <v>42736</v>
      </c>
      <c r="B1148" s="2" t="s">
        <v>28</v>
      </c>
      <c r="C1148" s="3">
        <v>11063</v>
      </c>
      <c r="D1148" s="4">
        <v>29204</v>
      </c>
      <c r="E1148" s="3">
        <v>15200</v>
      </c>
      <c r="F1148" s="3">
        <v>14004</v>
      </c>
    </row>
    <row r="1149" spans="1:6" ht="16.5" customHeight="1">
      <c r="A1149" s="1">
        <v>42736</v>
      </c>
      <c r="B1149" s="2" t="s">
        <v>11</v>
      </c>
      <c r="C1149" s="3">
        <v>10990</v>
      </c>
      <c r="D1149" s="4">
        <v>24299</v>
      </c>
      <c r="E1149" s="3">
        <v>13972</v>
      </c>
      <c r="F1149" s="3">
        <v>10327</v>
      </c>
    </row>
    <row r="1150" spans="1:6" ht="16.5" customHeight="1">
      <c r="A1150" s="1">
        <v>42736</v>
      </c>
      <c r="B1150" s="2" t="s">
        <v>12</v>
      </c>
      <c r="C1150" s="3">
        <v>16340</v>
      </c>
      <c r="D1150" s="4">
        <v>42560</v>
      </c>
      <c r="E1150" s="3">
        <v>21922</v>
      </c>
      <c r="F1150" s="3">
        <v>20638</v>
      </c>
    </row>
    <row r="1151" spans="1:6" ht="16.5" customHeight="1">
      <c r="A1151" s="1">
        <v>42736</v>
      </c>
      <c r="B1151" s="2" t="s">
        <v>13</v>
      </c>
      <c r="C1151" s="3">
        <v>8772</v>
      </c>
      <c r="D1151" s="4">
        <v>27489</v>
      </c>
      <c r="E1151" s="3">
        <v>13981</v>
      </c>
      <c r="F1151" s="3">
        <v>13508</v>
      </c>
    </row>
    <row r="1152" spans="1:6" ht="16.5" customHeight="1">
      <c r="A1152" s="1">
        <v>42736</v>
      </c>
      <c r="B1152" s="2" t="s">
        <v>14</v>
      </c>
      <c r="C1152" s="3">
        <v>5767</v>
      </c>
      <c r="D1152" s="4">
        <v>18529</v>
      </c>
      <c r="E1152" s="3">
        <v>9439</v>
      </c>
      <c r="F1152" s="3">
        <v>9090</v>
      </c>
    </row>
    <row r="1153" spans="1:6" ht="16.5" customHeight="1">
      <c r="A1153" s="1">
        <v>42767</v>
      </c>
      <c r="B1153" s="2" t="s">
        <v>17</v>
      </c>
      <c r="C1153" s="3">
        <v>3289</v>
      </c>
      <c r="D1153" s="4">
        <v>7151</v>
      </c>
      <c r="E1153" s="3">
        <v>3633</v>
      </c>
      <c r="F1153" s="3">
        <v>3518</v>
      </c>
    </row>
    <row r="1154" spans="1:6" ht="16.5" customHeight="1">
      <c r="A1154" s="1">
        <v>42767</v>
      </c>
      <c r="B1154" s="2" t="s">
        <v>18</v>
      </c>
      <c r="C1154" s="3">
        <v>1762</v>
      </c>
      <c r="D1154" s="4">
        <v>3682</v>
      </c>
      <c r="E1154" s="3">
        <v>1913</v>
      </c>
      <c r="F1154" s="3">
        <v>1769</v>
      </c>
    </row>
    <row r="1155" spans="1:6" ht="16.5" customHeight="1">
      <c r="A1155" s="1">
        <v>42767</v>
      </c>
      <c r="B1155" s="2" t="s">
        <v>19</v>
      </c>
      <c r="C1155" s="3">
        <v>913</v>
      </c>
      <c r="D1155" s="4">
        <v>1744</v>
      </c>
      <c r="E1155" s="3">
        <v>873</v>
      </c>
      <c r="F1155" s="3">
        <v>871</v>
      </c>
    </row>
    <row r="1156" spans="1:6" ht="16.5" customHeight="1">
      <c r="A1156" s="1">
        <v>42767</v>
      </c>
      <c r="B1156" s="2" t="s">
        <v>20</v>
      </c>
      <c r="C1156" s="3">
        <v>3099</v>
      </c>
      <c r="D1156" s="4">
        <v>7160</v>
      </c>
      <c r="E1156" s="3">
        <v>3545</v>
      </c>
      <c r="F1156" s="3">
        <v>3615</v>
      </c>
    </row>
    <row r="1157" spans="1:6" ht="16.5" customHeight="1">
      <c r="A1157" s="1">
        <v>42767</v>
      </c>
      <c r="B1157" s="2" t="s">
        <v>21</v>
      </c>
      <c r="C1157" s="3">
        <v>1559</v>
      </c>
      <c r="D1157" s="4">
        <v>3402</v>
      </c>
      <c r="E1157" s="3">
        <v>1739</v>
      </c>
      <c r="F1157" s="3">
        <v>1663</v>
      </c>
    </row>
    <row r="1158" spans="1:6" ht="16.5" customHeight="1">
      <c r="A1158" s="1">
        <v>42767</v>
      </c>
      <c r="B1158" s="2" t="s">
        <v>8</v>
      </c>
      <c r="C1158" s="3">
        <v>6039</v>
      </c>
      <c r="D1158" s="4">
        <v>15140</v>
      </c>
      <c r="E1158" s="3">
        <v>7819</v>
      </c>
      <c r="F1158" s="3">
        <v>7321</v>
      </c>
    </row>
    <row r="1159" spans="1:6" ht="16.5" customHeight="1">
      <c r="A1159" s="1">
        <v>42767</v>
      </c>
      <c r="B1159" s="2" t="s">
        <v>22</v>
      </c>
      <c r="C1159" s="3">
        <v>5013</v>
      </c>
      <c r="D1159" s="4">
        <v>10388</v>
      </c>
      <c r="E1159" s="3">
        <v>5790</v>
      </c>
      <c r="F1159" s="3">
        <v>4598</v>
      </c>
    </row>
    <row r="1160" spans="1:6" ht="16.5" customHeight="1">
      <c r="A1160" s="1">
        <v>42767</v>
      </c>
      <c r="B1160" s="2" t="s">
        <v>9</v>
      </c>
      <c r="C1160" s="3">
        <v>2673</v>
      </c>
      <c r="D1160" s="4">
        <v>5773</v>
      </c>
      <c r="E1160" s="3">
        <v>3001</v>
      </c>
      <c r="F1160" s="3">
        <v>2772</v>
      </c>
    </row>
    <row r="1161" spans="1:6" ht="16.5" customHeight="1">
      <c r="A1161" s="1">
        <v>42767</v>
      </c>
      <c r="B1161" s="2" t="s">
        <v>10</v>
      </c>
      <c r="C1161" s="3">
        <v>2448</v>
      </c>
      <c r="D1161" s="4">
        <v>5036</v>
      </c>
      <c r="E1161" s="3">
        <v>2530</v>
      </c>
      <c r="F1161" s="3">
        <v>2506</v>
      </c>
    </row>
    <row r="1162" spans="1:6" ht="16.5" customHeight="1">
      <c r="A1162" s="1">
        <v>42767</v>
      </c>
      <c r="B1162" s="2" t="s">
        <v>23</v>
      </c>
      <c r="C1162" s="3">
        <v>4067</v>
      </c>
      <c r="D1162" s="4">
        <v>8528</v>
      </c>
      <c r="E1162" s="3">
        <v>4904</v>
      </c>
      <c r="F1162" s="3">
        <v>3624</v>
      </c>
    </row>
    <row r="1163" spans="1:6" ht="16.5" customHeight="1">
      <c r="A1163" s="1">
        <v>42767</v>
      </c>
      <c r="B1163" s="2" t="s">
        <v>25</v>
      </c>
      <c r="C1163" s="3">
        <v>4967</v>
      </c>
      <c r="D1163" s="4">
        <v>11898</v>
      </c>
      <c r="E1163" s="3">
        <v>6474</v>
      </c>
      <c r="F1163" s="3">
        <v>5424</v>
      </c>
    </row>
    <row r="1164" spans="1:6" ht="16.5" customHeight="1">
      <c r="A1164" s="1">
        <v>42767</v>
      </c>
      <c r="B1164" s="2" t="s">
        <v>26</v>
      </c>
      <c r="C1164" s="3">
        <v>9836</v>
      </c>
      <c r="D1164" s="4">
        <v>26579</v>
      </c>
      <c r="E1164" s="3">
        <v>14404</v>
      </c>
      <c r="F1164" s="3">
        <v>12175</v>
      </c>
    </row>
    <row r="1165" spans="1:6" ht="16.5" customHeight="1">
      <c r="A1165" s="1">
        <v>42767</v>
      </c>
      <c r="B1165" s="2" t="s">
        <v>27</v>
      </c>
      <c r="C1165" s="3">
        <v>3665</v>
      </c>
      <c r="D1165" s="4">
        <v>8220</v>
      </c>
      <c r="E1165" s="3">
        <v>4394</v>
      </c>
      <c r="F1165" s="3">
        <v>3826</v>
      </c>
    </row>
    <row r="1166" spans="1:6" ht="16.5" customHeight="1">
      <c r="A1166" s="1">
        <v>42767</v>
      </c>
      <c r="B1166" s="2" t="s">
        <v>28</v>
      </c>
      <c r="C1166" s="3">
        <v>11089</v>
      </c>
      <c r="D1166" s="4">
        <v>29262</v>
      </c>
      <c r="E1166" s="3">
        <v>15205</v>
      </c>
      <c r="F1166" s="3">
        <v>14057</v>
      </c>
    </row>
    <row r="1167" spans="1:6" ht="16.5" customHeight="1">
      <c r="A1167" s="1">
        <v>42767</v>
      </c>
      <c r="B1167" s="2" t="s">
        <v>11</v>
      </c>
      <c r="C1167" s="3">
        <v>10976</v>
      </c>
      <c r="D1167" s="4">
        <v>24169</v>
      </c>
      <c r="E1167" s="3">
        <v>13922</v>
      </c>
      <c r="F1167" s="3">
        <v>10247</v>
      </c>
    </row>
    <row r="1168" spans="1:6" ht="16.5" customHeight="1">
      <c r="A1168" s="1">
        <v>42767</v>
      </c>
      <c r="B1168" s="2" t="s">
        <v>12</v>
      </c>
      <c r="C1168" s="3">
        <v>16324</v>
      </c>
      <c r="D1168" s="4">
        <v>42364</v>
      </c>
      <c r="E1168" s="3">
        <v>21830</v>
      </c>
      <c r="F1168" s="3">
        <v>20534</v>
      </c>
    </row>
    <row r="1169" spans="1:6" ht="16.5" customHeight="1">
      <c r="A1169" s="1">
        <v>42767</v>
      </c>
      <c r="B1169" s="2" t="s">
        <v>13</v>
      </c>
      <c r="C1169" s="3">
        <v>8766</v>
      </c>
      <c r="D1169" s="4">
        <v>27455</v>
      </c>
      <c r="E1169" s="3">
        <v>13946</v>
      </c>
      <c r="F1169" s="3">
        <v>13509</v>
      </c>
    </row>
    <row r="1170" spans="1:6" ht="16.5" customHeight="1">
      <c r="A1170" s="1">
        <v>42767</v>
      </c>
      <c r="B1170" s="2" t="s">
        <v>14</v>
      </c>
      <c r="C1170" s="3">
        <v>5777</v>
      </c>
      <c r="D1170" s="4">
        <v>18535</v>
      </c>
      <c r="E1170" s="3">
        <v>9438</v>
      </c>
      <c r="F1170" s="3">
        <v>9097</v>
      </c>
    </row>
    <row r="1171" spans="1:6" ht="16.5" customHeight="1">
      <c r="A1171" s="1">
        <v>42795</v>
      </c>
      <c r="B1171" s="2" t="s">
        <v>17</v>
      </c>
      <c r="C1171" s="3">
        <v>3285</v>
      </c>
      <c r="D1171" s="4">
        <v>7130</v>
      </c>
      <c r="E1171" s="3">
        <v>3627</v>
      </c>
      <c r="F1171" s="3">
        <v>3503</v>
      </c>
    </row>
    <row r="1172" spans="1:6" ht="16.5" customHeight="1">
      <c r="A1172" s="1">
        <v>42795</v>
      </c>
      <c r="B1172" s="2" t="s">
        <v>18</v>
      </c>
      <c r="C1172" s="3">
        <v>1756</v>
      </c>
      <c r="D1172" s="4">
        <v>3678</v>
      </c>
      <c r="E1172" s="3">
        <v>1916</v>
      </c>
      <c r="F1172" s="3">
        <v>1762</v>
      </c>
    </row>
    <row r="1173" spans="1:6" ht="16.5" customHeight="1">
      <c r="A1173" s="1">
        <v>42795</v>
      </c>
      <c r="B1173" s="2" t="s">
        <v>19</v>
      </c>
      <c r="C1173" s="3">
        <v>910</v>
      </c>
      <c r="D1173" s="4">
        <v>1737</v>
      </c>
      <c r="E1173" s="3">
        <v>869</v>
      </c>
      <c r="F1173" s="3">
        <v>868</v>
      </c>
    </row>
    <row r="1174" spans="1:6" ht="16.5" customHeight="1">
      <c r="A1174" s="1">
        <v>42795</v>
      </c>
      <c r="B1174" s="2" t="s">
        <v>20</v>
      </c>
      <c r="C1174" s="3">
        <v>3102</v>
      </c>
      <c r="D1174" s="4">
        <v>7161</v>
      </c>
      <c r="E1174" s="3">
        <v>3541</v>
      </c>
      <c r="F1174" s="3">
        <v>3620</v>
      </c>
    </row>
    <row r="1175" spans="1:6" ht="16.5" customHeight="1">
      <c r="A1175" s="1">
        <v>42795</v>
      </c>
      <c r="B1175" s="2" t="s">
        <v>21</v>
      </c>
      <c r="C1175" s="3">
        <v>1564</v>
      </c>
      <c r="D1175" s="4">
        <v>3400</v>
      </c>
      <c r="E1175" s="3">
        <v>1742</v>
      </c>
      <c r="F1175" s="3">
        <v>1658</v>
      </c>
    </row>
    <row r="1176" spans="1:6" ht="16.5" customHeight="1">
      <c r="A1176" s="1">
        <v>42795</v>
      </c>
      <c r="B1176" s="2" t="s">
        <v>8</v>
      </c>
      <c r="C1176" s="3">
        <v>6064</v>
      </c>
      <c r="D1176" s="4">
        <v>15140</v>
      </c>
      <c r="E1176" s="3">
        <v>7826</v>
      </c>
      <c r="F1176" s="3">
        <v>7314</v>
      </c>
    </row>
    <row r="1177" spans="1:6" ht="16.5" customHeight="1">
      <c r="A1177" s="1">
        <v>42795</v>
      </c>
      <c r="B1177" s="2" t="s">
        <v>22</v>
      </c>
      <c r="C1177" s="3">
        <v>5001</v>
      </c>
      <c r="D1177" s="4">
        <v>10339</v>
      </c>
      <c r="E1177" s="3">
        <v>5774</v>
      </c>
      <c r="F1177" s="3">
        <v>4565</v>
      </c>
    </row>
    <row r="1178" spans="1:6" ht="16.5" customHeight="1">
      <c r="A1178" s="1">
        <v>42795</v>
      </c>
      <c r="B1178" s="2" t="s">
        <v>9</v>
      </c>
      <c r="C1178" s="3">
        <v>2673</v>
      </c>
      <c r="D1178" s="4">
        <v>5755</v>
      </c>
      <c r="E1178" s="3">
        <v>2993</v>
      </c>
      <c r="F1178" s="3">
        <v>2762</v>
      </c>
    </row>
    <row r="1179" spans="1:6" ht="16.5" customHeight="1">
      <c r="A1179" s="1">
        <v>42795</v>
      </c>
      <c r="B1179" s="2" t="s">
        <v>10</v>
      </c>
      <c r="C1179" s="3">
        <v>2446</v>
      </c>
      <c r="D1179" s="4">
        <v>5001</v>
      </c>
      <c r="E1179" s="3">
        <v>2525</v>
      </c>
      <c r="F1179" s="3">
        <v>2476</v>
      </c>
    </row>
    <row r="1180" spans="1:6" ht="16.5" customHeight="1">
      <c r="A1180" s="1">
        <v>42795</v>
      </c>
      <c r="B1180" s="2" t="s">
        <v>23</v>
      </c>
      <c r="C1180" s="3">
        <v>4020</v>
      </c>
      <c r="D1180" s="4">
        <v>8436</v>
      </c>
      <c r="E1180" s="3">
        <v>4837</v>
      </c>
      <c r="F1180" s="3">
        <v>3599</v>
      </c>
    </row>
    <row r="1181" spans="1:6" ht="16.5" customHeight="1">
      <c r="A1181" s="1">
        <v>42795</v>
      </c>
      <c r="B1181" s="2" t="s">
        <v>25</v>
      </c>
      <c r="C1181" s="3">
        <v>4941</v>
      </c>
      <c r="D1181" s="4">
        <v>11835</v>
      </c>
      <c r="E1181" s="3">
        <v>6436</v>
      </c>
      <c r="F1181" s="3">
        <v>5399</v>
      </c>
    </row>
    <row r="1182" spans="1:6" ht="16.5" customHeight="1">
      <c r="A1182" s="1">
        <v>42795</v>
      </c>
      <c r="B1182" s="2" t="s">
        <v>26</v>
      </c>
      <c r="C1182" s="3">
        <v>9979</v>
      </c>
      <c r="D1182" s="4">
        <v>26963</v>
      </c>
      <c r="E1182" s="3">
        <v>14599</v>
      </c>
      <c r="F1182" s="3">
        <v>12364</v>
      </c>
    </row>
    <row r="1183" spans="1:6" ht="16.5" customHeight="1">
      <c r="A1183" s="1">
        <v>42795</v>
      </c>
      <c r="B1183" s="2" t="s">
        <v>27</v>
      </c>
      <c r="C1183" s="3">
        <v>3653</v>
      </c>
      <c r="D1183" s="4">
        <v>8198</v>
      </c>
      <c r="E1183" s="3">
        <v>4393</v>
      </c>
      <c r="F1183" s="3">
        <v>3805</v>
      </c>
    </row>
    <row r="1184" spans="1:6" ht="16.5" customHeight="1">
      <c r="A1184" s="1">
        <v>42795</v>
      </c>
      <c r="B1184" s="2" t="s">
        <v>28</v>
      </c>
      <c r="C1184" s="3">
        <v>11098</v>
      </c>
      <c r="D1184" s="4">
        <v>29198</v>
      </c>
      <c r="E1184" s="3">
        <v>15165</v>
      </c>
      <c r="F1184" s="3">
        <v>14033</v>
      </c>
    </row>
    <row r="1185" spans="1:6" ht="16.5" customHeight="1">
      <c r="A1185" s="1">
        <v>42795</v>
      </c>
      <c r="B1185" s="2" t="s">
        <v>11</v>
      </c>
      <c r="C1185" s="3">
        <v>10985</v>
      </c>
      <c r="D1185" s="4">
        <v>24118</v>
      </c>
      <c r="E1185" s="3">
        <v>13911</v>
      </c>
      <c r="F1185" s="3">
        <v>10207</v>
      </c>
    </row>
    <row r="1186" spans="1:6" ht="16.5" customHeight="1">
      <c r="A1186" s="1">
        <v>42795</v>
      </c>
      <c r="B1186" s="2" t="s">
        <v>12</v>
      </c>
      <c r="C1186" s="3">
        <v>16311</v>
      </c>
      <c r="D1186" s="4">
        <v>42302</v>
      </c>
      <c r="E1186" s="3">
        <v>21793</v>
      </c>
      <c r="F1186" s="3">
        <v>20509</v>
      </c>
    </row>
    <row r="1187" spans="1:6" ht="16.5" customHeight="1">
      <c r="A1187" s="1">
        <v>42795</v>
      </c>
      <c r="B1187" s="2" t="s">
        <v>13</v>
      </c>
      <c r="C1187" s="3">
        <v>8759</v>
      </c>
      <c r="D1187" s="4">
        <v>27412</v>
      </c>
      <c r="E1187" s="3">
        <v>13924</v>
      </c>
      <c r="F1187" s="3">
        <v>13488</v>
      </c>
    </row>
    <row r="1188" spans="1:6" ht="16.5" customHeight="1">
      <c r="A1188" s="1">
        <v>42795</v>
      </c>
      <c r="B1188" s="2" t="s">
        <v>14</v>
      </c>
      <c r="C1188" s="3">
        <v>5795</v>
      </c>
      <c r="D1188" s="4">
        <v>18542</v>
      </c>
      <c r="E1188" s="3">
        <v>9433</v>
      </c>
      <c r="F1188" s="3">
        <v>9109</v>
      </c>
    </row>
    <row r="1189" spans="1:6" ht="16.5" customHeight="1">
      <c r="A1189" s="1">
        <v>42826</v>
      </c>
      <c r="B1189" s="2" t="s">
        <v>17</v>
      </c>
      <c r="C1189" s="3">
        <v>3268</v>
      </c>
      <c r="D1189" s="4">
        <v>7098</v>
      </c>
      <c r="E1189" s="3">
        <v>3603</v>
      </c>
      <c r="F1189" s="3">
        <v>3495</v>
      </c>
    </row>
    <row r="1190" spans="1:6" ht="16.5" customHeight="1">
      <c r="A1190" s="1">
        <v>42826</v>
      </c>
      <c r="B1190" s="2" t="s">
        <v>18</v>
      </c>
      <c r="C1190" s="3">
        <v>1742</v>
      </c>
      <c r="D1190" s="4">
        <v>3629</v>
      </c>
      <c r="E1190" s="3">
        <v>1885</v>
      </c>
      <c r="F1190" s="3">
        <v>1744</v>
      </c>
    </row>
    <row r="1191" spans="1:6" ht="16.5" customHeight="1">
      <c r="A1191" s="1">
        <v>42826</v>
      </c>
      <c r="B1191" s="2" t="s">
        <v>19</v>
      </c>
      <c r="C1191" s="3">
        <v>908</v>
      </c>
      <c r="D1191" s="4">
        <v>1735</v>
      </c>
      <c r="E1191" s="3">
        <v>866</v>
      </c>
      <c r="F1191" s="3">
        <v>869</v>
      </c>
    </row>
    <row r="1192" spans="1:6" ht="16.5" customHeight="1">
      <c r="A1192" s="1">
        <v>42826</v>
      </c>
      <c r="B1192" s="2" t="s">
        <v>20</v>
      </c>
      <c r="C1192" s="3">
        <v>3097</v>
      </c>
      <c r="D1192" s="4">
        <v>7143</v>
      </c>
      <c r="E1192" s="3">
        <v>3535</v>
      </c>
      <c r="F1192" s="3">
        <v>3608</v>
      </c>
    </row>
    <row r="1193" spans="1:6" ht="16.5" customHeight="1">
      <c r="A1193" s="1">
        <v>42826</v>
      </c>
      <c r="B1193" s="2" t="s">
        <v>21</v>
      </c>
      <c r="C1193" s="3">
        <v>1563</v>
      </c>
      <c r="D1193" s="4">
        <v>3391</v>
      </c>
      <c r="E1193" s="3">
        <v>1741</v>
      </c>
      <c r="F1193" s="3">
        <v>1650</v>
      </c>
    </row>
    <row r="1194" spans="1:6" ht="16.5" customHeight="1">
      <c r="A1194" s="1">
        <v>42826</v>
      </c>
      <c r="B1194" s="2" t="s">
        <v>8</v>
      </c>
      <c r="C1194" s="3">
        <v>6037</v>
      </c>
      <c r="D1194" s="4">
        <v>15099</v>
      </c>
      <c r="E1194" s="3">
        <v>7804</v>
      </c>
      <c r="F1194" s="3">
        <v>7295</v>
      </c>
    </row>
    <row r="1195" spans="1:6" ht="16.5" customHeight="1">
      <c r="A1195" s="1">
        <v>42826</v>
      </c>
      <c r="B1195" s="2" t="s">
        <v>22</v>
      </c>
      <c r="C1195" s="3">
        <v>4990</v>
      </c>
      <c r="D1195" s="4">
        <v>10297</v>
      </c>
      <c r="E1195" s="3">
        <v>5751</v>
      </c>
      <c r="F1195" s="3">
        <v>4546</v>
      </c>
    </row>
    <row r="1196" spans="1:6" ht="16.5" customHeight="1">
      <c r="A1196" s="1">
        <v>42826</v>
      </c>
      <c r="B1196" s="2" t="s">
        <v>9</v>
      </c>
      <c r="C1196" s="3">
        <v>2671</v>
      </c>
      <c r="D1196" s="4">
        <v>5757</v>
      </c>
      <c r="E1196" s="3">
        <v>2997</v>
      </c>
      <c r="F1196" s="3">
        <v>2760</v>
      </c>
    </row>
    <row r="1197" spans="1:6" ht="16.5" customHeight="1">
      <c r="A1197" s="1">
        <v>42826</v>
      </c>
      <c r="B1197" s="2" t="s">
        <v>10</v>
      </c>
      <c r="C1197" s="3">
        <v>2445</v>
      </c>
      <c r="D1197" s="4">
        <v>4998</v>
      </c>
      <c r="E1197" s="3">
        <v>2522</v>
      </c>
      <c r="F1197" s="3">
        <v>2476</v>
      </c>
    </row>
    <row r="1198" spans="1:6" ht="16.5" customHeight="1">
      <c r="A1198" s="1">
        <v>42826</v>
      </c>
      <c r="B1198" s="2" t="s">
        <v>23</v>
      </c>
      <c r="C1198" s="3">
        <v>3985</v>
      </c>
      <c r="D1198" s="4">
        <v>8376</v>
      </c>
      <c r="E1198" s="3">
        <v>4791</v>
      </c>
      <c r="F1198" s="3">
        <v>3585</v>
      </c>
    </row>
    <row r="1199" spans="1:6" ht="16.5" customHeight="1">
      <c r="A1199" s="1">
        <v>42826</v>
      </c>
      <c r="B1199" s="2" t="s">
        <v>25</v>
      </c>
      <c r="C1199" s="3">
        <v>4911</v>
      </c>
      <c r="D1199" s="4">
        <v>11748</v>
      </c>
      <c r="E1199" s="3">
        <v>6390</v>
      </c>
      <c r="F1199" s="3">
        <v>5358</v>
      </c>
    </row>
    <row r="1200" spans="1:6" ht="16.5" customHeight="1">
      <c r="A1200" s="1">
        <v>42826</v>
      </c>
      <c r="B1200" s="2" t="s">
        <v>26</v>
      </c>
      <c r="C1200" s="3">
        <v>10039</v>
      </c>
      <c r="D1200" s="4">
        <v>27097</v>
      </c>
      <c r="E1200" s="3">
        <v>14683</v>
      </c>
      <c r="F1200" s="3">
        <v>12414</v>
      </c>
    </row>
    <row r="1201" spans="1:6" ht="16.5" customHeight="1">
      <c r="A1201" s="1">
        <v>42826</v>
      </c>
      <c r="B1201" s="2" t="s">
        <v>27</v>
      </c>
      <c r="C1201" s="3">
        <v>3629</v>
      </c>
      <c r="D1201" s="4">
        <v>8125</v>
      </c>
      <c r="E1201" s="3">
        <v>4351</v>
      </c>
      <c r="F1201" s="3">
        <v>3774</v>
      </c>
    </row>
    <row r="1202" spans="1:6" ht="16.5" customHeight="1">
      <c r="A1202" s="1">
        <v>42826</v>
      </c>
      <c r="B1202" s="2" t="s">
        <v>28</v>
      </c>
      <c r="C1202" s="3">
        <v>11103</v>
      </c>
      <c r="D1202" s="4">
        <v>29189</v>
      </c>
      <c r="E1202" s="3">
        <v>15132</v>
      </c>
      <c r="F1202" s="3">
        <v>14057</v>
      </c>
    </row>
    <row r="1203" spans="1:6" ht="16.5" customHeight="1">
      <c r="A1203" s="1">
        <v>42826</v>
      </c>
      <c r="B1203" s="2" t="s">
        <v>11</v>
      </c>
      <c r="C1203" s="3">
        <v>10906</v>
      </c>
      <c r="D1203" s="4">
        <v>23951</v>
      </c>
      <c r="E1203" s="3">
        <v>13792</v>
      </c>
      <c r="F1203" s="3">
        <v>10159</v>
      </c>
    </row>
    <row r="1204" spans="1:6" ht="16.5" customHeight="1">
      <c r="A1204" s="1">
        <v>42826</v>
      </c>
      <c r="B1204" s="2" t="s">
        <v>12</v>
      </c>
      <c r="C1204" s="3">
        <v>16220</v>
      </c>
      <c r="D1204" s="4">
        <v>41925</v>
      </c>
      <c r="E1204" s="3">
        <v>21600</v>
      </c>
      <c r="F1204" s="3">
        <v>20325</v>
      </c>
    </row>
    <row r="1205" spans="1:6" ht="16.5" customHeight="1">
      <c r="A1205" s="1">
        <v>42826</v>
      </c>
      <c r="B1205" s="2" t="s">
        <v>13</v>
      </c>
      <c r="C1205" s="3">
        <v>8717</v>
      </c>
      <c r="D1205" s="4">
        <v>27265</v>
      </c>
      <c r="E1205" s="3">
        <v>13845</v>
      </c>
      <c r="F1205" s="3">
        <v>13420</v>
      </c>
    </row>
    <row r="1206" spans="1:6" ht="16.5" customHeight="1">
      <c r="A1206" s="1">
        <v>42826</v>
      </c>
      <c r="B1206" s="2" t="s">
        <v>14</v>
      </c>
      <c r="C1206" s="3">
        <v>6089</v>
      </c>
      <c r="D1206" s="4">
        <v>19484</v>
      </c>
      <c r="E1206" s="3">
        <v>9903</v>
      </c>
      <c r="F1206" s="3">
        <v>9581</v>
      </c>
    </row>
    <row r="1207" spans="1:6" ht="16.5" customHeight="1">
      <c r="A1207" s="1">
        <v>42856</v>
      </c>
      <c r="B1207" s="2" t="s">
        <v>17</v>
      </c>
      <c r="C1207" s="3">
        <v>3263</v>
      </c>
      <c r="D1207" s="4">
        <v>7078</v>
      </c>
      <c r="E1207" s="3">
        <v>3597</v>
      </c>
      <c r="F1207" s="3">
        <v>3481</v>
      </c>
    </row>
    <row r="1208" spans="1:6" ht="16.5" customHeight="1">
      <c r="A1208" s="1">
        <v>42856</v>
      </c>
      <c r="B1208" s="2" t="s">
        <v>18</v>
      </c>
      <c r="C1208" s="3">
        <v>1735</v>
      </c>
      <c r="D1208" s="4">
        <v>3621</v>
      </c>
      <c r="E1208" s="3">
        <v>1883</v>
      </c>
      <c r="F1208" s="3">
        <v>1738</v>
      </c>
    </row>
    <row r="1209" spans="1:6" ht="16.5" customHeight="1">
      <c r="A1209" s="1">
        <v>42856</v>
      </c>
      <c r="B1209" s="2" t="s">
        <v>19</v>
      </c>
      <c r="C1209" s="3">
        <v>909</v>
      </c>
      <c r="D1209" s="4">
        <v>1732</v>
      </c>
      <c r="E1209" s="3">
        <v>865</v>
      </c>
      <c r="F1209" s="3">
        <v>867</v>
      </c>
    </row>
    <row r="1210" spans="1:6" ht="16.5" customHeight="1">
      <c r="A1210" s="1">
        <v>42856</v>
      </c>
      <c r="B1210" s="2" t="s">
        <v>20</v>
      </c>
      <c r="C1210" s="3">
        <v>3104</v>
      </c>
      <c r="D1210" s="4">
        <v>7114</v>
      </c>
      <c r="E1210" s="3">
        <v>3515</v>
      </c>
      <c r="F1210" s="3">
        <v>3599</v>
      </c>
    </row>
    <row r="1211" spans="1:6" ht="16.5" customHeight="1">
      <c r="A1211" s="1">
        <v>42856</v>
      </c>
      <c r="B1211" s="2" t="s">
        <v>21</v>
      </c>
      <c r="C1211" s="3">
        <v>1570</v>
      </c>
      <c r="D1211" s="4">
        <v>3406</v>
      </c>
      <c r="E1211" s="3">
        <v>1748</v>
      </c>
      <c r="F1211" s="3">
        <v>1658</v>
      </c>
    </row>
    <row r="1212" spans="1:6" ht="16.5" customHeight="1">
      <c r="A1212" s="1">
        <v>42856</v>
      </c>
      <c r="B1212" s="2" t="s">
        <v>8</v>
      </c>
      <c r="C1212" s="3">
        <v>6034</v>
      </c>
      <c r="D1212" s="4">
        <v>15083</v>
      </c>
      <c r="E1212" s="3">
        <v>7785</v>
      </c>
      <c r="F1212" s="3">
        <v>7298</v>
      </c>
    </row>
    <row r="1213" spans="1:6" ht="16.5" customHeight="1">
      <c r="A1213" s="1">
        <v>42856</v>
      </c>
      <c r="B1213" s="2" t="s">
        <v>22</v>
      </c>
      <c r="C1213" s="3">
        <v>4945</v>
      </c>
      <c r="D1213" s="4">
        <v>10198</v>
      </c>
      <c r="E1213" s="3">
        <v>5692</v>
      </c>
      <c r="F1213" s="3">
        <v>4506</v>
      </c>
    </row>
    <row r="1214" spans="1:6" ht="16.5" customHeight="1">
      <c r="A1214" s="1">
        <v>42856</v>
      </c>
      <c r="B1214" s="2" t="s">
        <v>9</v>
      </c>
      <c r="C1214" s="3">
        <v>2666</v>
      </c>
      <c r="D1214" s="4">
        <v>5738</v>
      </c>
      <c r="E1214" s="3">
        <v>2984</v>
      </c>
      <c r="F1214" s="3">
        <v>2754</v>
      </c>
    </row>
    <row r="1215" spans="1:6" ht="16.5" customHeight="1">
      <c r="A1215" s="1">
        <v>42856</v>
      </c>
      <c r="B1215" s="2" t="s">
        <v>10</v>
      </c>
      <c r="C1215" s="3">
        <v>2448</v>
      </c>
      <c r="D1215" s="4">
        <v>4995</v>
      </c>
      <c r="E1215" s="3">
        <v>2523</v>
      </c>
      <c r="F1215" s="3">
        <v>2472</v>
      </c>
    </row>
    <row r="1216" spans="1:6" ht="16.5" customHeight="1">
      <c r="A1216" s="1">
        <v>42856</v>
      </c>
      <c r="B1216" s="2" t="s">
        <v>23</v>
      </c>
      <c r="C1216" s="3">
        <v>3954</v>
      </c>
      <c r="D1216" s="4">
        <v>8315</v>
      </c>
      <c r="E1216" s="3">
        <v>4744</v>
      </c>
      <c r="F1216" s="3">
        <v>3571</v>
      </c>
    </row>
    <row r="1217" spans="1:6" ht="16.5" customHeight="1">
      <c r="A1217" s="1">
        <v>42856</v>
      </c>
      <c r="B1217" s="2" t="s">
        <v>25</v>
      </c>
      <c r="C1217" s="3">
        <v>4863</v>
      </c>
      <c r="D1217" s="4">
        <v>11640</v>
      </c>
      <c r="E1217" s="3">
        <v>6320</v>
      </c>
      <c r="F1217" s="3">
        <v>5320</v>
      </c>
    </row>
    <row r="1218" spans="1:6" ht="16.5" customHeight="1">
      <c r="A1218" s="1">
        <v>42856</v>
      </c>
      <c r="B1218" s="2" t="s">
        <v>26</v>
      </c>
      <c r="C1218" s="3">
        <v>10088</v>
      </c>
      <c r="D1218" s="4">
        <v>27215</v>
      </c>
      <c r="E1218" s="3">
        <v>14735</v>
      </c>
      <c r="F1218" s="3">
        <v>12480</v>
      </c>
    </row>
    <row r="1219" spans="1:6" ht="16.5" customHeight="1">
      <c r="A1219" s="1">
        <v>42856</v>
      </c>
      <c r="B1219" s="2" t="s">
        <v>27</v>
      </c>
      <c r="C1219" s="3">
        <v>3606</v>
      </c>
      <c r="D1219" s="4">
        <v>8062</v>
      </c>
      <c r="E1219" s="3">
        <v>4325</v>
      </c>
      <c r="F1219" s="3">
        <v>3737</v>
      </c>
    </row>
    <row r="1220" spans="1:6" ht="16.5" customHeight="1">
      <c r="A1220" s="1">
        <v>42856</v>
      </c>
      <c r="B1220" s="2" t="s">
        <v>28</v>
      </c>
      <c r="C1220" s="3">
        <v>11117</v>
      </c>
      <c r="D1220" s="4">
        <v>29178</v>
      </c>
      <c r="E1220" s="3">
        <v>15150</v>
      </c>
      <c r="F1220" s="3">
        <v>14028</v>
      </c>
    </row>
    <row r="1221" spans="1:6" ht="16.5" customHeight="1">
      <c r="A1221" s="1">
        <v>42856</v>
      </c>
      <c r="B1221" s="2" t="s">
        <v>11</v>
      </c>
      <c r="C1221" s="3">
        <v>10830</v>
      </c>
      <c r="D1221" s="4">
        <v>23835</v>
      </c>
      <c r="E1221" s="3">
        <v>13683</v>
      </c>
      <c r="F1221" s="3">
        <v>10152</v>
      </c>
    </row>
    <row r="1222" spans="1:6" ht="16.5" customHeight="1">
      <c r="A1222" s="1">
        <v>42856</v>
      </c>
      <c r="B1222" s="2" t="s">
        <v>12</v>
      </c>
      <c r="C1222" s="3">
        <v>16143</v>
      </c>
      <c r="D1222" s="4">
        <v>41680</v>
      </c>
      <c r="E1222" s="3">
        <v>21471</v>
      </c>
      <c r="F1222" s="3">
        <v>20209</v>
      </c>
    </row>
    <row r="1223" spans="1:6" ht="16.5" customHeight="1">
      <c r="A1223" s="1">
        <v>42856</v>
      </c>
      <c r="B1223" s="2" t="s">
        <v>13</v>
      </c>
      <c r="C1223" s="3">
        <v>8683</v>
      </c>
      <c r="D1223" s="4">
        <v>27151</v>
      </c>
      <c r="E1223" s="3">
        <v>13792</v>
      </c>
      <c r="F1223" s="3">
        <v>13359</v>
      </c>
    </row>
    <row r="1224" spans="1:6" ht="16.5" customHeight="1">
      <c r="A1224" s="1">
        <v>42856</v>
      </c>
      <c r="B1224" s="2" t="s">
        <v>14</v>
      </c>
      <c r="C1224" s="3">
        <v>6359</v>
      </c>
      <c r="D1224" s="4">
        <v>20303</v>
      </c>
      <c r="E1224" s="3">
        <v>10322</v>
      </c>
      <c r="F1224" s="3">
        <v>9981</v>
      </c>
    </row>
    <row r="1225" spans="1:6" ht="16.5" customHeight="1">
      <c r="A1225" s="1">
        <v>42887</v>
      </c>
      <c r="B1225" s="2" t="s">
        <v>17</v>
      </c>
      <c r="C1225" s="3">
        <v>3267</v>
      </c>
      <c r="D1225" s="4">
        <v>7066</v>
      </c>
      <c r="E1225" s="3">
        <v>3585</v>
      </c>
      <c r="F1225" s="3">
        <v>3481</v>
      </c>
    </row>
    <row r="1226" spans="1:6" ht="16.5" customHeight="1">
      <c r="A1226" s="1">
        <v>42887</v>
      </c>
      <c r="B1226" s="2" t="s">
        <v>18</v>
      </c>
      <c r="C1226" s="3">
        <v>1732</v>
      </c>
      <c r="D1226" s="4">
        <v>3609</v>
      </c>
      <c r="E1226" s="3">
        <v>1873</v>
      </c>
      <c r="F1226" s="3">
        <v>1736</v>
      </c>
    </row>
    <row r="1227" spans="1:6" ht="16.5" customHeight="1">
      <c r="A1227" s="1">
        <v>42887</v>
      </c>
      <c r="B1227" s="2" t="s">
        <v>19</v>
      </c>
      <c r="C1227" s="3">
        <v>906</v>
      </c>
      <c r="D1227" s="4">
        <v>1727</v>
      </c>
      <c r="E1227" s="3">
        <v>860</v>
      </c>
      <c r="F1227" s="3">
        <v>867</v>
      </c>
    </row>
    <row r="1228" spans="1:6" ht="16.5" customHeight="1">
      <c r="A1228" s="1">
        <v>42887</v>
      </c>
      <c r="B1228" s="2" t="s">
        <v>20</v>
      </c>
      <c r="C1228" s="3">
        <v>3113</v>
      </c>
      <c r="D1228" s="4">
        <v>7123</v>
      </c>
      <c r="E1228" s="3">
        <v>3519</v>
      </c>
      <c r="F1228" s="3">
        <v>3604</v>
      </c>
    </row>
    <row r="1229" spans="1:6" ht="16.5" customHeight="1">
      <c r="A1229" s="1">
        <v>42887</v>
      </c>
      <c r="B1229" s="2" t="s">
        <v>21</v>
      </c>
      <c r="C1229" s="3">
        <v>1574</v>
      </c>
      <c r="D1229" s="4">
        <v>3415</v>
      </c>
      <c r="E1229" s="3">
        <v>1755</v>
      </c>
      <c r="F1229" s="3">
        <v>1660</v>
      </c>
    </row>
    <row r="1230" spans="1:6" ht="16.5" customHeight="1">
      <c r="A1230" s="1">
        <v>42887</v>
      </c>
      <c r="B1230" s="2" t="s">
        <v>8</v>
      </c>
      <c r="C1230" s="3">
        <v>6019</v>
      </c>
      <c r="D1230" s="4">
        <v>15026</v>
      </c>
      <c r="E1230" s="3">
        <v>7758</v>
      </c>
      <c r="F1230" s="3">
        <v>7268</v>
      </c>
    </row>
    <row r="1231" spans="1:6" ht="16.5" customHeight="1">
      <c r="A1231" s="1">
        <v>42887</v>
      </c>
      <c r="B1231" s="2" t="s">
        <v>22</v>
      </c>
      <c r="C1231" s="3">
        <v>4900</v>
      </c>
      <c r="D1231" s="4">
        <v>10118</v>
      </c>
      <c r="E1231" s="3">
        <v>5640</v>
      </c>
      <c r="F1231" s="3">
        <v>4478</v>
      </c>
    </row>
    <row r="1232" spans="1:6" ht="16.5" customHeight="1">
      <c r="A1232" s="1">
        <v>42887</v>
      </c>
      <c r="B1232" s="2" t="s">
        <v>9</v>
      </c>
      <c r="C1232" s="3">
        <v>2662</v>
      </c>
      <c r="D1232" s="4">
        <v>5732</v>
      </c>
      <c r="E1232" s="3">
        <v>2985</v>
      </c>
      <c r="F1232" s="3">
        <v>2747</v>
      </c>
    </row>
    <row r="1233" spans="1:6" ht="16.5" customHeight="1">
      <c r="A1233" s="1">
        <v>42887</v>
      </c>
      <c r="B1233" s="2" t="s">
        <v>10</v>
      </c>
      <c r="C1233" s="3">
        <v>2451</v>
      </c>
      <c r="D1233" s="4">
        <v>4993</v>
      </c>
      <c r="E1233" s="3">
        <v>2516</v>
      </c>
      <c r="F1233" s="3">
        <v>2477</v>
      </c>
    </row>
    <row r="1234" spans="1:6" ht="16.5" customHeight="1">
      <c r="A1234" s="1">
        <v>42887</v>
      </c>
      <c r="B1234" s="2" t="s">
        <v>23</v>
      </c>
      <c r="C1234" s="3">
        <v>3924</v>
      </c>
      <c r="D1234" s="4">
        <v>8243</v>
      </c>
      <c r="E1234" s="3">
        <v>4689</v>
      </c>
      <c r="F1234" s="3">
        <v>3554</v>
      </c>
    </row>
    <row r="1235" spans="1:6" ht="16.5" customHeight="1">
      <c r="A1235" s="1">
        <v>42887</v>
      </c>
      <c r="B1235" s="2" t="s">
        <v>25</v>
      </c>
      <c r="C1235" s="3">
        <v>4843</v>
      </c>
      <c r="D1235" s="4">
        <v>11562</v>
      </c>
      <c r="E1235" s="3">
        <v>6278</v>
      </c>
      <c r="F1235" s="3">
        <v>5284</v>
      </c>
    </row>
    <row r="1236" spans="1:6" ht="16.5" customHeight="1">
      <c r="A1236" s="1">
        <v>42887</v>
      </c>
      <c r="B1236" s="2" t="s">
        <v>26</v>
      </c>
      <c r="C1236" s="3">
        <v>10130</v>
      </c>
      <c r="D1236" s="4">
        <v>27302</v>
      </c>
      <c r="E1236" s="3">
        <v>14770</v>
      </c>
      <c r="F1236" s="3">
        <v>12532</v>
      </c>
    </row>
    <row r="1237" spans="1:6" ht="16.5" customHeight="1">
      <c r="A1237" s="1">
        <v>42887</v>
      </c>
      <c r="B1237" s="2" t="s">
        <v>27</v>
      </c>
      <c r="C1237" s="3">
        <v>3605</v>
      </c>
      <c r="D1237" s="4">
        <v>8043</v>
      </c>
      <c r="E1237" s="3">
        <v>4309</v>
      </c>
      <c r="F1237" s="3">
        <v>3734</v>
      </c>
    </row>
    <row r="1238" spans="1:6" ht="16.5" customHeight="1">
      <c r="A1238" s="1">
        <v>42887</v>
      </c>
      <c r="B1238" s="2" t="s">
        <v>28</v>
      </c>
      <c r="C1238" s="3">
        <v>11135</v>
      </c>
      <c r="D1238" s="4">
        <v>29200</v>
      </c>
      <c r="E1238" s="3">
        <v>15171</v>
      </c>
      <c r="F1238" s="3">
        <v>14029</v>
      </c>
    </row>
    <row r="1239" spans="1:6" ht="16.5" customHeight="1">
      <c r="A1239" s="1">
        <v>42887</v>
      </c>
      <c r="B1239" s="2" t="s">
        <v>11</v>
      </c>
      <c r="C1239" s="3">
        <v>10747</v>
      </c>
      <c r="D1239" s="4">
        <v>23690</v>
      </c>
      <c r="E1239" s="3">
        <v>13581</v>
      </c>
      <c r="F1239" s="3">
        <v>10109</v>
      </c>
    </row>
    <row r="1240" spans="1:6" ht="16.5" customHeight="1">
      <c r="A1240" s="1">
        <v>42887</v>
      </c>
      <c r="B1240" s="2" t="s">
        <v>12</v>
      </c>
      <c r="C1240" s="3">
        <v>16089</v>
      </c>
      <c r="D1240" s="4">
        <v>41483</v>
      </c>
      <c r="E1240" s="3">
        <v>21364</v>
      </c>
      <c r="F1240" s="3">
        <v>20119</v>
      </c>
    </row>
    <row r="1241" spans="1:6" ht="16.5" customHeight="1">
      <c r="A1241" s="1">
        <v>42887</v>
      </c>
      <c r="B1241" s="2" t="s">
        <v>13</v>
      </c>
      <c r="C1241" s="3">
        <v>8660</v>
      </c>
      <c r="D1241" s="4">
        <v>27083</v>
      </c>
      <c r="E1241" s="3">
        <v>13745</v>
      </c>
      <c r="F1241" s="3">
        <v>13338</v>
      </c>
    </row>
    <row r="1242" spans="1:6" ht="16.5" customHeight="1">
      <c r="A1242" s="1">
        <v>42887</v>
      </c>
      <c r="B1242" s="2" t="s">
        <v>14</v>
      </c>
      <c r="C1242" s="3">
        <v>6473</v>
      </c>
      <c r="D1242" s="4">
        <v>20625</v>
      </c>
      <c r="E1242" s="3">
        <v>10494</v>
      </c>
      <c r="F1242" s="3">
        <v>10131</v>
      </c>
    </row>
    <row r="1243" spans="1:6" ht="16.5" customHeight="1">
      <c r="A1243" s="1">
        <v>42917</v>
      </c>
      <c r="B1243" s="2" t="s">
        <v>17</v>
      </c>
      <c r="C1243" s="3">
        <v>3265</v>
      </c>
      <c r="D1243" s="4">
        <v>7056</v>
      </c>
      <c r="E1243" s="3">
        <v>3586</v>
      </c>
      <c r="F1243" s="3">
        <v>3470</v>
      </c>
    </row>
    <row r="1244" spans="1:6" ht="16.5" customHeight="1">
      <c r="A1244" s="1">
        <v>42917</v>
      </c>
      <c r="B1244" s="2" t="s">
        <v>18</v>
      </c>
      <c r="C1244" s="3">
        <v>1729</v>
      </c>
      <c r="D1244" s="4">
        <v>3600</v>
      </c>
      <c r="E1244" s="3">
        <v>1860</v>
      </c>
      <c r="F1244" s="3">
        <v>1740</v>
      </c>
    </row>
    <row r="1245" spans="1:6" ht="16.5" customHeight="1">
      <c r="A1245" s="1">
        <v>42917</v>
      </c>
      <c r="B1245" s="2" t="s">
        <v>19</v>
      </c>
      <c r="C1245" s="3">
        <v>912</v>
      </c>
      <c r="D1245" s="4">
        <v>1727</v>
      </c>
      <c r="E1245" s="3">
        <v>861</v>
      </c>
      <c r="F1245" s="3">
        <v>866</v>
      </c>
    </row>
    <row r="1246" spans="1:6" ht="16.5" customHeight="1">
      <c r="A1246" s="1">
        <v>42917</v>
      </c>
      <c r="B1246" s="2" t="s">
        <v>20</v>
      </c>
      <c r="C1246" s="3">
        <v>3110</v>
      </c>
      <c r="D1246" s="4">
        <v>7111</v>
      </c>
      <c r="E1246" s="3">
        <v>3519</v>
      </c>
      <c r="F1246" s="3">
        <v>3592</v>
      </c>
    </row>
    <row r="1247" spans="1:6" ht="16.5" customHeight="1">
      <c r="A1247" s="1">
        <v>42917</v>
      </c>
      <c r="B1247" s="2" t="s">
        <v>21</v>
      </c>
      <c r="C1247" s="3">
        <v>1575</v>
      </c>
      <c r="D1247" s="4">
        <v>3408</v>
      </c>
      <c r="E1247" s="3">
        <v>1752</v>
      </c>
      <c r="F1247" s="3">
        <v>1656</v>
      </c>
    </row>
    <row r="1248" spans="1:6" ht="16.5" customHeight="1">
      <c r="A1248" s="1">
        <v>42917</v>
      </c>
      <c r="B1248" s="2" t="s">
        <v>8</v>
      </c>
      <c r="C1248" s="3">
        <v>6019</v>
      </c>
      <c r="D1248" s="4">
        <v>15051</v>
      </c>
      <c r="E1248" s="3">
        <v>7767</v>
      </c>
      <c r="F1248" s="3">
        <v>7284</v>
      </c>
    </row>
    <row r="1249" spans="1:6" ht="16.5" customHeight="1">
      <c r="A1249" s="1">
        <v>42917</v>
      </c>
      <c r="B1249" s="2" t="s">
        <v>22</v>
      </c>
      <c r="C1249" s="3">
        <v>4871</v>
      </c>
      <c r="D1249" s="4">
        <v>10085</v>
      </c>
      <c r="E1249" s="3">
        <v>5614</v>
      </c>
      <c r="F1249" s="3">
        <v>4471</v>
      </c>
    </row>
    <row r="1250" spans="1:6" ht="16.5" customHeight="1">
      <c r="A1250" s="1">
        <v>42917</v>
      </c>
      <c r="B1250" s="2" t="s">
        <v>9</v>
      </c>
      <c r="C1250" s="3">
        <v>2665</v>
      </c>
      <c r="D1250" s="4">
        <v>5721</v>
      </c>
      <c r="E1250" s="3">
        <v>2973</v>
      </c>
      <c r="F1250" s="3">
        <v>2748</v>
      </c>
    </row>
    <row r="1251" spans="1:6" ht="16.5" customHeight="1">
      <c r="A1251" s="1">
        <v>42917</v>
      </c>
      <c r="B1251" s="2" t="s">
        <v>10</v>
      </c>
      <c r="C1251" s="3">
        <v>2453</v>
      </c>
      <c r="D1251" s="4">
        <v>4969</v>
      </c>
      <c r="E1251" s="3">
        <v>2508</v>
      </c>
      <c r="F1251" s="3">
        <v>2461</v>
      </c>
    </row>
    <row r="1252" spans="1:6" ht="16.5" customHeight="1">
      <c r="A1252" s="1">
        <v>42917</v>
      </c>
      <c r="B1252" s="2" t="s">
        <v>23</v>
      </c>
      <c r="C1252" s="3">
        <v>3876</v>
      </c>
      <c r="D1252" s="4">
        <v>8160</v>
      </c>
      <c r="E1252" s="3">
        <v>4631</v>
      </c>
      <c r="F1252" s="3">
        <v>3529</v>
      </c>
    </row>
    <row r="1253" spans="1:6" ht="16.5" customHeight="1">
      <c r="A1253" s="1">
        <v>42917</v>
      </c>
      <c r="B1253" s="2" t="s">
        <v>25</v>
      </c>
      <c r="C1253" s="3">
        <v>4833</v>
      </c>
      <c r="D1253" s="4">
        <v>11522</v>
      </c>
      <c r="E1253" s="3">
        <v>6260</v>
      </c>
      <c r="F1253" s="3">
        <v>5262</v>
      </c>
    </row>
    <row r="1254" spans="1:6" ht="16.5" customHeight="1">
      <c r="A1254" s="1">
        <v>42917</v>
      </c>
      <c r="B1254" s="2" t="s">
        <v>26</v>
      </c>
      <c r="C1254" s="3">
        <v>10135</v>
      </c>
      <c r="D1254" s="4">
        <v>27314</v>
      </c>
      <c r="E1254" s="3">
        <v>14750</v>
      </c>
      <c r="F1254" s="3">
        <v>12564</v>
      </c>
    </row>
    <row r="1255" spans="1:6" ht="16.5" customHeight="1">
      <c r="A1255" s="1">
        <v>42917</v>
      </c>
      <c r="B1255" s="2" t="s">
        <v>27</v>
      </c>
      <c r="C1255" s="3">
        <v>3585</v>
      </c>
      <c r="D1255" s="4">
        <v>7990</v>
      </c>
      <c r="E1255" s="3">
        <v>4281</v>
      </c>
      <c r="F1255" s="3">
        <v>3709</v>
      </c>
    </row>
    <row r="1256" spans="1:6" ht="16.5" customHeight="1">
      <c r="A1256" s="1">
        <v>42917</v>
      </c>
      <c r="B1256" s="2" t="s">
        <v>28</v>
      </c>
      <c r="C1256" s="3">
        <v>11188</v>
      </c>
      <c r="D1256" s="4">
        <v>29282</v>
      </c>
      <c r="E1256" s="3">
        <v>15219</v>
      </c>
      <c r="F1256" s="3">
        <v>14063</v>
      </c>
    </row>
    <row r="1257" spans="1:6" ht="16.5" customHeight="1">
      <c r="A1257" s="1">
        <v>42917</v>
      </c>
      <c r="B1257" s="2" t="s">
        <v>11</v>
      </c>
      <c r="C1257" s="3">
        <v>10654</v>
      </c>
      <c r="D1257" s="4">
        <v>23601</v>
      </c>
      <c r="E1257" s="3">
        <v>13495</v>
      </c>
      <c r="F1257" s="3">
        <v>10106</v>
      </c>
    </row>
    <row r="1258" spans="1:6" ht="16.5" customHeight="1">
      <c r="A1258" s="1">
        <v>42917</v>
      </c>
      <c r="B1258" s="2" t="s">
        <v>12</v>
      </c>
      <c r="C1258" s="3">
        <v>16043</v>
      </c>
      <c r="D1258" s="4">
        <v>41366</v>
      </c>
      <c r="E1258" s="3">
        <v>21309</v>
      </c>
      <c r="F1258" s="3">
        <v>20057</v>
      </c>
    </row>
    <row r="1259" spans="1:6" ht="16.5" customHeight="1">
      <c r="A1259" s="1">
        <v>42917</v>
      </c>
      <c r="B1259" s="2" t="s">
        <v>13</v>
      </c>
      <c r="C1259" s="3">
        <v>8671</v>
      </c>
      <c r="D1259" s="4">
        <v>27088</v>
      </c>
      <c r="E1259" s="3">
        <v>13748</v>
      </c>
      <c r="F1259" s="3">
        <v>13340</v>
      </c>
    </row>
    <row r="1260" spans="1:6" ht="16.5" customHeight="1">
      <c r="A1260" s="1">
        <v>42917</v>
      </c>
      <c r="B1260" s="2" t="s">
        <v>14</v>
      </c>
      <c r="C1260" s="3">
        <v>6502</v>
      </c>
      <c r="D1260" s="4">
        <v>20716</v>
      </c>
      <c r="E1260" s="3">
        <v>10557</v>
      </c>
      <c r="F1260" s="3">
        <v>10159</v>
      </c>
    </row>
    <row r="1261" spans="1:6" ht="16.5" customHeight="1">
      <c r="A1261" s="1">
        <v>42948</v>
      </c>
      <c r="B1261" s="2" t="s">
        <v>17</v>
      </c>
      <c r="C1261" s="3">
        <v>3255</v>
      </c>
      <c r="D1261" s="4">
        <v>7035</v>
      </c>
      <c r="E1261" s="3">
        <v>3572</v>
      </c>
      <c r="F1261" s="3">
        <v>3463</v>
      </c>
    </row>
    <row r="1262" spans="1:6" ht="16.5" customHeight="1">
      <c r="A1262" s="1">
        <v>42948</v>
      </c>
      <c r="B1262" s="2" t="s">
        <v>18</v>
      </c>
      <c r="C1262" s="3">
        <v>1727</v>
      </c>
      <c r="D1262" s="4">
        <v>3585</v>
      </c>
      <c r="E1262" s="3">
        <v>1856</v>
      </c>
      <c r="F1262" s="3">
        <v>1729</v>
      </c>
    </row>
    <row r="1263" spans="1:6" ht="16.5" customHeight="1">
      <c r="A1263" s="1">
        <v>42948</v>
      </c>
      <c r="B1263" s="2" t="s">
        <v>19</v>
      </c>
      <c r="C1263" s="3">
        <v>915</v>
      </c>
      <c r="D1263" s="4">
        <v>1729</v>
      </c>
      <c r="E1263" s="3">
        <v>866</v>
      </c>
      <c r="F1263" s="3">
        <v>863</v>
      </c>
    </row>
    <row r="1264" spans="1:6" ht="16.5" customHeight="1">
      <c r="A1264" s="1">
        <v>42948</v>
      </c>
      <c r="B1264" s="2" t="s">
        <v>20</v>
      </c>
      <c r="C1264" s="3">
        <v>3110</v>
      </c>
      <c r="D1264" s="4">
        <v>7106</v>
      </c>
      <c r="E1264" s="3">
        <v>3518</v>
      </c>
      <c r="F1264" s="3">
        <v>3588</v>
      </c>
    </row>
    <row r="1265" spans="1:6" ht="16.5" customHeight="1">
      <c r="A1265" s="1">
        <v>42948</v>
      </c>
      <c r="B1265" s="2" t="s">
        <v>21</v>
      </c>
      <c r="C1265" s="3">
        <v>1576</v>
      </c>
      <c r="D1265" s="4">
        <v>3398</v>
      </c>
      <c r="E1265" s="3">
        <v>1741</v>
      </c>
      <c r="F1265" s="3">
        <v>1657</v>
      </c>
    </row>
    <row r="1266" spans="1:6" ht="16.5" customHeight="1">
      <c r="A1266" s="1">
        <v>42948</v>
      </c>
      <c r="B1266" s="2" t="s">
        <v>8</v>
      </c>
      <c r="C1266" s="3">
        <v>6001</v>
      </c>
      <c r="D1266" s="4">
        <v>14982</v>
      </c>
      <c r="E1266" s="3">
        <v>7716</v>
      </c>
      <c r="F1266" s="3">
        <v>7266</v>
      </c>
    </row>
    <row r="1267" spans="1:6" ht="16.5" customHeight="1">
      <c r="A1267" s="1">
        <v>42948</v>
      </c>
      <c r="B1267" s="2" t="s">
        <v>22</v>
      </c>
      <c r="C1267" s="3">
        <v>4829</v>
      </c>
      <c r="D1267" s="4">
        <v>10021</v>
      </c>
      <c r="E1267" s="3">
        <v>5585</v>
      </c>
      <c r="F1267" s="3">
        <v>4436</v>
      </c>
    </row>
    <row r="1268" spans="1:6" ht="16.5" customHeight="1">
      <c r="A1268" s="1">
        <v>42948</v>
      </c>
      <c r="B1268" s="2" t="s">
        <v>9</v>
      </c>
      <c r="C1268" s="3">
        <v>2657</v>
      </c>
      <c r="D1268" s="4">
        <v>5696</v>
      </c>
      <c r="E1268" s="3">
        <v>2959</v>
      </c>
      <c r="F1268" s="3">
        <v>2737</v>
      </c>
    </row>
    <row r="1269" spans="1:6" ht="16.5" customHeight="1">
      <c r="A1269" s="1">
        <v>42948</v>
      </c>
      <c r="B1269" s="2" t="s">
        <v>10</v>
      </c>
      <c r="C1269" s="3">
        <v>2447</v>
      </c>
      <c r="D1269" s="4">
        <v>4962</v>
      </c>
      <c r="E1269" s="3">
        <v>2500</v>
      </c>
      <c r="F1269" s="3">
        <v>2462</v>
      </c>
    </row>
    <row r="1270" spans="1:6" ht="16.5" customHeight="1">
      <c r="A1270" s="1">
        <v>42948</v>
      </c>
      <c r="B1270" s="2" t="s">
        <v>23</v>
      </c>
      <c r="C1270" s="3">
        <v>3843</v>
      </c>
      <c r="D1270" s="4">
        <v>8088</v>
      </c>
      <c r="E1270" s="3">
        <v>4575</v>
      </c>
      <c r="F1270" s="3">
        <v>3513</v>
      </c>
    </row>
    <row r="1271" spans="1:6" ht="16.5" customHeight="1">
      <c r="A1271" s="1">
        <v>42948</v>
      </c>
      <c r="B1271" s="2" t="s">
        <v>25</v>
      </c>
      <c r="C1271" s="3">
        <v>4814</v>
      </c>
      <c r="D1271" s="4">
        <v>11480</v>
      </c>
      <c r="E1271" s="3">
        <v>6236</v>
      </c>
      <c r="F1271" s="3">
        <v>5244</v>
      </c>
    </row>
    <row r="1272" spans="1:6" ht="16.5" customHeight="1">
      <c r="A1272" s="1">
        <v>42948</v>
      </c>
      <c r="B1272" s="2" t="s">
        <v>26</v>
      </c>
      <c r="C1272" s="3">
        <v>10142</v>
      </c>
      <c r="D1272" s="4">
        <v>27326</v>
      </c>
      <c r="E1272" s="3">
        <v>14766</v>
      </c>
      <c r="F1272" s="3">
        <v>12560</v>
      </c>
    </row>
    <row r="1273" spans="1:6" ht="16.5" customHeight="1">
      <c r="A1273" s="1">
        <v>42948</v>
      </c>
      <c r="B1273" s="2" t="s">
        <v>27</v>
      </c>
      <c r="C1273" s="3">
        <v>3576</v>
      </c>
      <c r="D1273" s="4">
        <v>7944</v>
      </c>
      <c r="E1273" s="3">
        <v>4254</v>
      </c>
      <c r="F1273" s="3">
        <v>3690</v>
      </c>
    </row>
    <row r="1274" spans="1:6" ht="16.5" customHeight="1">
      <c r="A1274" s="1">
        <v>42948</v>
      </c>
      <c r="B1274" s="2" t="s">
        <v>28</v>
      </c>
      <c r="C1274" s="3">
        <v>11214</v>
      </c>
      <c r="D1274" s="4">
        <v>29284</v>
      </c>
      <c r="E1274" s="3">
        <v>15215</v>
      </c>
      <c r="F1274" s="3">
        <v>14069</v>
      </c>
    </row>
    <row r="1275" spans="1:6" ht="16.5" customHeight="1">
      <c r="A1275" s="1">
        <v>42948</v>
      </c>
      <c r="B1275" s="2" t="s">
        <v>11</v>
      </c>
      <c r="C1275" s="3">
        <v>10584</v>
      </c>
      <c r="D1275" s="4">
        <v>23503</v>
      </c>
      <c r="E1275" s="3">
        <v>13436</v>
      </c>
      <c r="F1275" s="3">
        <v>10067</v>
      </c>
    </row>
    <row r="1276" spans="1:6" ht="16.5" customHeight="1">
      <c r="A1276" s="1">
        <v>42948</v>
      </c>
      <c r="B1276" s="2" t="s">
        <v>12</v>
      </c>
      <c r="C1276" s="3">
        <v>16017</v>
      </c>
      <c r="D1276" s="4">
        <v>41215</v>
      </c>
      <c r="E1276" s="3">
        <v>21231</v>
      </c>
      <c r="F1276" s="3">
        <v>19984</v>
      </c>
    </row>
    <row r="1277" spans="1:6" ht="16.5" customHeight="1">
      <c r="A1277" s="1">
        <v>42948</v>
      </c>
      <c r="B1277" s="2" t="s">
        <v>13</v>
      </c>
      <c r="C1277" s="3">
        <v>8650</v>
      </c>
      <c r="D1277" s="4">
        <v>27074</v>
      </c>
      <c r="E1277" s="3">
        <v>13743</v>
      </c>
      <c r="F1277" s="3">
        <v>13331</v>
      </c>
    </row>
    <row r="1278" spans="1:6" ht="16.5" customHeight="1">
      <c r="A1278" s="1">
        <v>42948</v>
      </c>
      <c r="B1278" s="2" t="s">
        <v>14</v>
      </c>
      <c r="C1278" s="3">
        <v>6536</v>
      </c>
      <c r="D1278" s="4">
        <v>20809</v>
      </c>
      <c r="E1278" s="3">
        <v>10599</v>
      </c>
      <c r="F1278" s="3">
        <v>10210</v>
      </c>
    </row>
    <row r="1279" spans="1:6" ht="16.5" customHeight="1">
      <c r="A1279" s="1">
        <v>42979</v>
      </c>
      <c r="B1279" s="2" t="s">
        <v>17</v>
      </c>
      <c r="C1279" s="3">
        <v>3247</v>
      </c>
      <c r="D1279" s="4">
        <v>7008</v>
      </c>
      <c r="E1279" s="3">
        <v>3564</v>
      </c>
      <c r="F1279" s="3">
        <v>3444</v>
      </c>
    </row>
    <row r="1280" spans="1:6" ht="16.5" customHeight="1">
      <c r="A1280" s="1">
        <v>42979</v>
      </c>
      <c r="B1280" s="2" t="s">
        <v>18</v>
      </c>
      <c r="C1280" s="3">
        <v>1721</v>
      </c>
      <c r="D1280" s="4">
        <v>3585</v>
      </c>
      <c r="E1280" s="3">
        <v>1855</v>
      </c>
      <c r="F1280" s="3">
        <v>1730</v>
      </c>
    </row>
    <row r="1281" spans="1:6" ht="16.5" customHeight="1">
      <c r="A1281" s="1">
        <v>42979</v>
      </c>
      <c r="B1281" s="2" t="s">
        <v>19</v>
      </c>
      <c r="C1281" s="3">
        <v>914</v>
      </c>
      <c r="D1281" s="4">
        <v>1726</v>
      </c>
      <c r="E1281" s="3">
        <v>864</v>
      </c>
      <c r="F1281" s="3">
        <v>862</v>
      </c>
    </row>
    <row r="1282" spans="1:6" ht="16.5" customHeight="1">
      <c r="A1282" s="1">
        <v>42979</v>
      </c>
      <c r="B1282" s="2" t="s">
        <v>20</v>
      </c>
      <c r="C1282" s="3">
        <v>3100</v>
      </c>
      <c r="D1282" s="4">
        <v>7087</v>
      </c>
      <c r="E1282" s="3">
        <v>3505</v>
      </c>
      <c r="F1282" s="3">
        <v>3582</v>
      </c>
    </row>
    <row r="1283" spans="1:6" ht="16.5" customHeight="1">
      <c r="A1283" s="1">
        <v>42979</v>
      </c>
      <c r="B1283" s="2" t="s">
        <v>21</v>
      </c>
      <c r="C1283" s="3">
        <v>1576</v>
      </c>
      <c r="D1283" s="4">
        <v>3389</v>
      </c>
      <c r="E1283" s="3">
        <v>1739</v>
      </c>
      <c r="F1283" s="3">
        <v>1650</v>
      </c>
    </row>
    <row r="1284" spans="1:6" ht="16.5" customHeight="1">
      <c r="A1284" s="1">
        <v>42979</v>
      </c>
      <c r="B1284" s="2" t="s">
        <v>8</v>
      </c>
      <c r="C1284" s="3">
        <v>5981</v>
      </c>
      <c r="D1284" s="4">
        <v>14937</v>
      </c>
      <c r="E1284" s="3">
        <v>7686</v>
      </c>
      <c r="F1284" s="3">
        <v>7251</v>
      </c>
    </row>
    <row r="1285" spans="1:6" ht="16.5" customHeight="1">
      <c r="A1285" s="1">
        <v>42979</v>
      </c>
      <c r="B1285" s="2" t="s">
        <v>22</v>
      </c>
      <c r="C1285" s="3">
        <v>4816</v>
      </c>
      <c r="D1285" s="4">
        <v>9977</v>
      </c>
      <c r="E1285" s="3">
        <v>5562</v>
      </c>
      <c r="F1285" s="3">
        <v>4415</v>
      </c>
    </row>
    <row r="1286" spans="1:6" ht="16.5" customHeight="1">
      <c r="A1286" s="1">
        <v>42979</v>
      </c>
      <c r="B1286" s="2" t="s">
        <v>9</v>
      </c>
      <c r="C1286" s="3">
        <v>2657</v>
      </c>
      <c r="D1286" s="4">
        <v>5697</v>
      </c>
      <c r="E1286" s="3">
        <v>2961</v>
      </c>
      <c r="F1286" s="3">
        <v>2736</v>
      </c>
    </row>
    <row r="1287" spans="1:6" ht="16.5" customHeight="1">
      <c r="A1287" s="1">
        <v>42979</v>
      </c>
      <c r="B1287" s="2" t="s">
        <v>10</v>
      </c>
      <c r="C1287" s="3">
        <v>2447</v>
      </c>
      <c r="D1287" s="4">
        <v>4954</v>
      </c>
      <c r="E1287" s="3">
        <v>2494</v>
      </c>
      <c r="F1287" s="3">
        <v>2460</v>
      </c>
    </row>
    <row r="1288" spans="1:6" ht="16.5" customHeight="1">
      <c r="A1288" s="1">
        <v>42979</v>
      </c>
      <c r="B1288" s="2" t="s">
        <v>23</v>
      </c>
      <c r="C1288" s="3">
        <v>3800</v>
      </c>
      <c r="D1288" s="4">
        <v>8002</v>
      </c>
      <c r="E1288" s="3">
        <v>4513</v>
      </c>
      <c r="F1288" s="3">
        <v>3489</v>
      </c>
    </row>
    <row r="1289" spans="1:6" ht="16.5" customHeight="1">
      <c r="A1289" s="1">
        <v>42979</v>
      </c>
      <c r="B1289" s="2" t="s">
        <v>25</v>
      </c>
      <c r="C1289" s="3">
        <v>4777</v>
      </c>
      <c r="D1289" s="4">
        <v>11436</v>
      </c>
      <c r="E1289" s="3">
        <v>6205</v>
      </c>
      <c r="F1289" s="3">
        <v>5231</v>
      </c>
    </row>
    <row r="1290" spans="1:6" ht="16.5" customHeight="1">
      <c r="A1290" s="1">
        <v>42979</v>
      </c>
      <c r="B1290" s="2" t="s">
        <v>26</v>
      </c>
      <c r="C1290" s="3">
        <v>10146</v>
      </c>
      <c r="D1290" s="4">
        <v>27343</v>
      </c>
      <c r="E1290" s="3">
        <v>14784</v>
      </c>
      <c r="F1290" s="3">
        <v>12559</v>
      </c>
    </row>
    <row r="1291" spans="1:6" ht="16.5" customHeight="1">
      <c r="A1291" s="1">
        <v>42979</v>
      </c>
      <c r="B1291" s="2" t="s">
        <v>27</v>
      </c>
      <c r="C1291" s="3">
        <v>3556</v>
      </c>
      <c r="D1291" s="4">
        <v>7891</v>
      </c>
      <c r="E1291" s="3">
        <v>4230</v>
      </c>
      <c r="F1291" s="3">
        <v>3661</v>
      </c>
    </row>
    <row r="1292" spans="1:6" ht="16.5" customHeight="1">
      <c r="A1292" s="1">
        <v>42979</v>
      </c>
      <c r="B1292" s="2" t="s">
        <v>28</v>
      </c>
      <c r="C1292" s="3">
        <v>11247</v>
      </c>
      <c r="D1292" s="4">
        <v>29309</v>
      </c>
      <c r="E1292" s="3">
        <v>15236</v>
      </c>
      <c r="F1292" s="3">
        <v>14073</v>
      </c>
    </row>
    <row r="1293" spans="1:6" ht="16.5" customHeight="1">
      <c r="A1293" s="1">
        <v>42979</v>
      </c>
      <c r="B1293" s="2" t="s">
        <v>11</v>
      </c>
      <c r="C1293" s="3">
        <v>10481</v>
      </c>
      <c r="D1293" s="4">
        <v>23314</v>
      </c>
      <c r="E1293" s="3">
        <v>13298</v>
      </c>
      <c r="F1293" s="3">
        <v>10016</v>
      </c>
    </row>
    <row r="1294" spans="1:6" ht="16.5" customHeight="1">
      <c r="A1294" s="1">
        <v>42979</v>
      </c>
      <c r="B1294" s="2" t="s">
        <v>12</v>
      </c>
      <c r="C1294" s="3">
        <v>15995</v>
      </c>
      <c r="D1294" s="4">
        <v>41187</v>
      </c>
      <c r="E1294" s="3">
        <v>21198</v>
      </c>
      <c r="F1294" s="3">
        <v>19989</v>
      </c>
    </row>
    <row r="1295" spans="1:6" ht="16.5" customHeight="1">
      <c r="A1295" s="1">
        <v>42979</v>
      </c>
      <c r="B1295" s="2" t="s">
        <v>13</v>
      </c>
      <c r="C1295" s="3">
        <v>8643</v>
      </c>
      <c r="D1295" s="4">
        <v>27065</v>
      </c>
      <c r="E1295" s="3">
        <v>13735</v>
      </c>
      <c r="F1295" s="3">
        <v>13330</v>
      </c>
    </row>
    <row r="1296" spans="1:6" ht="16.5" customHeight="1">
      <c r="A1296" s="1">
        <v>42979</v>
      </c>
      <c r="B1296" s="2" t="s">
        <v>14</v>
      </c>
      <c r="C1296" s="3">
        <v>6568</v>
      </c>
      <c r="D1296" s="4">
        <v>20904</v>
      </c>
      <c r="E1296" s="3">
        <v>10650</v>
      </c>
      <c r="F1296" s="3">
        <v>10254</v>
      </c>
    </row>
    <row r="1297" spans="1:6" ht="16.5" customHeight="1">
      <c r="A1297" s="1">
        <v>43009</v>
      </c>
      <c r="B1297" s="2" t="s">
        <v>17</v>
      </c>
      <c r="C1297" s="3">
        <v>3238</v>
      </c>
      <c r="D1297" s="4">
        <v>6973</v>
      </c>
      <c r="E1297" s="3">
        <v>3548</v>
      </c>
      <c r="F1297" s="3">
        <v>3425</v>
      </c>
    </row>
    <row r="1298" spans="1:6" ht="16.5" customHeight="1">
      <c r="A1298" s="1">
        <v>43009</v>
      </c>
      <c r="B1298" s="2" t="s">
        <v>18</v>
      </c>
      <c r="C1298" s="3">
        <v>1731</v>
      </c>
      <c r="D1298" s="4">
        <v>3610</v>
      </c>
      <c r="E1298" s="3">
        <v>1869</v>
      </c>
      <c r="F1298" s="3">
        <v>1741</v>
      </c>
    </row>
    <row r="1299" spans="1:6" ht="16.5" customHeight="1">
      <c r="A1299" s="1">
        <v>43009</v>
      </c>
      <c r="B1299" s="2" t="s">
        <v>19</v>
      </c>
      <c r="C1299" s="3">
        <v>921</v>
      </c>
      <c r="D1299" s="4">
        <v>1733</v>
      </c>
      <c r="E1299" s="3">
        <v>868</v>
      </c>
      <c r="F1299" s="3">
        <v>865</v>
      </c>
    </row>
    <row r="1300" spans="1:6" ht="16.5" customHeight="1">
      <c r="A1300" s="1">
        <v>43009</v>
      </c>
      <c r="B1300" s="2" t="s">
        <v>20</v>
      </c>
      <c r="C1300" s="3">
        <v>3170</v>
      </c>
      <c r="D1300" s="4">
        <v>7272</v>
      </c>
      <c r="E1300" s="3">
        <v>3593</v>
      </c>
      <c r="F1300" s="3">
        <v>3679</v>
      </c>
    </row>
    <row r="1301" spans="1:6" ht="16.5" customHeight="1">
      <c r="A1301" s="1">
        <v>43009</v>
      </c>
      <c r="B1301" s="2" t="s">
        <v>21</v>
      </c>
      <c r="C1301" s="3">
        <v>1578</v>
      </c>
      <c r="D1301" s="4">
        <v>3384</v>
      </c>
      <c r="E1301" s="3">
        <v>1739</v>
      </c>
      <c r="F1301" s="3">
        <v>1645</v>
      </c>
    </row>
    <row r="1302" spans="1:6" ht="16.5" customHeight="1">
      <c r="A1302" s="1">
        <v>43009</v>
      </c>
      <c r="B1302" s="2" t="s">
        <v>8</v>
      </c>
      <c r="C1302" s="3">
        <v>5961</v>
      </c>
      <c r="D1302" s="4">
        <v>14906</v>
      </c>
      <c r="E1302" s="3">
        <v>7676</v>
      </c>
      <c r="F1302" s="3">
        <v>7230</v>
      </c>
    </row>
    <row r="1303" spans="1:6" ht="16.5" customHeight="1">
      <c r="A1303" s="1">
        <v>43009</v>
      </c>
      <c r="B1303" s="2" t="s">
        <v>22</v>
      </c>
      <c r="C1303" s="3">
        <v>4784</v>
      </c>
      <c r="D1303" s="4">
        <v>9898</v>
      </c>
      <c r="E1303" s="3">
        <v>5515</v>
      </c>
      <c r="F1303" s="3">
        <v>4383</v>
      </c>
    </row>
    <row r="1304" spans="1:6" ht="16.5" customHeight="1">
      <c r="A1304" s="1">
        <v>43009</v>
      </c>
      <c r="B1304" s="2" t="s">
        <v>9</v>
      </c>
      <c r="C1304" s="3">
        <v>2657</v>
      </c>
      <c r="D1304" s="4">
        <v>5690</v>
      </c>
      <c r="E1304" s="3">
        <v>2961</v>
      </c>
      <c r="F1304" s="3">
        <v>2729</v>
      </c>
    </row>
    <row r="1305" spans="1:6" ht="16.5" customHeight="1">
      <c r="A1305" s="1">
        <v>43009</v>
      </c>
      <c r="B1305" s="2" t="s">
        <v>10</v>
      </c>
      <c r="C1305" s="3">
        <v>2443</v>
      </c>
      <c r="D1305" s="4">
        <v>4943</v>
      </c>
      <c r="E1305" s="3">
        <v>2494</v>
      </c>
      <c r="F1305" s="3">
        <v>2449</v>
      </c>
    </row>
    <row r="1306" spans="1:6" ht="16.5" customHeight="1">
      <c r="A1306" s="1">
        <v>43009</v>
      </c>
      <c r="B1306" s="2" t="s">
        <v>23</v>
      </c>
      <c r="C1306" s="3">
        <v>3785</v>
      </c>
      <c r="D1306" s="4">
        <v>7952</v>
      </c>
      <c r="E1306" s="3">
        <v>4477</v>
      </c>
      <c r="F1306" s="3">
        <v>3475</v>
      </c>
    </row>
    <row r="1307" spans="1:6" ht="16.5" customHeight="1">
      <c r="A1307" s="1">
        <v>43009</v>
      </c>
      <c r="B1307" s="2" t="s">
        <v>25</v>
      </c>
      <c r="C1307" s="3">
        <v>4773</v>
      </c>
      <c r="D1307" s="4">
        <v>11431</v>
      </c>
      <c r="E1307" s="3">
        <v>6203</v>
      </c>
      <c r="F1307" s="3">
        <v>5228</v>
      </c>
    </row>
    <row r="1308" spans="1:6" ht="16.5" customHeight="1">
      <c r="A1308" s="1">
        <v>43009</v>
      </c>
      <c r="B1308" s="2" t="s">
        <v>26</v>
      </c>
      <c r="C1308" s="3">
        <v>10123</v>
      </c>
      <c r="D1308" s="4">
        <v>27331</v>
      </c>
      <c r="E1308" s="3">
        <v>14754</v>
      </c>
      <c r="F1308" s="3">
        <v>12577</v>
      </c>
    </row>
    <row r="1309" spans="1:6" ht="16.5" customHeight="1">
      <c r="A1309" s="1">
        <v>43009</v>
      </c>
      <c r="B1309" s="2" t="s">
        <v>27</v>
      </c>
      <c r="C1309" s="3">
        <v>3540</v>
      </c>
      <c r="D1309" s="4">
        <v>7883</v>
      </c>
      <c r="E1309" s="3">
        <v>4210</v>
      </c>
      <c r="F1309" s="3">
        <v>3673</v>
      </c>
    </row>
    <row r="1310" spans="1:6" ht="16.5" customHeight="1">
      <c r="A1310" s="1">
        <v>43009</v>
      </c>
      <c r="B1310" s="2" t="s">
        <v>28</v>
      </c>
      <c r="C1310" s="3">
        <v>11243</v>
      </c>
      <c r="D1310" s="4">
        <v>29225</v>
      </c>
      <c r="E1310" s="3">
        <v>15190</v>
      </c>
      <c r="F1310" s="3">
        <v>14035</v>
      </c>
    </row>
    <row r="1311" spans="1:6" ht="16.5" customHeight="1">
      <c r="A1311" s="1">
        <v>43009</v>
      </c>
      <c r="B1311" s="2" t="s">
        <v>11</v>
      </c>
      <c r="C1311" s="3">
        <v>10382</v>
      </c>
      <c r="D1311" s="4">
        <v>23179</v>
      </c>
      <c r="E1311" s="3">
        <v>13187</v>
      </c>
      <c r="F1311" s="3">
        <v>9992</v>
      </c>
    </row>
    <row r="1312" spans="1:6" ht="16.5" customHeight="1">
      <c r="A1312" s="1">
        <v>43009</v>
      </c>
      <c r="B1312" s="2" t="s">
        <v>12</v>
      </c>
      <c r="C1312" s="3">
        <v>15937</v>
      </c>
      <c r="D1312" s="4">
        <v>41072</v>
      </c>
      <c r="E1312" s="3">
        <v>21145</v>
      </c>
      <c r="F1312" s="3">
        <v>19927</v>
      </c>
    </row>
    <row r="1313" spans="1:6" ht="16.5" customHeight="1">
      <c r="A1313" s="1">
        <v>43009</v>
      </c>
      <c r="B1313" s="2" t="s">
        <v>13</v>
      </c>
      <c r="C1313" s="3">
        <v>8678</v>
      </c>
      <c r="D1313" s="4">
        <v>27147</v>
      </c>
      <c r="E1313" s="3">
        <v>13785</v>
      </c>
      <c r="F1313" s="3">
        <v>13362</v>
      </c>
    </row>
    <row r="1314" spans="1:6" ht="16.5" customHeight="1">
      <c r="A1314" s="1">
        <v>43009</v>
      </c>
      <c r="B1314" s="2" t="s">
        <v>14</v>
      </c>
      <c r="C1314" s="3">
        <v>6586</v>
      </c>
      <c r="D1314" s="4">
        <v>20974</v>
      </c>
      <c r="E1314" s="3">
        <v>10676</v>
      </c>
      <c r="F1314" s="3">
        <v>10298</v>
      </c>
    </row>
    <row r="1315" spans="1:6" ht="16.5" customHeight="1">
      <c r="A1315" s="1">
        <v>43040</v>
      </c>
      <c r="B1315" s="2" t="s">
        <v>17</v>
      </c>
      <c r="C1315" s="3">
        <v>3230</v>
      </c>
      <c r="D1315" s="4">
        <v>6947</v>
      </c>
      <c r="E1315" s="3">
        <v>3528</v>
      </c>
      <c r="F1315" s="3">
        <v>3419</v>
      </c>
    </row>
    <row r="1316" spans="1:6" ht="16.5" customHeight="1">
      <c r="A1316" s="1">
        <v>43040</v>
      </c>
      <c r="B1316" s="2" t="s">
        <v>18</v>
      </c>
      <c r="C1316" s="3">
        <v>1732</v>
      </c>
      <c r="D1316" s="4">
        <v>3598</v>
      </c>
      <c r="E1316" s="3">
        <v>1864</v>
      </c>
      <c r="F1316" s="3">
        <v>1734</v>
      </c>
    </row>
    <row r="1317" spans="1:6" ht="16.5" customHeight="1">
      <c r="A1317" s="1">
        <v>43040</v>
      </c>
      <c r="B1317" s="2" t="s">
        <v>19</v>
      </c>
      <c r="C1317" s="3">
        <v>919</v>
      </c>
      <c r="D1317" s="4">
        <v>1729</v>
      </c>
      <c r="E1317" s="3">
        <v>868</v>
      </c>
      <c r="F1317" s="3">
        <v>861</v>
      </c>
    </row>
    <row r="1318" spans="1:6" ht="16.5" customHeight="1">
      <c r="A1318" s="1">
        <v>43040</v>
      </c>
      <c r="B1318" s="2" t="s">
        <v>20</v>
      </c>
      <c r="C1318" s="3">
        <v>3239</v>
      </c>
      <c r="D1318" s="4">
        <v>7441</v>
      </c>
      <c r="E1318" s="3">
        <v>3686</v>
      </c>
      <c r="F1318" s="3">
        <v>3755</v>
      </c>
    </row>
    <row r="1319" spans="1:6" ht="16.5" customHeight="1">
      <c r="A1319" s="1">
        <v>43040</v>
      </c>
      <c r="B1319" s="2" t="s">
        <v>21</v>
      </c>
      <c r="C1319" s="3">
        <v>1571</v>
      </c>
      <c r="D1319" s="4">
        <v>3363</v>
      </c>
      <c r="E1319" s="3">
        <v>1728</v>
      </c>
      <c r="F1319" s="3">
        <v>1635</v>
      </c>
    </row>
    <row r="1320" spans="1:6" ht="16.5" customHeight="1">
      <c r="A1320" s="1">
        <v>43040</v>
      </c>
      <c r="B1320" s="2" t="s">
        <v>8</v>
      </c>
      <c r="C1320" s="3">
        <v>5928</v>
      </c>
      <c r="D1320" s="4">
        <v>14826</v>
      </c>
      <c r="E1320" s="3">
        <v>7631</v>
      </c>
      <c r="F1320" s="3">
        <v>7195</v>
      </c>
    </row>
    <row r="1321" spans="1:6" ht="16.5" customHeight="1">
      <c r="A1321" s="1">
        <v>43040</v>
      </c>
      <c r="B1321" s="2" t="s">
        <v>22</v>
      </c>
      <c r="C1321" s="3">
        <v>4746</v>
      </c>
      <c r="D1321" s="4">
        <v>9809</v>
      </c>
      <c r="E1321" s="3">
        <v>5460</v>
      </c>
      <c r="F1321" s="3">
        <v>4349</v>
      </c>
    </row>
    <row r="1322" spans="1:6" ht="16.5" customHeight="1">
      <c r="A1322" s="1">
        <v>43040</v>
      </c>
      <c r="B1322" s="2" t="s">
        <v>9</v>
      </c>
      <c r="C1322" s="3">
        <v>2649</v>
      </c>
      <c r="D1322" s="4">
        <v>5676</v>
      </c>
      <c r="E1322" s="3">
        <v>2945</v>
      </c>
      <c r="F1322" s="3">
        <v>2731</v>
      </c>
    </row>
    <row r="1323" spans="1:6" ht="16.5" customHeight="1">
      <c r="A1323" s="1">
        <v>43040</v>
      </c>
      <c r="B1323" s="2" t="s">
        <v>10</v>
      </c>
      <c r="C1323" s="3">
        <v>2450</v>
      </c>
      <c r="D1323" s="4">
        <v>4937</v>
      </c>
      <c r="E1323" s="3">
        <v>2490</v>
      </c>
      <c r="F1323" s="3">
        <v>2447</v>
      </c>
    </row>
    <row r="1324" spans="1:6" ht="16.5" customHeight="1">
      <c r="A1324" s="1">
        <v>43040</v>
      </c>
      <c r="B1324" s="2" t="s">
        <v>23</v>
      </c>
      <c r="C1324" s="3">
        <v>3745</v>
      </c>
      <c r="D1324" s="4">
        <v>7903</v>
      </c>
      <c r="E1324" s="3">
        <v>4447</v>
      </c>
      <c r="F1324" s="3">
        <v>3456</v>
      </c>
    </row>
    <row r="1325" spans="1:6" ht="16.5" customHeight="1">
      <c r="A1325" s="1">
        <v>43040</v>
      </c>
      <c r="B1325" s="2" t="s">
        <v>25</v>
      </c>
      <c r="C1325" s="3">
        <v>4750</v>
      </c>
      <c r="D1325" s="4">
        <v>11383</v>
      </c>
      <c r="E1325" s="3">
        <v>6174</v>
      </c>
      <c r="F1325" s="3">
        <v>5209</v>
      </c>
    </row>
    <row r="1326" spans="1:6" ht="16.5" customHeight="1">
      <c r="A1326" s="1">
        <v>43040</v>
      </c>
      <c r="B1326" s="2" t="s">
        <v>26</v>
      </c>
      <c r="C1326" s="3">
        <v>10098</v>
      </c>
      <c r="D1326" s="4">
        <v>27294</v>
      </c>
      <c r="E1326" s="3">
        <v>14717</v>
      </c>
      <c r="F1326" s="3">
        <v>12577</v>
      </c>
    </row>
    <row r="1327" spans="1:6" ht="16.5" customHeight="1">
      <c r="A1327" s="1">
        <v>43040</v>
      </c>
      <c r="B1327" s="2" t="s">
        <v>27</v>
      </c>
      <c r="C1327" s="3">
        <v>3511</v>
      </c>
      <c r="D1327" s="4">
        <v>7824</v>
      </c>
      <c r="E1327" s="3">
        <v>4184</v>
      </c>
      <c r="F1327" s="3">
        <v>3640</v>
      </c>
    </row>
    <row r="1328" spans="1:6" ht="16.5" customHeight="1">
      <c r="A1328" s="1">
        <v>43040</v>
      </c>
      <c r="B1328" s="2" t="s">
        <v>28</v>
      </c>
      <c r="C1328" s="3">
        <v>11225</v>
      </c>
      <c r="D1328" s="4">
        <v>29148</v>
      </c>
      <c r="E1328" s="3">
        <v>15144</v>
      </c>
      <c r="F1328" s="3">
        <v>14004</v>
      </c>
    </row>
    <row r="1329" spans="1:6" ht="16.5" customHeight="1">
      <c r="A1329" s="1">
        <v>43040</v>
      </c>
      <c r="B1329" s="2" t="s">
        <v>11</v>
      </c>
      <c r="C1329" s="3">
        <v>10247</v>
      </c>
      <c r="D1329" s="4">
        <v>22883</v>
      </c>
      <c r="E1329" s="3">
        <v>13020</v>
      </c>
      <c r="F1329" s="3">
        <v>9863</v>
      </c>
    </row>
    <row r="1330" spans="1:6" ht="16.5" customHeight="1">
      <c r="A1330" s="1">
        <v>43040</v>
      </c>
      <c r="B1330" s="2" t="s">
        <v>12</v>
      </c>
      <c r="C1330" s="3">
        <v>15819</v>
      </c>
      <c r="D1330" s="4">
        <v>40754</v>
      </c>
      <c r="E1330" s="3">
        <v>20958</v>
      </c>
      <c r="F1330" s="3">
        <v>19796</v>
      </c>
    </row>
    <row r="1331" spans="1:6" ht="16.5" customHeight="1">
      <c r="A1331" s="1">
        <v>43040</v>
      </c>
      <c r="B1331" s="2" t="s">
        <v>13</v>
      </c>
      <c r="C1331" s="3">
        <v>8937</v>
      </c>
      <c r="D1331" s="4">
        <v>27851</v>
      </c>
      <c r="E1331" s="3">
        <v>14149</v>
      </c>
      <c r="F1331" s="3">
        <v>13702</v>
      </c>
    </row>
    <row r="1332" spans="1:6" ht="16.5" customHeight="1">
      <c r="A1332" s="1">
        <v>43040</v>
      </c>
      <c r="B1332" s="2" t="s">
        <v>14</v>
      </c>
      <c r="C1332" s="3">
        <v>6590</v>
      </c>
      <c r="D1332" s="4">
        <v>20992</v>
      </c>
      <c r="E1332" s="3">
        <v>10682</v>
      </c>
      <c r="F1332" s="3">
        <v>10310</v>
      </c>
    </row>
    <row r="1333" spans="1:6" ht="16.5" customHeight="1">
      <c r="A1333" s="1">
        <v>43070</v>
      </c>
      <c r="B1333" s="2" t="s">
        <v>17</v>
      </c>
      <c r="C1333" s="3">
        <v>3226</v>
      </c>
      <c r="D1333" s="4">
        <v>6933</v>
      </c>
      <c r="E1333" s="3">
        <v>3521</v>
      </c>
      <c r="F1333" s="3">
        <v>3412</v>
      </c>
    </row>
    <row r="1334" spans="1:6" ht="16.5" customHeight="1">
      <c r="A1334" s="1">
        <v>43070</v>
      </c>
      <c r="B1334" s="2" t="s">
        <v>18</v>
      </c>
      <c r="C1334" s="3">
        <v>1725</v>
      </c>
      <c r="D1334" s="4">
        <v>3571</v>
      </c>
      <c r="E1334" s="3">
        <v>1847</v>
      </c>
      <c r="F1334" s="3">
        <v>1724</v>
      </c>
    </row>
    <row r="1335" spans="1:6" ht="16.5" customHeight="1">
      <c r="A1335" s="1">
        <v>43070</v>
      </c>
      <c r="B1335" s="2" t="s">
        <v>19</v>
      </c>
      <c r="C1335" s="3">
        <v>914</v>
      </c>
      <c r="D1335" s="4">
        <v>1723</v>
      </c>
      <c r="E1335" s="3">
        <v>870</v>
      </c>
      <c r="F1335" s="3">
        <v>853</v>
      </c>
    </row>
    <row r="1336" spans="1:6" ht="16.5" customHeight="1">
      <c r="A1336" s="1">
        <v>43070</v>
      </c>
      <c r="B1336" s="2" t="s">
        <v>20</v>
      </c>
      <c r="C1336" s="3">
        <v>3277</v>
      </c>
      <c r="D1336" s="4">
        <v>7522</v>
      </c>
      <c r="E1336" s="3">
        <v>3735</v>
      </c>
      <c r="F1336" s="3">
        <v>3787</v>
      </c>
    </row>
    <row r="1337" spans="1:6" ht="16.5" customHeight="1">
      <c r="A1337" s="1">
        <v>43070</v>
      </c>
      <c r="B1337" s="2" t="s">
        <v>21</v>
      </c>
      <c r="C1337" s="3">
        <v>1574</v>
      </c>
      <c r="D1337" s="4">
        <v>3357</v>
      </c>
      <c r="E1337" s="3">
        <v>1720</v>
      </c>
      <c r="F1337" s="3">
        <v>1637</v>
      </c>
    </row>
    <row r="1338" spans="1:6" ht="16.5" customHeight="1">
      <c r="A1338" s="1">
        <v>43070</v>
      </c>
      <c r="B1338" s="2" t="s">
        <v>8</v>
      </c>
      <c r="C1338" s="3">
        <v>5907</v>
      </c>
      <c r="D1338" s="4">
        <v>14740</v>
      </c>
      <c r="E1338" s="3">
        <v>7595</v>
      </c>
      <c r="F1338" s="3">
        <v>7145</v>
      </c>
    </row>
    <row r="1339" spans="1:6" ht="16.5" customHeight="1">
      <c r="A1339" s="1">
        <v>43070</v>
      </c>
      <c r="B1339" s="2" t="s">
        <v>22</v>
      </c>
      <c r="C1339" s="3">
        <v>4700</v>
      </c>
      <c r="D1339" s="4">
        <v>9709</v>
      </c>
      <c r="E1339" s="3">
        <v>5392</v>
      </c>
      <c r="F1339" s="3">
        <v>4317</v>
      </c>
    </row>
    <row r="1340" spans="1:6" ht="16.5" customHeight="1">
      <c r="A1340" s="1">
        <v>43070</v>
      </c>
      <c r="B1340" s="2" t="s">
        <v>9</v>
      </c>
      <c r="C1340" s="3">
        <v>2636</v>
      </c>
      <c r="D1340" s="4">
        <v>5643</v>
      </c>
      <c r="E1340" s="3">
        <v>2922</v>
      </c>
      <c r="F1340" s="3">
        <v>2721</v>
      </c>
    </row>
    <row r="1341" spans="1:6" ht="16.5" customHeight="1">
      <c r="A1341" s="1">
        <v>43070</v>
      </c>
      <c r="B1341" s="2" t="s">
        <v>10</v>
      </c>
      <c r="C1341" s="3">
        <v>2456</v>
      </c>
      <c r="D1341" s="4">
        <v>4922</v>
      </c>
      <c r="E1341" s="3">
        <v>2489</v>
      </c>
      <c r="F1341" s="3">
        <v>2433</v>
      </c>
    </row>
    <row r="1342" spans="1:6" ht="16.5" customHeight="1">
      <c r="A1342" s="1">
        <v>43070</v>
      </c>
      <c r="B1342" s="2" t="s">
        <v>23</v>
      </c>
      <c r="C1342" s="3">
        <v>3740</v>
      </c>
      <c r="D1342" s="4">
        <v>7884</v>
      </c>
      <c r="E1342" s="3">
        <v>4444</v>
      </c>
      <c r="F1342" s="3">
        <v>3440</v>
      </c>
    </row>
    <row r="1343" spans="1:6" ht="16.5" customHeight="1">
      <c r="A1343" s="1">
        <v>43070</v>
      </c>
      <c r="B1343" s="2" t="s">
        <v>25</v>
      </c>
      <c r="C1343" s="3">
        <v>4718</v>
      </c>
      <c r="D1343" s="4">
        <v>11286</v>
      </c>
      <c r="E1343" s="3">
        <v>6122</v>
      </c>
      <c r="F1343" s="3">
        <v>5164</v>
      </c>
    </row>
    <row r="1344" spans="1:6" ht="16.5" customHeight="1">
      <c r="A1344" s="1">
        <v>43070</v>
      </c>
      <c r="B1344" s="2" t="s">
        <v>26</v>
      </c>
      <c r="C1344" s="3">
        <v>10047</v>
      </c>
      <c r="D1344" s="4">
        <v>27181</v>
      </c>
      <c r="E1344" s="3">
        <v>14636</v>
      </c>
      <c r="F1344" s="3">
        <v>12545</v>
      </c>
    </row>
    <row r="1345" spans="1:6" ht="16.5" customHeight="1">
      <c r="A1345" s="1">
        <v>43070</v>
      </c>
      <c r="B1345" s="2" t="s">
        <v>27</v>
      </c>
      <c r="C1345" s="3">
        <v>3493</v>
      </c>
      <c r="D1345" s="4">
        <v>7780</v>
      </c>
      <c r="E1345" s="3">
        <v>4160</v>
      </c>
      <c r="F1345" s="3">
        <v>3620</v>
      </c>
    </row>
    <row r="1346" spans="1:6" ht="16.5" customHeight="1">
      <c r="A1346" s="1">
        <v>43070</v>
      </c>
      <c r="B1346" s="2" t="s">
        <v>28</v>
      </c>
      <c r="C1346" s="3">
        <v>11233</v>
      </c>
      <c r="D1346" s="4">
        <v>29067</v>
      </c>
      <c r="E1346" s="3">
        <v>15098</v>
      </c>
      <c r="F1346" s="3">
        <v>13969</v>
      </c>
    </row>
    <row r="1347" spans="1:6" ht="16.5" customHeight="1">
      <c r="A1347" s="1">
        <v>43070</v>
      </c>
      <c r="B1347" s="2" t="s">
        <v>11</v>
      </c>
      <c r="C1347" s="3">
        <v>10119</v>
      </c>
      <c r="D1347" s="4">
        <v>22670</v>
      </c>
      <c r="E1347" s="3">
        <v>12877</v>
      </c>
      <c r="F1347" s="3">
        <v>9793</v>
      </c>
    </row>
    <row r="1348" spans="1:6" ht="16.5" customHeight="1">
      <c r="A1348" s="1">
        <v>43070</v>
      </c>
      <c r="B1348" s="2" t="s">
        <v>12</v>
      </c>
      <c r="C1348" s="3">
        <v>15748</v>
      </c>
      <c r="D1348" s="4">
        <v>40528</v>
      </c>
      <c r="E1348" s="3">
        <v>20851</v>
      </c>
      <c r="F1348" s="3">
        <v>19677</v>
      </c>
    </row>
    <row r="1349" spans="1:6" ht="16.5" customHeight="1">
      <c r="A1349" s="1">
        <v>43070</v>
      </c>
      <c r="B1349" s="2" t="s">
        <v>13</v>
      </c>
      <c r="C1349" s="3">
        <v>9180</v>
      </c>
      <c r="D1349" s="4">
        <v>28582</v>
      </c>
      <c r="E1349" s="3">
        <v>14520</v>
      </c>
      <c r="F1349" s="3">
        <v>14062</v>
      </c>
    </row>
    <row r="1350" spans="1:6" ht="16.5" customHeight="1">
      <c r="A1350" s="1">
        <v>43070</v>
      </c>
      <c r="B1350" s="2" t="s">
        <v>14</v>
      </c>
      <c r="C1350" s="3">
        <v>6586</v>
      </c>
      <c r="D1350" s="4">
        <v>20975</v>
      </c>
      <c r="E1350" s="3">
        <v>10668</v>
      </c>
      <c r="F1350" s="3">
        <v>10307</v>
      </c>
    </row>
    <row r="1351" spans="1:6" ht="16.5" customHeight="1">
      <c r="A1351" s="1">
        <v>43101</v>
      </c>
      <c r="B1351" s="2" t="s">
        <v>17</v>
      </c>
      <c r="C1351" s="3">
        <v>3211</v>
      </c>
      <c r="D1351" s="4">
        <v>6893</v>
      </c>
      <c r="E1351" s="3">
        <v>3501</v>
      </c>
      <c r="F1351" s="3">
        <v>3392</v>
      </c>
    </row>
    <row r="1352" spans="1:6" ht="16.5" customHeight="1">
      <c r="A1352" s="1">
        <v>43101</v>
      </c>
      <c r="B1352" s="2" t="s">
        <v>18</v>
      </c>
      <c r="C1352" s="3">
        <v>1720</v>
      </c>
      <c r="D1352" s="4">
        <v>3536</v>
      </c>
      <c r="E1352" s="3">
        <v>1823</v>
      </c>
      <c r="F1352" s="3">
        <v>1713</v>
      </c>
    </row>
    <row r="1353" spans="1:6" ht="16.5" customHeight="1">
      <c r="A1353" s="1">
        <v>43101</v>
      </c>
      <c r="B1353" s="2" t="s">
        <v>19</v>
      </c>
      <c r="C1353" s="3">
        <v>920</v>
      </c>
      <c r="D1353" s="4">
        <v>1723</v>
      </c>
      <c r="E1353" s="3">
        <v>871</v>
      </c>
      <c r="F1353" s="3">
        <v>852</v>
      </c>
    </row>
    <row r="1354" spans="1:6" ht="16.5" customHeight="1">
      <c r="A1354" s="1">
        <v>43101</v>
      </c>
      <c r="B1354" s="2" t="s">
        <v>20</v>
      </c>
      <c r="C1354" s="3">
        <v>3299</v>
      </c>
      <c r="D1354" s="4">
        <v>7578</v>
      </c>
      <c r="E1354" s="3">
        <v>3758</v>
      </c>
      <c r="F1354" s="3">
        <v>3820</v>
      </c>
    </row>
    <row r="1355" spans="1:6" ht="16.5" customHeight="1">
      <c r="A1355" s="1">
        <v>43101</v>
      </c>
      <c r="B1355" s="2" t="s">
        <v>21</v>
      </c>
      <c r="C1355" s="3">
        <v>1578</v>
      </c>
      <c r="D1355" s="4">
        <v>3334</v>
      </c>
      <c r="E1355" s="3">
        <v>1708</v>
      </c>
      <c r="F1355" s="3">
        <v>1626</v>
      </c>
    </row>
    <row r="1356" spans="1:6" ht="16.5" customHeight="1">
      <c r="A1356" s="1">
        <v>43101</v>
      </c>
      <c r="B1356" s="2" t="s">
        <v>8</v>
      </c>
      <c r="C1356" s="3">
        <v>5892</v>
      </c>
      <c r="D1356" s="4">
        <v>14661</v>
      </c>
      <c r="E1356" s="3">
        <v>7566</v>
      </c>
      <c r="F1356" s="3">
        <v>7095</v>
      </c>
    </row>
    <row r="1357" spans="1:6" ht="16.5" customHeight="1">
      <c r="A1357" s="1">
        <v>43101</v>
      </c>
      <c r="B1357" s="2" t="s">
        <v>22</v>
      </c>
      <c r="C1357" s="3">
        <v>4655</v>
      </c>
      <c r="D1357" s="4">
        <v>9634</v>
      </c>
      <c r="E1357" s="3">
        <v>5340</v>
      </c>
      <c r="F1357" s="3">
        <v>4294</v>
      </c>
    </row>
    <row r="1358" spans="1:6" ht="16.5" customHeight="1">
      <c r="A1358" s="1">
        <v>43101</v>
      </c>
      <c r="B1358" s="2" t="s">
        <v>9</v>
      </c>
      <c r="C1358" s="3">
        <v>2623</v>
      </c>
      <c r="D1358" s="4">
        <v>5596</v>
      </c>
      <c r="E1358" s="3">
        <v>2895</v>
      </c>
      <c r="F1358" s="3">
        <v>2701</v>
      </c>
    </row>
    <row r="1359" spans="1:6" ht="16.5" customHeight="1">
      <c r="A1359" s="1">
        <v>43101</v>
      </c>
      <c r="B1359" s="2" t="s">
        <v>10</v>
      </c>
      <c r="C1359" s="3">
        <v>2469</v>
      </c>
      <c r="D1359" s="4">
        <v>4911</v>
      </c>
      <c r="E1359" s="3">
        <v>2486</v>
      </c>
      <c r="F1359" s="3">
        <v>2425</v>
      </c>
    </row>
    <row r="1360" spans="1:6" ht="16.5" customHeight="1">
      <c r="A1360" s="1">
        <v>43101</v>
      </c>
      <c r="B1360" s="2" t="s">
        <v>23</v>
      </c>
      <c r="C1360" s="3">
        <v>3719</v>
      </c>
      <c r="D1360" s="4">
        <v>7843</v>
      </c>
      <c r="E1360" s="3">
        <v>4412</v>
      </c>
      <c r="F1360" s="3">
        <v>3431</v>
      </c>
    </row>
    <row r="1361" spans="1:6" ht="16.5" customHeight="1">
      <c r="A1361" s="1">
        <v>43101</v>
      </c>
      <c r="B1361" s="2" t="s">
        <v>25</v>
      </c>
      <c r="C1361" s="3">
        <v>4687</v>
      </c>
      <c r="D1361" s="4">
        <v>11248</v>
      </c>
      <c r="E1361" s="3">
        <v>6093</v>
      </c>
      <c r="F1361" s="3">
        <v>5155</v>
      </c>
    </row>
    <row r="1362" spans="1:6" ht="16.5" customHeight="1">
      <c r="A1362" s="1">
        <v>43101</v>
      </c>
      <c r="B1362" s="2" t="s">
        <v>26</v>
      </c>
      <c r="C1362" s="3">
        <v>10031</v>
      </c>
      <c r="D1362" s="4">
        <v>27208</v>
      </c>
      <c r="E1362" s="3">
        <v>14622</v>
      </c>
      <c r="F1362" s="3">
        <v>12586</v>
      </c>
    </row>
    <row r="1363" spans="1:6" ht="16.5" customHeight="1">
      <c r="A1363" s="1">
        <v>43101</v>
      </c>
      <c r="B1363" s="2" t="s">
        <v>27</v>
      </c>
      <c r="C1363" s="3">
        <v>3472</v>
      </c>
      <c r="D1363" s="4">
        <v>7742</v>
      </c>
      <c r="E1363" s="3">
        <v>4125</v>
      </c>
      <c r="F1363" s="3">
        <v>3617</v>
      </c>
    </row>
    <row r="1364" spans="1:6" ht="16.5" customHeight="1">
      <c r="A1364" s="1">
        <v>43101</v>
      </c>
      <c r="B1364" s="2" t="s">
        <v>28</v>
      </c>
      <c r="C1364" s="3">
        <v>11200</v>
      </c>
      <c r="D1364" s="4">
        <v>28969</v>
      </c>
      <c r="E1364" s="3">
        <v>15033</v>
      </c>
      <c r="F1364" s="3">
        <v>13936</v>
      </c>
    </row>
    <row r="1365" spans="1:6" ht="16.5" customHeight="1">
      <c r="A1365" s="1">
        <v>43101</v>
      </c>
      <c r="B1365" s="2" t="s">
        <v>11</v>
      </c>
      <c r="C1365" s="3">
        <v>10016</v>
      </c>
      <c r="D1365" s="4">
        <v>22454</v>
      </c>
      <c r="E1365" s="3">
        <v>12730</v>
      </c>
      <c r="F1365" s="3">
        <v>9724</v>
      </c>
    </row>
    <row r="1366" spans="1:6" ht="16.5" customHeight="1">
      <c r="A1366" s="1">
        <v>43101</v>
      </c>
      <c r="B1366" s="2" t="s">
        <v>12</v>
      </c>
      <c r="C1366" s="3">
        <v>15632</v>
      </c>
      <c r="D1366" s="4">
        <v>40155</v>
      </c>
      <c r="E1366" s="3">
        <v>20657</v>
      </c>
      <c r="F1366" s="3">
        <v>19498</v>
      </c>
    </row>
    <row r="1367" spans="1:6" ht="16.5" customHeight="1">
      <c r="A1367" s="1">
        <v>43101</v>
      </c>
      <c r="B1367" s="2" t="s">
        <v>13</v>
      </c>
      <c r="C1367" s="3">
        <v>9377</v>
      </c>
      <c r="D1367" s="4">
        <v>29148</v>
      </c>
      <c r="E1367" s="3">
        <v>14834</v>
      </c>
      <c r="F1367" s="3">
        <v>14314</v>
      </c>
    </row>
    <row r="1368" spans="1:6" ht="16.5" customHeight="1">
      <c r="A1368" s="1">
        <v>43101</v>
      </c>
      <c r="B1368" s="2" t="s">
        <v>14</v>
      </c>
      <c r="C1368" s="3">
        <v>6597</v>
      </c>
      <c r="D1368" s="4">
        <v>20973</v>
      </c>
      <c r="E1368" s="3">
        <v>10670</v>
      </c>
      <c r="F1368" s="3">
        <v>10303</v>
      </c>
    </row>
    <row r="1369" spans="1:6" ht="16.5" customHeight="1">
      <c r="A1369" s="1">
        <v>43132</v>
      </c>
      <c r="B1369" s="2" t="s">
        <v>17</v>
      </c>
      <c r="C1369" s="3">
        <v>3194</v>
      </c>
      <c r="D1369" s="4">
        <v>6841</v>
      </c>
      <c r="E1369" s="3">
        <v>3471</v>
      </c>
      <c r="F1369" s="3">
        <v>3370</v>
      </c>
    </row>
    <row r="1370" spans="1:6" ht="16.5" customHeight="1">
      <c r="A1370" s="1">
        <v>43132</v>
      </c>
      <c r="B1370" s="2" t="s">
        <v>18</v>
      </c>
      <c r="C1370" s="3">
        <v>1719</v>
      </c>
      <c r="D1370" s="4">
        <v>3541</v>
      </c>
      <c r="E1370" s="3">
        <v>1834</v>
      </c>
      <c r="F1370" s="3">
        <v>1707</v>
      </c>
    </row>
    <row r="1371" spans="1:6" ht="16.5" customHeight="1">
      <c r="A1371" s="1">
        <v>43132</v>
      </c>
      <c r="B1371" s="2" t="s">
        <v>19</v>
      </c>
      <c r="C1371" s="3">
        <v>923</v>
      </c>
      <c r="D1371" s="4">
        <v>1727</v>
      </c>
      <c r="E1371" s="3">
        <v>872</v>
      </c>
      <c r="F1371" s="3">
        <v>855</v>
      </c>
    </row>
    <row r="1372" spans="1:6" ht="16.5" customHeight="1">
      <c r="A1372" s="1">
        <v>43132</v>
      </c>
      <c r="B1372" s="2" t="s">
        <v>20</v>
      </c>
      <c r="C1372" s="3">
        <v>3318</v>
      </c>
      <c r="D1372" s="4">
        <v>7641</v>
      </c>
      <c r="E1372" s="3">
        <v>3785</v>
      </c>
      <c r="F1372" s="3">
        <v>3856</v>
      </c>
    </row>
    <row r="1373" spans="1:6" ht="16.5" customHeight="1">
      <c r="A1373" s="1">
        <v>43132</v>
      </c>
      <c r="B1373" s="2" t="s">
        <v>21</v>
      </c>
      <c r="C1373" s="3">
        <v>1569</v>
      </c>
      <c r="D1373" s="4">
        <v>3310</v>
      </c>
      <c r="E1373" s="3">
        <v>1699</v>
      </c>
      <c r="F1373" s="3">
        <v>1611</v>
      </c>
    </row>
    <row r="1374" spans="1:6" ht="16.5" customHeight="1">
      <c r="A1374" s="1">
        <v>43132</v>
      </c>
      <c r="B1374" s="2" t="s">
        <v>8</v>
      </c>
      <c r="C1374" s="3">
        <v>5841</v>
      </c>
      <c r="D1374" s="4">
        <v>14419</v>
      </c>
      <c r="E1374" s="3">
        <v>7461</v>
      </c>
      <c r="F1374" s="3">
        <v>6958</v>
      </c>
    </row>
    <row r="1375" spans="1:6" ht="16.5" customHeight="1">
      <c r="A1375" s="1">
        <v>43132</v>
      </c>
      <c r="B1375" s="2" t="s">
        <v>22</v>
      </c>
      <c r="C1375" s="3">
        <v>4621</v>
      </c>
      <c r="D1375" s="4">
        <v>9585</v>
      </c>
      <c r="E1375" s="3">
        <v>5313</v>
      </c>
      <c r="F1375" s="3">
        <v>4272</v>
      </c>
    </row>
    <row r="1376" spans="1:6" ht="16.5" customHeight="1">
      <c r="A1376" s="1">
        <v>43132</v>
      </c>
      <c r="B1376" s="2" t="s">
        <v>9</v>
      </c>
      <c r="C1376" s="3">
        <v>2608</v>
      </c>
      <c r="D1376" s="4">
        <v>5576</v>
      </c>
      <c r="E1376" s="3">
        <v>2891</v>
      </c>
      <c r="F1376" s="3">
        <v>2685</v>
      </c>
    </row>
    <row r="1377" spans="1:6" ht="16.5" customHeight="1">
      <c r="A1377" s="1">
        <v>43132</v>
      </c>
      <c r="B1377" s="2" t="s">
        <v>10</v>
      </c>
      <c r="C1377" s="3">
        <v>2470</v>
      </c>
      <c r="D1377" s="4">
        <v>4894</v>
      </c>
      <c r="E1377" s="3">
        <v>2483</v>
      </c>
      <c r="F1377" s="3">
        <v>2411</v>
      </c>
    </row>
    <row r="1378" spans="1:6" ht="16.5" customHeight="1">
      <c r="A1378" s="1">
        <v>43132</v>
      </c>
      <c r="B1378" s="2" t="s">
        <v>23</v>
      </c>
      <c r="C1378" s="3">
        <v>3691</v>
      </c>
      <c r="D1378" s="4">
        <v>7778</v>
      </c>
      <c r="E1378" s="3">
        <v>4376</v>
      </c>
      <c r="F1378" s="3">
        <v>3402</v>
      </c>
    </row>
    <row r="1379" spans="1:6" ht="16.5" customHeight="1">
      <c r="A1379" s="1">
        <v>43132</v>
      </c>
      <c r="B1379" s="2" t="s">
        <v>25</v>
      </c>
      <c r="C1379" s="3">
        <v>4635</v>
      </c>
      <c r="D1379" s="4">
        <v>11130</v>
      </c>
      <c r="E1379" s="3">
        <v>6021</v>
      </c>
      <c r="F1379" s="3">
        <v>5109</v>
      </c>
    </row>
    <row r="1380" spans="1:6" ht="16.5" customHeight="1">
      <c r="A1380" s="1">
        <v>43132</v>
      </c>
      <c r="B1380" s="2" t="s">
        <v>26</v>
      </c>
      <c r="C1380" s="3">
        <v>9999</v>
      </c>
      <c r="D1380" s="4">
        <v>27067</v>
      </c>
      <c r="E1380" s="3">
        <v>14564</v>
      </c>
      <c r="F1380" s="3">
        <v>12503</v>
      </c>
    </row>
    <row r="1381" spans="1:6" ht="16.5" customHeight="1">
      <c r="A1381" s="1">
        <v>43132</v>
      </c>
      <c r="B1381" s="2" t="s">
        <v>27</v>
      </c>
      <c r="C1381" s="3">
        <v>3445</v>
      </c>
      <c r="D1381" s="4">
        <v>7656</v>
      </c>
      <c r="E1381" s="3">
        <v>4077</v>
      </c>
      <c r="F1381" s="3">
        <v>3579</v>
      </c>
    </row>
    <row r="1382" spans="1:6" ht="16.5" customHeight="1">
      <c r="A1382" s="1">
        <v>43132</v>
      </c>
      <c r="B1382" s="2" t="s">
        <v>28</v>
      </c>
      <c r="C1382" s="3">
        <v>11138</v>
      </c>
      <c r="D1382" s="4">
        <v>28724</v>
      </c>
      <c r="E1382" s="3">
        <v>14907</v>
      </c>
      <c r="F1382" s="3">
        <v>13817</v>
      </c>
    </row>
    <row r="1383" spans="1:6" ht="16.5" customHeight="1">
      <c r="A1383" s="1">
        <v>43132</v>
      </c>
      <c r="B1383" s="2" t="s">
        <v>11</v>
      </c>
      <c r="C1383" s="3">
        <v>9965</v>
      </c>
      <c r="D1383" s="4">
        <v>22308</v>
      </c>
      <c r="E1383" s="3">
        <v>12614</v>
      </c>
      <c r="F1383" s="3">
        <v>9694</v>
      </c>
    </row>
    <row r="1384" spans="1:6" ht="16.5" customHeight="1">
      <c r="A1384" s="1">
        <v>43132</v>
      </c>
      <c r="B1384" s="2" t="s">
        <v>12</v>
      </c>
      <c r="C1384" s="3">
        <v>15539</v>
      </c>
      <c r="D1384" s="4">
        <v>39669</v>
      </c>
      <c r="E1384" s="3">
        <v>20400</v>
      </c>
      <c r="F1384" s="3">
        <v>19269</v>
      </c>
    </row>
    <row r="1385" spans="1:6" ht="16.5" customHeight="1">
      <c r="A1385" s="1">
        <v>43132</v>
      </c>
      <c r="B1385" s="2" t="s">
        <v>13</v>
      </c>
      <c r="C1385" s="3">
        <v>9741</v>
      </c>
      <c r="D1385" s="4">
        <v>30174</v>
      </c>
      <c r="E1385" s="3">
        <v>15361</v>
      </c>
      <c r="F1385" s="3">
        <v>14813</v>
      </c>
    </row>
    <row r="1386" spans="1:6" ht="16.5" customHeight="1">
      <c r="A1386" s="1">
        <v>43132</v>
      </c>
      <c r="B1386" s="2" t="s">
        <v>14</v>
      </c>
      <c r="C1386" s="3">
        <v>6593</v>
      </c>
      <c r="D1386" s="4">
        <v>20887</v>
      </c>
      <c r="E1386" s="3">
        <v>10632</v>
      </c>
      <c r="F1386" s="3">
        <v>10255</v>
      </c>
    </row>
    <row r="1387" spans="1:6" ht="16.5" customHeight="1">
      <c r="A1387" s="1" t="s">
        <v>128</v>
      </c>
      <c r="B1387" s="2" t="s">
        <v>17</v>
      </c>
      <c r="C1387" s="3">
        <v>3186</v>
      </c>
      <c r="D1387" s="4">
        <v>6793</v>
      </c>
      <c r="E1387" s="3">
        <v>3450</v>
      </c>
      <c r="F1387" s="3">
        <v>3343</v>
      </c>
    </row>
    <row r="1388" spans="1:6" ht="16.5" customHeight="1">
      <c r="A1388" s="1" t="s">
        <v>128</v>
      </c>
      <c r="B1388" s="2" t="s">
        <v>18</v>
      </c>
      <c r="C1388" s="3">
        <v>1719</v>
      </c>
      <c r="D1388" s="4">
        <v>3520</v>
      </c>
      <c r="E1388" s="3">
        <v>1821</v>
      </c>
      <c r="F1388" s="3">
        <v>1699</v>
      </c>
    </row>
    <row r="1389" spans="1:6" ht="16.5" customHeight="1">
      <c r="A1389" s="1" t="s">
        <v>128</v>
      </c>
      <c r="B1389" s="2" t="s">
        <v>19</v>
      </c>
      <c r="C1389" s="3">
        <v>920</v>
      </c>
      <c r="D1389" s="4">
        <v>1718</v>
      </c>
      <c r="E1389" s="3">
        <v>867</v>
      </c>
      <c r="F1389" s="3">
        <v>851</v>
      </c>
    </row>
    <row r="1390" spans="1:6" ht="16.5" customHeight="1">
      <c r="A1390" s="1" t="s">
        <v>128</v>
      </c>
      <c r="B1390" s="2" t="s">
        <v>20</v>
      </c>
      <c r="C1390" s="3">
        <v>3317</v>
      </c>
      <c r="D1390" s="4">
        <v>7618</v>
      </c>
      <c r="E1390" s="3">
        <v>3773</v>
      </c>
      <c r="F1390" s="3">
        <v>3845</v>
      </c>
    </row>
    <row r="1391" spans="1:6" ht="16.5" customHeight="1">
      <c r="A1391" s="1" t="s">
        <v>128</v>
      </c>
      <c r="B1391" s="2" t="s">
        <v>21</v>
      </c>
      <c r="C1391" s="3">
        <v>1574</v>
      </c>
      <c r="D1391" s="4">
        <v>3327</v>
      </c>
      <c r="E1391" s="3">
        <v>1714</v>
      </c>
      <c r="F1391" s="3">
        <v>1613</v>
      </c>
    </row>
    <row r="1392" spans="1:6" ht="16.5" customHeight="1">
      <c r="A1392" s="1" t="s">
        <v>128</v>
      </c>
      <c r="B1392" s="2" t="s">
        <v>8</v>
      </c>
      <c r="C1392" s="3">
        <v>5800</v>
      </c>
      <c r="D1392" s="4">
        <v>14289</v>
      </c>
      <c r="E1392" s="3">
        <v>7387</v>
      </c>
      <c r="F1392" s="3">
        <v>6902</v>
      </c>
    </row>
    <row r="1393" spans="1:6" ht="16.5" customHeight="1">
      <c r="A1393" s="1" t="s">
        <v>128</v>
      </c>
      <c r="B1393" s="2" t="s">
        <v>22</v>
      </c>
      <c r="C1393" s="3">
        <v>4545</v>
      </c>
      <c r="D1393" s="4">
        <v>9434</v>
      </c>
      <c r="E1393" s="3">
        <v>5218</v>
      </c>
      <c r="F1393" s="3">
        <v>4216</v>
      </c>
    </row>
    <row r="1394" spans="1:6" ht="16.5" customHeight="1">
      <c r="A1394" s="1" t="s">
        <v>128</v>
      </c>
      <c r="B1394" s="2" t="s">
        <v>9</v>
      </c>
      <c r="C1394" s="3">
        <v>2607</v>
      </c>
      <c r="D1394" s="4">
        <v>5573</v>
      </c>
      <c r="E1394" s="3">
        <v>2895</v>
      </c>
      <c r="F1394" s="3">
        <v>2678</v>
      </c>
    </row>
    <row r="1395" spans="1:6" ht="16.5" customHeight="1">
      <c r="A1395" s="1" t="s">
        <v>128</v>
      </c>
      <c r="B1395" s="2" t="s">
        <v>10</v>
      </c>
      <c r="C1395" s="3">
        <v>2475</v>
      </c>
      <c r="D1395" s="4">
        <v>4882</v>
      </c>
      <c r="E1395" s="3">
        <v>2476</v>
      </c>
      <c r="F1395" s="3">
        <v>2406</v>
      </c>
    </row>
    <row r="1396" spans="1:6" ht="16.5" customHeight="1">
      <c r="A1396" s="1" t="s">
        <v>128</v>
      </c>
      <c r="B1396" s="2" t="s">
        <v>23</v>
      </c>
      <c r="C1396" s="3">
        <v>3650</v>
      </c>
      <c r="D1396" s="4">
        <v>7671</v>
      </c>
      <c r="E1396" s="3">
        <v>4320</v>
      </c>
      <c r="F1396" s="3">
        <v>3351</v>
      </c>
    </row>
    <row r="1397" spans="1:6" ht="16.5" customHeight="1">
      <c r="A1397" s="1" t="s">
        <v>128</v>
      </c>
      <c r="B1397" s="2" t="s">
        <v>25</v>
      </c>
      <c r="C1397" s="3">
        <v>4590</v>
      </c>
      <c r="D1397" s="4">
        <v>11007</v>
      </c>
      <c r="E1397" s="3">
        <v>5948</v>
      </c>
      <c r="F1397" s="3">
        <v>5059</v>
      </c>
    </row>
    <row r="1398" spans="1:6" ht="16.5" customHeight="1">
      <c r="A1398" s="1" t="s">
        <v>128</v>
      </c>
      <c r="B1398" s="2" t="s">
        <v>26</v>
      </c>
      <c r="C1398" s="3">
        <v>10028</v>
      </c>
      <c r="D1398" s="4">
        <v>27204</v>
      </c>
      <c r="E1398" s="3">
        <v>14627</v>
      </c>
      <c r="F1398" s="3">
        <v>12577</v>
      </c>
    </row>
    <row r="1399" spans="1:6" ht="16.5" customHeight="1">
      <c r="A1399" s="1" t="s">
        <v>128</v>
      </c>
      <c r="B1399" s="2" t="s">
        <v>27</v>
      </c>
      <c r="C1399" s="3">
        <v>3403</v>
      </c>
      <c r="D1399" s="4">
        <v>7568</v>
      </c>
      <c r="E1399" s="3">
        <v>4022</v>
      </c>
      <c r="F1399" s="3">
        <v>3546</v>
      </c>
    </row>
    <row r="1400" spans="1:6" ht="16.5" customHeight="1">
      <c r="A1400" s="1" t="s">
        <v>128</v>
      </c>
      <c r="B1400" s="2" t="s">
        <v>28</v>
      </c>
      <c r="C1400" s="3">
        <v>11076</v>
      </c>
      <c r="D1400" s="4">
        <v>28526</v>
      </c>
      <c r="E1400" s="3">
        <v>14810</v>
      </c>
      <c r="F1400" s="3">
        <v>13716</v>
      </c>
    </row>
    <row r="1401" spans="1:6" ht="16.5" customHeight="1">
      <c r="A1401" s="1" t="s">
        <v>128</v>
      </c>
      <c r="B1401" s="2" t="s">
        <v>11</v>
      </c>
      <c r="C1401" s="3">
        <v>9918</v>
      </c>
      <c r="D1401" s="4">
        <v>22195</v>
      </c>
      <c r="E1401" s="3">
        <v>12511</v>
      </c>
      <c r="F1401" s="3">
        <v>9684</v>
      </c>
    </row>
    <row r="1402" spans="1:6" ht="16.5" customHeight="1">
      <c r="A1402" s="1" t="s">
        <v>128</v>
      </c>
      <c r="B1402" s="2" t="s">
        <v>12</v>
      </c>
      <c r="C1402" s="3">
        <v>15447</v>
      </c>
      <c r="D1402" s="4">
        <v>39326</v>
      </c>
      <c r="E1402" s="3">
        <v>20184</v>
      </c>
      <c r="F1402" s="3">
        <v>19142</v>
      </c>
    </row>
    <row r="1403" spans="1:6" ht="16.5" customHeight="1">
      <c r="A1403" s="1" t="s">
        <v>128</v>
      </c>
      <c r="B1403" s="2" t="s">
        <v>13</v>
      </c>
      <c r="C1403" s="3">
        <v>9983</v>
      </c>
      <c r="D1403" s="4">
        <v>30866</v>
      </c>
      <c r="E1403" s="3">
        <v>15736</v>
      </c>
      <c r="F1403" s="3">
        <v>15130</v>
      </c>
    </row>
    <row r="1404" spans="1:6" ht="16.5" customHeight="1">
      <c r="A1404" s="1" t="s">
        <v>128</v>
      </c>
      <c r="B1404" s="2" t="s">
        <v>14</v>
      </c>
      <c r="C1404" s="3">
        <v>6580</v>
      </c>
      <c r="D1404" s="4">
        <v>20853</v>
      </c>
      <c r="E1404" s="3">
        <v>10609</v>
      </c>
      <c r="F1404" s="3">
        <v>10244</v>
      </c>
    </row>
    <row r="1405" spans="1:6" ht="16.5" customHeight="1">
      <c r="A1405" s="1">
        <v>43191</v>
      </c>
      <c r="B1405" s="2" t="s">
        <v>17</v>
      </c>
      <c r="C1405" s="3">
        <v>3175</v>
      </c>
      <c r="D1405" s="4">
        <v>6744</v>
      </c>
      <c r="E1405" s="3">
        <v>3433</v>
      </c>
      <c r="F1405" s="3">
        <v>3311</v>
      </c>
    </row>
    <row r="1406" spans="1:6" ht="16.5" customHeight="1">
      <c r="A1406" s="1">
        <v>43191</v>
      </c>
      <c r="B1406" s="2" t="s">
        <v>18</v>
      </c>
      <c r="C1406" s="3">
        <v>1708</v>
      </c>
      <c r="D1406" s="4">
        <v>3497</v>
      </c>
      <c r="E1406" s="3">
        <v>1805</v>
      </c>
      <c r="F1406" s="3">
        <v>1692</v>
      </c>
    </row>
    <row r="1407" spans="1:6" ht="16.5" customHeight="1">
      <c r="A1407" s="1">
        <v>43191</v>
      </c>
      <c r="B1407" s="2" t="s">
        <v>19</v>
      </c>
      <c r="C1407" s="3">
        <v>921</v>
      </c>
      <c r="D1407" s="4">
        <v>1718</v>
      </c>
      <c r="E1407" s="3">
        <v>869</v>
      </c>
      <c r="F1407" s="3">
        <v>849</v>
      </c>
    </row>
    <row r="1408" spans="1:6" ht="16.5" customHeight="1">
      <c r="A1408" s="1">
        <v>43191</v>
      </c>
      <c r="B1408" s="2" t="s">
        <v>20</v>
      </c>
      <c r="C1408" s="3">
        <v>3326</v>
      </c>
      <c r="D1408" s="4">
        <v>7633</v>
      </c>
      <c r="E1408" s="3">
        <v>3787</v>
      </c>
      <c r="F1408" s="3">
        <v>3846</v>
      </c>
    </row>
    <row r="1409" spans="1:6" ht="16.5" customHeight="1">
      <c r="A1409" s="1">
        <v>43191</v>
      </c>
      <c r="B1409" s="2" t="s">
        <v>21</v>
      </c>
      <c r="C1409" s="3">
        <v>1569</v>
      </c>
      <c r="D1409" s="4">
        <v>3307</v>
      </c>
      <c r="E1409" s="3">
        <v>1701</v>
      </c>
      <c r="F1409" s="3">
        <v>1606</v>
      </c>
    </row>
    <row r="1410" spans="1:6" ht="16.5" customHeight="1">
      <c r="A1410" s="1">
        <v>43191</v>
      </c>
      <c r="B1410" s="2" t="s">
        <v>8</v>
      </c>
      <c r="C1410" s="3">
        <v>5773</v>
      </c>
      <c r="D1410" s="4">
        <v>14187</v>
      </c>
      <c r="E1410" s="3">
        <v>7332</v>
      </c>
      <c r="F1410" s="3">
        <v>6855</v>
      </c>
    </row>
    <row r="1411" spans="1:6" ht="16.5" customHeight="1">
      <c r="A1411" s="1">
        <v>43191</v>
      </c>
      <c r="B1411" s="2" t="s">
        <v>22</v>
      </c>
      <c r="C1411" s="3">
        <v>4509</v>
      </c>
      <c r="D1411" s="4">
        <v>9349</v>
      </c>
      <c r="E1411" s="3">
        <v>5160</v>
      </c>
      <c r="F1411" s="3">
        <v>4189</v>
      </c>
    </row>
    <row r="1412" spans="1:6" ht="16.5" customHeight="1">
      <c r="A1412" s="1">
        <v>43191</v>
      </c>
      <c r="B1412" s="2" t="s">
        <v>9</v>
      </c>
      <c r="C1412" s="3">
        <v>2601</v>
      </c>
      <c r="D1412" s="4">
        <v>5553</v>
      </c>
      <c r="E1412" s="3">
        <v>2888</v>
      </c>
      <c r="F1412" s="3">
        <v>2665</v>
      </c>
    </row>
    <row r="1413" spans="1:6" ht="16.5" customHeight="1">
      <c r="A1413" s="1">
        <v>43191</v>
      </c>
      <c r="B1413" s="2" t="s">
        <v>10</v>
      </c>
      <c r="C1413" s="3">
        <v>2470</v>
      </c>
      <c r="D1413" s="4">
        <v>4858</v>
      </c>
      <c r="E1413" s="3">
        <v>2454</v>
      </c>
      <c r="F1413" s="3">
        <v>2404</v>
      </c>
    </row>
    <row r="1414" spans="1:6" ht="16.5" customHeight="1">
      <c r="A1414" s="1">
        <v>43191</v>
      </c>
      <c r="B1414" s="2" t="s">
        <v>23</v>
      </c>
      <c r="C1414" s="3">
        <v>3607</v>
      </c>
      <c r="D1414" s="4">
        <v>7580</v>
      </c>
      <c r="E1414" s="3">
        <v>4263</v>
      </c>
      <c r="F1414" s="3">
        <v>3317</v>
      </c>
    </row>
    <row r="1415" spans="1:6" ht="16.5" customHeight="1">
      <c r="A1415" s="1">
        <v>43191</v>
      </c>
      <c r="B1415" s="2" t="s">
        <v>25</v>
      </c>
      <c r="C1415" s="3">
        <v>4565</v>
      </c>
      <c r="D1415" s="4">
        <v>10963</v>
      </c>
      <c r="E1415" s="3">
        <v>5920</v>
      </c>
      <c r="F1415" s="3">
        <v>5043</v>
      </c>
    </row>
    <row r="1416" spans="1:6" ht="16.5" customHeight="1">
      <c r="A1416" s="1">
        <v>43191</v>
      </c>
      <c r="B1416" s="2" t="s">
        <v>26</v>
      </c>
      <c r="C1416" s="3">
        <v>10056</v>
      </c>
      <c r="D1416" s="4">
        <v>27275</v>
      </c>
      <c r="E1416" s="3">
        <v>14654</v>
      </c>
      <c r="F1416" s="3">
        <v>12621</v>
      </c>
    </row>
    <row r="1417" spans="1:6" ht="16.5" customHeight="1">
      <c r="A1417" s="1">
        <v>43191</v>
      </c>
      <c r="B1417" s="2" t="s">
        <v>27</v>
      </c>
      <c r="C1417" s="3">
        <v>3411</v>
      </c>
      <c r="D1417" s="4">
        <v>7557</v>
      </c>
      <c r="E1417" s="3">
        <v>4010</v>
      </c>
      <c r="F1417" s="3">
        <v>3547</v>
      </c>
    </row>
    <row r="1418" spans="1:6" ht="16.5" customHeight="1">
      <c r="A1418" s="1">
        <v>43191</v>
      </c>
      <c r="B1418" s="2" t="s">
        <v>28</v>
      </c>
      <c r="C1418" s="3">
        <v>11035</v>
      </c>
      <c r="D1418" s="4">
        <v>28405</v>
      </c>
      <c r="E1418" s="3">
        <v>14754</v>
      </c>
      <c r="F1418" s="3">
        <v>13651</v>
      </c>
    </row>
    <row r="1419" spans="1:6" ht="16.5" customHeight="1">
      <c r="A1419" s="1">
        <v>43191</v>
      </c>
      <c r="B1419" s="2" t="s">
        <v>11</v>
      </c>
      <c r="C1419" s="3">
        <v>9845</v>
      </c>
      <c r="D1419" s="4">
        <v>22080</v>
      </c>
      <c r="E1419" s="3">
        <v>12426</v>
      </c>
      <c r="F1419" s="3">
        <v>9654</v>
      </c>
    </row>
    <row r="1420" spans="1:6" ht="16.5" customHeight="1">
      <c r="A1420" s="1">
        <v>43191</v>
      </c>
      <c r="B1420" s="2" t="s">
        <v>12</v>
      </c>
      <c r="C1420" s="3">
        <v>15386</v>
      </c>
      <c r="D1420" s="4">
        <v>39155</v>
      </c>
      <c r="E1420" s="3">
        <v>20083</v>
      </c>
      <c r="F1420" s="3">
        <v>19072</v>
      </c>
    </row>
    <row r="1421" spans="1:6" ht="16.5" customHeight="1">
      <c r="A1421" s="1">
        <v>43191</v>
      </c>
      <c r="B1421" s="2" t="s">
        <v>13</v>
      </c>
      <c r="C1421" s="3">
        <v>10172</v>
      </c>
      <c r="D1421" s="4">
        <v>31269</v>
      </c>
      <c r="E1421" s="3">
        <v>15944</v>
      </c>
      <c r="F1421" s="3">
        <v>15325</v>
      </c>
    </row>
    <row r="1422" spans="1:6" ht="16.5" customHeight="1">
      <c r="A1422" s="1">
        <v>43191</v>
      </c>
      <c r="B1422" s="2" t="s">
        <v>14</v>
      </c>
      <c r="C1422" s="3">
        <v>6573</v>
      </c>
      <c r="D1422" s="4">
        <v>20810</v>
      </c>
      <c r="E1422" s="3">
        <v>10575</v>
      </c>
      <c r="F1422" s="3">
        <v>10235</v>
      </c>
    </row>
  </sheetData>
  <sortState ref="A3:F1260">
    <sortCondition ref="B3:B1260" customList="거제시,일운면,동부면,남부면,거제면,둔덕면,사등면,사등면가조출장소,연초면,하청면,하청면칠천출장소,장목면,장목면외포출장소,장승포동,능포동,아주동,옥포1동,옥포2동,장평동,고현동,상문동,수양동"/>
    <sortCondition ref="A3:A1260"/>
  </sortState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9" sqref="K9"/>
    </sheetView>
  </sheetViews>
  <sheetFormatPr baseColWidth="10" defaultColWidth="9" defaultRowHeight="21" customHeight="1"/>
  <cols>
    <col min="1" max="2" width="9" style="46"/>
    <col min="3" max="3" width="0" style="46" hidden="1" customWidth="1"/>
    <col min="4" max="8" width="11.83203125" style="46" customWidth="1"/>
    <col min="9" max="9" width="11.1640625" style="47" customWidth="1"/>
    <col min="10" max="10" width="11.83203125" style="46" bestFit="1" customWidth="1"/>
    <col min="11" max="16384" width="9" style="46"/>
  </cols>
  <sheetData>
    <row r="1" spans="1:10" ht="43.5" customHeight="1">
      <c r="A1" s="45"/>
    </row>
    <row r="2" spans="1:10" ht="21.75" customHeight="1" thickBot="1">
      <c r="A2" s="209" t="s">
        <v>126</v>
      </c>
    </row>
    <row r="3" spans="1:10" ht="21" customHeight="1" thickTop="1" thickBot="1">
      <c r="A3" s="230" t="s">
        <v>51</v>
      </c>
      <c r="B3" s="230" t="s">
        <v>52</v>
      </c>
      <c r="C3" s="230"/>
      <c r="D3" s="230" t="s">
        <v>53</v>
      </c>
      <c r="E3" s="230" t="s">
        <v>55</v>
      </c>
      <c r="F3" s="230" t="s">
        <v>56</v>
      </c>
      <c r="G3" s="230" t="s">
        <v>57</v>
      </c>
      <c r="H3" s="230" t="s">
        <v>58</v>
      </c>
      <c r="I3" s="230" t="s">
        <v>125</v>
      </c>
      <c r="J3" s="266">
        <v>43191</v>
      </c>
    </row>
    <row r="4" spans="1:10" ht="21" customHeight="1" thickTop="1">
      <c r="A4" s="339" t="s">
        <v>59</v>
      </c>
      <c r="B4" s="227" t="s">
        <v>60</v>
      </c>
      <c r="C4" s="227">
        <v>232787</v>
      </c>
      <c r="D4" s="228">
        <v>236944</v>
      </c>
      <c r="E4" s="228">
        <v>242077</v>
      </c>
      <c r="F4" s="228">
        <v>248287</v>
      </c>
      <c r="G4" s="228">
        <v>255828</v>
      </c>
      <c r="H4" s="228">
        <v>257183</v>
      </c>
      <c r="I4" s="229">
        <v>254073</v>
      </c>
      <c r="J4" s="260">
        <v>251940</v>
      </c>
    </row>
    <row r="5" spans="1:10" ht="21" customHeight="1">
      <c r="A5" s="336"/>
      <c r="B5" s="215" t="s">
        <v>61</v>
      </c>
      <c r="C5" s="216"/>
      <c r="D5" s="217">
        <f t="shared" ref="D5:J5" si="0">D4-C4</f>
        <v>4157</v>
      </c>
      <c r="E5" s="217">
        <f t="shared" si="0"/>
        <v>5133</v>
      </c>
      <c r="F5" s="217">
        <f t="shared" si="0"/>
        <v>6210</v>
      </c>
      <c r="G5" s="217">
        <f t="shared" si="0"/>
        <v>7541</v>
      </c>
      <c r="H5" s="217">
        <f t="shared" si="0"/>
        <v>1355</v>
      </c>
      <c r="I5" s="217">
        <f t="shared" si="0"/>
        <v>-3110</v>
      </c>
      <c r="J5" s="261">
        <f t="shared" si="0"/>
        <v>-2133</v>
      </c>
    </row>
    <row r="6" spans="1:10" ht="21" customHeight="1">
      <c r="A6" s="337" t="s">
        <v>17</v>
      </c>
      <c r="B6" s="218" t="s">
        <v>60</v>
      </c>
      <c r="C6" s="218">
        <v>7427</v>
      </c>
      <c r="D6" s="219">
        <v>7366</v>
      </c>
      <c r="E6" s="219">
        <v>7454</v>
      </c>
      <c r="F6" s="219">
        <v>7586</v>
      </c>
      <c r="G6" s="219">
        <v>7274</v>
      </c>
      <c r="H6" s="219">
        <v>7169</v>
      </c>
      <c r="I6" s="220">
        <v>6933</v>
      </c>
      <c r="J6" s="263">
        <v>6744</v>
      </c>
    </row>
    <row r="7" spans="1:10" ht="21" customHeight="1">
      <c r="A7" s="337"/>
      <c r="B7" s="221" t="s">
        <v>61</v>
      </c>
      <c r="C7" s="222"/>
      <c r="D7" s="223">
        <f t="shared" ref="D7:J7" si="1">D6-C6</f>
        <v>-61</v>
      </c>
      <c r="E7" s="223">
        <f t="shared" si="1"/>
        <v>88</v>
      </c>
      <c r="F7" s="223">
        <f t="shared" si="1"/>
        <v>132</v>
      </c>
      <c r="G7" s="223">
        <f t="shared" si="1"/>
        <v>-312</v>
      </c>
      <c r="H7" s="223">
        <f t="shared" si="1"/>
        <v>-105</v>
      </c>
      <c r="I7" s="223">
        <f t="shared" si="1"/>
        <v>-236</v>
      </c>
      <c r="J7" s="262">
        <f t="shared" si="1"/>
        <v>-189</v>
      </c>
    </row>
    <row r="8" spans="1:10" ht="21" customHeight="1">
      <c r="A8" s="336" t="s">
        <v>18</v>
      </c>
      <c r="B8" s="212" t="s">
        <v>60</v>
      </c>
      <c r="C8" s="212">
        <v>3674</v>
      </c>
      <c r="D8" s="213">
        <v>3629</v>
      </c>
      <c r="E8" s="213">
        <v>3716</v>
      </c>
      <c r="F8" s="213">
        <v>3753</v>
      </c>
      <c r="G8" s="213">
        <v>3693</v>
      </c>
      <c r="H8" s="213">
        <v>3695</v>
      </c>
      <c r="I8" s="214">
        <v>3571</v>
      </c>
      <c r="J8" s="260">
        <v>3497</v>
      </c>
    </row>
    <row r="9" spans="1:10" ht="21" customHeight="1">
      <c r="A9" s="336"/>
      <c r="B9" s="215" t="s">
        <v>61</v>
      </c>
      <c r="C9" s="216"/>
      <c r="D9" s="217">
        <f t="shared" ref="D9:J9" si="2">D8-C8</f>
        <v>-45</v>
      </c>
      <c r="E9" s="217">
        <f t="shared" si="2"/>
        <v>87</v>
      </c>
      <c r="F9" s="217">
        <f t="shared" si="2"/>
        <v>37</v>
      </c>
      <c r="G9" s="217">
        <f t="shared" si="2"/>
        <v>-60</v>
      </c>
      <c r="H9" s="217">
        <f t="shared" si="2"/>
        <v>2</v>
      </c>
      <c r="I9" s="217">
        <f t="shared" si="2"/>
        <v>-124</v>
      </c>
      <c r="J9" s="261">
        <f t="shared" si="2"/>
        <v>-74</v>
      </c>
    </row>
    <row r="10" spans="1:10" ht="21" customHeight="1">
      <c r="A10" s="337" t="s">
        <v>19</v>
      </c>
      <c r="B10" s="218" t="s">
        <v>60</v>
      </c>
      <c r="C10" s="218">
        <v>1911</v>
      </c>
      <c r="D10" s="219">
        <v>1887</v>
      </c>
      <c r="E10" s="219">
        <v>1821</v>
      </c>
      <c r="F10" s="219">
        <v>1819</v>
      </c>
      <c r="G10" s="219">
        <v>1774</v>
      </c>
      <c r="H10" s="219">
        <v>1763</v>
      </c>
      <c r="I10" s="220">
        <v>1723</v>
      </c>
      <c r="J10" s="263">
        <v>1718</v>
      </c>
    </row>
    <row r="11" spans="1:10" ht="21" customHeight="1">
      <c r="A11" s="337"/>
      <c r="B11" s="221" t="s">
        <v>61</v>
      </c>
      <c r="C11" s="218"/>
      <c r="D11" s="223">
        <f t="shared" ref="D11:J11" si="3">D10-C10</f>
        <v>-24</v>
      </c>
      <c r="E11" s="223">
        <f t="shared" si="3"/>
        <v>-66</v>
      </c>
      <c r="F11" s="223">
        <f t="shared" si="3"/>
        <v>-2</v>
      </c>
      <c r="G11" s="223">
        <f t="shared" si="3"/>
        <v>-45</v>
      </c>
      <c r="H11" s="223">
        <f t="shared" si="3"/>
        <v>-11</v>
      </c>
      <c r="I11" s="223">
        <f t="shared" si="3"/>
        <v>-40</v>
      </c>
      <c r="J11" s="262">
        <f t="shared" si="3"/>
        <v>-5</v>
      </c>
    </row>
    <row r="12" spans="1:10" ht="21" customHeight="1">
      <c r="A12" s="336" t="s">
        <v>20</v>
      </c>
      <c r="B12" s="212" t="s">
        <v>60</v>
      </c>
      <c r="C12" s="216">
        <v>7142</v>
      </c>
      <c r="D12" s="213">
        <v>7079</v>
      </c>
      <c r="E12" s="213">
        <v>7240</v>
      </c>
      <c r="F12" s="213">
        <v>7311</v>
      </c>
      <c r="G12" s="213">
        <v>7259</v>
      </c>
      <c r="H12" s="213">
        <v>7164</v>
      </c>
      <c r="I12" s="214">
        <v>7522</v>
      </c>
      <c r="J12" s="260">
        <v>7633</v>
      </c>
    </row>
    <row r="13" spans="1:10" ht="21" customHeight="1">
      <c r="A13" s="336"/>
      <c r="B13" s="215" t="s">
        <v>61</v>
      </c>
      <c r="C13" s="212"/>
      <c r="D13" s="217">
        <f t="shared" ref="D13:J13" si="4">D12-C12</f>
        <v>-63</v>
      </c>
      <c r="E13" s="217">
        <f t="shared" si="4"/>
        <v>161</v>
      </c>
      <c r="F13" s="217">
        <f t="shared" si="4"/>
        <v>71</v>
      </c>
      <c r="G13" s="217">
        <f t="shared" si="4"/>
        <v>-52</v>
      </c>
      <c r="H13" s="217">
        <f t="shared" si="4"/>
        <v>-95</v>
      </c>
      <c r="I13" s="217">
        <f t="shared" si="4"/>
        <v>358</v>
      </c>
      <c r="J13" s="261">
        <f t="shared" si="4"/>
        <v>111</v>
      </c>
    </row>
    <row r="14" spans="1:10" ht="21" customHeight="1">
      <c r="A14" s="337" t="s">
        <v>21</v>
      </c>
      <c r="B14" s="218" t="s">
        <v>60</v>
      </c>
      <c r="C14" s="222">
        <v>3575</v>
      </c>
      <c r="D14" s="219">
        <v>3553</v>
      </c>
      <c r="E14" s="219">
        <v>3545</v>
      </c>
      <c r="F14" s="219">
        <v>3493</v>
      </c>
      <c r="G14" s="219">
        <v>3531</v>
      </c>
      <c r="H14" s="219">
        <v>3430</v>
      </c>
      <c r="I14" s="220">
        <v>3357</v>
      </c>
      <c r="J14" s="263">
        <v>3307</v>
      </c>
    </row>
    <row r="15" spans="1:10" ht="21" customHeight="1">
      <c r="A15" s="337"/>
      <c r="B15" s="221" t="s">
        <v>61</v>
      </c>
      <c r="C15" s="218"/>
      <c r="D15" s="223">
        <f t="shared" ref="D15:J15" si="5">D14-C14</f>
        <v>-22</v>
      </c>
      <c r="E15" s="223">
        <f t="shared" si="5"/>
        <v>-8</v>
      </c>
      <c r="F15" s="223">
        <f t="shared" si="5"/>
        <v>-52</v>
      </c>
      <c r="G15" s="223">
        <f t="shared" si="5"/>
        <v>38</v>
      </c>
      <c r="H15" s="223">
        <f t="shared" si="5"/>
        <v>-101</v>
      </c>
      <c r="I15" s="223">
        <f t="shared" si="5"/>
        <v>-73</v>
      </c>
      <c r="J15" s="262">
        <f t="shared" si="5"/>
        <v>-50</v>
      </c>
    </row>
    <row r="16" spans="1:10" ht="21" customHeight="1">
      <c r="A16" s="336" t="s">
        <v>62</v>
      </c>
      <c r="B16" s="212" t="s">
        <v>60</v>
      </c>
      <c r="C16" s="216">
        <v>9382</v>
      </c>
      <c r="D16" s="213">
        <v>9382</v>
      </c>
      <c r="E16" s="213">
        <v>10815</v>
      </c>
      <c r="F16" s="213">
        <v>12924</v>
      </c>
      <c r="G16" s="213">
        <v>12768</v>
      </c>
      <c r="H16" s="213">
        <v>15197</v>
      </c>
      <c r="I16" s="214">
        <v>14740</v>
      </c>
      <c r="J16" s="260">
        <v>14187</v>
      </c>
    </row>
    <row r="17" spans="1:10" ht="21" customHeight="1">
      <c r="A17" s="336"/>
      <c r="B17" s="215" t="s">
        <v>61</v>
      </c>
      <c r="C17" s="212"/>
      <c r="D17" s="217">
        <f t="shared" ref="D17:J17" si="6">D16-C16</f>
        <v>0</v>
      </c>
      <c r="E17" s="217">
        <f t="shared" si="6"/>
        <v>1433</v>
      </c>
      <c r="F17" s="217">
        <f t="shared" si="6"/>
        <v>2109</v>
      </c>
      <c r="G17" s="217">
        <f t="shared" si="6"/>
        <v>-156</v>
      </c>
      <c r="H17" s="217">
        <f t="shared" si="6"/>
        <v>2429</v>
      </c>
      <c r="I17" s="217">
        <f t="shared" si="6"/>
        <v>-457</v>
      </c>
      <c r="J17" s="261">
        <f t="shared" si="6"/>
        <v>-553</v>
      </c>
    </row>
    <row r="18" spans="1:10" ht="21" customHeight="1">
      <c r="A18" s="337" t="s">
        <v>22</v>
      </c>
      <c r="B18" s="218" t="s">
        <v>60</v>
      </c>
      <c r="C18" s="218">
        <v>9791</v>
      </c>
      <c r="D18" s="219">
        <v>10106</v>
      </c>
      <c r="E18" s="219">
        <v>10641</v>
      </c>
      <c r="F18" s="219">
        <v>11045</v>
      </c>
      <c r="G18" s="219">
        <v>10626</v>
      </c>
      <c r="H18" s="219">
        <v>10397</v>
      </c>
      <c r="I18" s="220">
        <v>9707</v>
      </c>
      <c r="J18" s="263">
        <v>9349</v>
      </c>
    </row>
    <row r="19" spans="1:10" ht="21" customHeight="1">
      <c r="A19" s="337"/>
      <c r="B19" s="221" t="s">
        <v>61</v>
      </c>
      <c r="C19" s="222"/>
      <c r="D19" s="223">
        <f t="shared" ref="D19:J19" si="7">D18-C18</f>
        <v>315</v>
      </c>
      <c r="E19" s="223">
        <f t="shared" si="7"/>
        <v>535</v>
      </c>
      <c r="F19" s="223">
        <f t="shared" si="7"/>
        <v>404</v>
      </c>
      <c r="G19" s="223">
        <f t="shared" si="7"/>
        <v>-419</v>
      </c>
      <c r="H19" s="223">
        <f t="shared" si="7"/>
        <v>-229</v>
      </c>
      <c r="I19" s="223">
        <f t="shared" si="7"/>
        <v>-690</v>
      </c>
      <c r="J19" s="262">
        <f t="shared" si="7"/>
        <v>-358</v>
      </c>
    </row>
    <row r="20" spans="1:10" ht="21" customHeight="1">
      <c r="A20" s="336" t="s">
        <v>63</v>
      </c>
      <c r="B20" s="212" t="s">
        <v>60</v>
      </c>
      <c r="C20" s="212">
        <v>4948</v>
      </c>
      <c r="D20" s="213">
        <v>4955</v>
      </c>
      <c r="E20" s="213">
        <v>5085</v>
      </c>
      <c r="F20" s="213">
        <v>5221</v>
      </c>
      <c r="G20" s="213">
        <v>5729</v>
      </c>
      <c r="H20" s="213">
        <v>5780</v>
      </c>
      <c r="I20" s="214">
        <v>5643</v>
      </c>
      <c r="J20" s="260">
        <v>5553</v>
      </c>
    </row>
    <row r="21" spans="1:10" ht="21" customHeight="1">
      <c r="A21" s="336"/>
      <c r="B21" s="215" t="s">
        <v>61</v>
      </c>
      <c r="C21" s="216"/>
      <c r="D21" s="217">
        <f t="shared" ref="D21:J21" si="8">D20-C20</f>
        <v>7</v>
      </c>
      <c r="E21" s="217">
        <f t="shared" si="8"/>
        <v>130</v>
      </c>
      <c r="F21" s="217">
        <f t="shared" si="8"/>
        <v>136</v>
      </c>
      <c r="G21" s="217">
        <f t="shared" si="8"/>
        <v>508</v>
      </c>
      <c r="H21" s="217">
        <f t="shared" si="8"/>
        <v>51</v>
      </c>
      <c r="I21" s="217">
        <f t="shared" si="8"/>
        <v>-137</v>
      </c>
      <c r="J21" s="261">
        <f t="shared" si="8"/>
        <v>-90</v>
      </c>
    </row>
    <row r="22" spans="1:10" ht="21" customHeight="1">
      <c r="A22" s="337" t="s">
        <v>64</v>
      </c>
      <c r="B22" s="218" t="s">
        <v>60</v>
      </c>
      <c r="C22" s="218">
        <v>5213</v>
      </c>
      <c r="D22" s="219">
        <v>5131</v>
      </c>
      <c r="E22" s="219">
        <v>5198</v>
      </c>
      <c r="F22" s="219">
        <v>5204</v>
      </c>
      <c r="G22" s="219">
        <v>4997</v>
      </c>
      <c r="H22" s="219">
        <v>5010</v>
      </c>
      <c r="I22" s="220">
        <v>4922</v>
      </c>
      <c r="J22" s="263">
        <v>4858</v>
      </c>
    </row>
    <row r="23" spans="1:10" ht="21" customHeight="1">
      <c r="A23" s="337"/>
      <c r="B23" s="221" t="s">
        <v>61</v>
      </c>
      <c r="C23" s="222"/>
      <c r="D23" s="223">
        <f t="shared" ref="D23:J23" si="9">D22-C22</f>
        <v>-82</v>
      </c>
      <c r="E23" s="223">
        <f t="shared" si="9"/>
        <v>67</v>
      </c>
      <c r="F23" s="223">
        <f t="shared" si="9"/>
        <v>6</v>
      </c>
      <c r="G23" s="223">
        <f t="shared" si="9"/>
        <v>-207</v>
      </c>
      <c r="H23" s="223">
        <f t="shared" si="9"/>
        <v>13</v>
      </c>
      <c r="I23" s="223">
        <f t="shared" si="9"/>
        <v>-88</v>
      </c>
      <c r="J23" s="262">
        <f t="shared" si="9"/>
        <v>-64</v>
      </c>
    </row>
    <row r="24" spans="1:10" ht="21" customHeight="1">
      <c r="A24" s="336" t="s">
        <v>23</v>
      </c>
      <c r="B24" s="212" t="s">
        <v>60</v>
      </c>
      <c r="C24" s="212">
        <v>4292</v>
      </c>
      <c r="D24" s="213">
        <v>4191</v>
      </c>
      <c r="E24" s="213">
        <v>4048</v>
      </c>
      <c r="F24" s="213">
        <v>4189</v>
      </c>
      <c r="G24" s="213">
        <v>4131</v>
      </c>
      <c r="H24" s="213">
        <v>8650</v>
      </c>
      <c r="I24" s="214">
        <v>7884</v>
      </c>
      <c r="J24" s="260">
        <v>7580</v>
      </c>
    </row>
    <row r="25" spans="1:10" ht="21" customHeight="1">
      <c r="A25" s="336"/>
      <c r="B25" s="215" t="s">
        <v>61</v>
      </c>
      <c r="C25" s="212"/>
      <c r="D25" s="217">
        <f t="shared" ref="D25:J25" si="10">D24-C24</f>
        <v>-101</v>
      </c>
      <c r="E25" s="217">
        <f t="shared" si="10"/>
        <v>-143</v>
      </c>
      <c r="F25" s="217">
        <f t="shared" si="10"/>
        <v>141</v>
      </c>
      <c r="G25" s="217">
        <f t="shared" si="10"/>
        <v>-58</v>
      </c>
      <c r="H25" s="217">
        <f t="shared" si="10"/>
        <v>4519</v>
      </c>
      <c r="I25" s="217">
        <f t="shared" si="10"/>
        <v>-766</v>
      </c>
      <c r="J25" s="261">
        <f t="shared" si="10"/>
        <v>-304</v>
      </c>
    </row>
    <row r="26" spans="1:10" ht="21" customHeight="1">
      <c r="A26" s="337" t="s">
        <v>24</v>
      </c>
      <c r="B26" s="218" t="s">
        <v>60</v>
      </c>
      <c r="C26" s="222">
        <v>5730</v>
      </c>
      <c r="D26" s="219">
        <v>5836</v>
      </c>
      <c r="E26" s="219">
        <v>5704</v>
      </c>
      <c r="F26" s="219">
        <v>5493</v>
      </c>
      <c r="G26" s="219">
        <v>5047</v>
      </c>
      <c r="H26" s="219">
        <v>0</v>
      </c>
      <c r="I26" s="220">
        <v>0</v>
      </c>
      <c r="J26" s="264">
        <v>0</v>
      </c>
    </row>
    <row r="27" spans="1:10" ht="21" customHeight="1">
      <c r="A27" s="337"/>
      <c r="B27" s="221" t="s">
        <v>61</v>
      </c>
      <c r="C27" s="218"/>
      <c r="D27" s="223">
        <f>D26-C26</f>
        <v>106</v>
      </c>
      <c r="E27" s="223">
        <f>E26-D26</f>
        <v>-132</v>
      </c>
      <c r="F27" s="223">
        <f>F26-E26</f>
        <v>-211</v>
      </c>
      <c r="G27" s="223">
        <f>G26-F26</f>
        <v>-446</v>
      </c>
      <c r="H27" s="223">
        <v>0</v>
      </c>
      <c r="I27" s="220">
        <v>0</v>
      </c>
      <c r="J27" s="264">
        <v>0</v>
      </c>
    </row>
    <row r="28" spans="1:10" ht="21" customHeight="1">
      <c r="A28" s="336" t="s">
        <v>25</v>
      </c>
      <c r="B28" s="212" t="s">
        <v>60</v>
      </c>
      <c r="C28" s="216">
        <v>12900</v>
      </c>
      <c r="D28" s="213">
        <v>12841</v>
      </c>
      <c r="E28" s="213">
        <v>12770</v>
      </c>
      <c r="F28" s="213">
        <v>12493</v>
      </c>
      <c r="G28" s="213">
        <v>12339</v>
      </c>
      <c r="H28" s="213">
        <v>12007</v>
      </c>
      <c r="I28" s="214">
        <v>11286</v>
      </c>
      <c r="J28" s="260">
        <v>10963</v>
      </c>
    </row>
    <row r="29" spans="1:10" ht="21" customHeight="1">
      <c r="A29" s="336"/>
      <c r="B29" s="215" t="s">
        <v>61</v>
      </c>
      <c r="C29" s="212"/>
      <c r="D29" s="217">
        <f t="shared" ref="D29:J29" si="11">D28-C28</f>
        <v>-59</v>
      </c>
      <c r="E29" s="217">
        <f t="shared" si="11"/>
        <v>-71</v>
      </c>
      <c r="F29" s="217">
        <f t="shared" si="11"/>
        <v>-277</v>
      </c>
      <c r="G29" s="217">
        <f t="shared" si="11"/>
        <v>-154</v>
      </c>
      <c r="H29" s="217">
        <f t="shared" si="11"/>
        <v>-332</v>
      </c>
      <c r="I29" s="217">
        <f t="shared" si="11"/>
        <v>-721</v>
      </c>
      <c r="J29" s="261">
        <f t="shared" si="11"/>
        <v>-323</v>
      </c>
    </row>
    <row r="30" spans="1:10" ht="21" customHeight="1">
      <c r="A30" s="337" t="s">
        <v>26</v>
      </c>
      <c r="B30" s="218" t="s">
        <v>60</v>
      </c>
      <c r="C30" s="222">
        <v>12428</v>
      </c>
      <c r="D30" s="219">
        <v>13078</v>
      </c>
      <c r="E30" s="219">
        <v>16425</v>
      </c>
      <c r="F30" s="219">
        <v>21246</v>
      </c>
      <c r="G30" s="219">
        <v>25929</v>
      </c>
      <c r="H30" s="219">
        <v>26513</v>
      </c>
      <c r="I30" s="220">
        <v>27181</v>
      </c>
      <c r="J30" s="263">
        <v>27275</v>
      </c>
    </row>
    <row r="31" spans="1:10" ht="21" customHeight="1">
      <c r="A31" s="337"/>
      <c r="B31" s="221" t="s">
        <v>61</v>
      </c>
      <c r="C31" s="218"/>
      <c r="D31" s="223">
        <f t="shared" ref="D31:J31" si="12">D30-C30</f>
        <v>650</v>
      </c>
      <c r="E31" s="223">
        <f t="shared" si="12"/>
        <v>3347</v>
      </c>
      <c r="F31" s="223">
        <f t="shared" si="12"/>
        <v>4821</v>
      </c>
      <c r="G31" s="223">
        <f t="shared" si="12"/>
        <v>4683</v>
      </c>
      <c r="H31" s="223">
        <f t="shared" si="12"/>
        <v>584</v>
      </c>
      <c r="I31" s="223">
        <f t="shared" si="12"/>
        <v>668</v>
      </c>
      <c r="J31" s="262">
        <f t="shared" si="12"/>
        <v>94</v>
      </c>
    </row>
    <row r="32" spans="1:10" ht="21" customHeight="1">
      <c r="A32" s="336" t="s">
        <v>27</v>
      </c>
      <c r="B32" s="212" t="s">
        <v>60</v>
      </c>
      <c r="C32" s="212">
        <v>9024</v>
      </c>
      <c r="D32" s="213">
        <v>8853</v>
      </c>
      <c r="E32" s="213">
        <v>8642</v>
      </c>
      <c r="F32" s="213">
        <v>8150</v>
      </c>
      <c r="G32" s="213">
        <v>8299</v>
      </c>
      <c r="H32" s="213">
        <v>8276</v>
      </c>
      <c r="I32" s="214">
        <v>7780</v>
      </c>
      <c r="J32" s="260">
        <v>7557</v>
      </c>
    </row>
    <row r="33" spans="1:10" ht="21" customHeight="1">
      <c r="A33" s="336"/>
      <c r="B33" s="215" t="s">
        <v>61</v>
      </c>
      <c r="C33" s="216"/>
      <c r="D33" s="217">
        <f t="shared" ref="D33:J33" si="13">D32-C32</f>
        <v>-171</v>
      </c>
      <c r="E33" s="217">
        <f t="shared" si="13"/>
        <v>-211</v>
      </c>
      <c r="F33" s="217">
        <f t="shared" si="13"/>
        <v>-492</v>
      </c>
      <c r="G33" s="217">
        <f t="shared" si="13"/>
        <v>149</v>
      </c>
      <c r="H33" s="217">
        <f t="shared" si="13"/>
        <v>-23</v>
      </c>
      <c r="I33" s="217">
        <f t="shared" si="13"/>
        <v>-496</v>
      </c>
      <c r="J33" s="262">
        <f t="shared" si="13"/>
        <v>-223</v>
      </c>
    </row>
    <row r="34" spans="1:10" ht="21" customHeight="1">
      <c r="A34" s="337" t="s">
        <v>28</v>
      </c>
      <c r="B34" s="218" t="s">
        <v>60</v>
      </c>
      <c r="C34" s="218">
        <v>30081</v>
      </c>
      <c r="D34" s="219">
        <v>30549</v>
      </c>
      <c r="E34" s="219">
        <v>29206</v>
      </c>
      <c r="F34" s="219">
        <v>28703</v>
      </c>
      <c r="G34" s="219">
        <v>28230</v>
      </c>
      <c r="H34" s="219">
        <v>29204</v>
      </c>
      <c r="I34" s="220">
        <v>29067</v>
      </c>
      <c r="J34" s="260">
        <v>28405</v>
      </c>
    </row>
    <row r="35" spans="1:10" ht="21" customHeight="1">
      <c r="A35" s="337"/>
      <c r="B35" s="221" t="s">
        <v>61</v>
      </c>
      <c r="C35" s="222"/>
      <c r="D35" s="223">
        <f t="shared" ref="D35:J35" si="14">D34-C34</f>
        <v>468</v>
      </c>
      <c r="E35" s="223">
        <f t="shared" si="14"/>
        <v>-1343</v>
      </c>
      <c r="F35" s="223">
        <f t="shared" si="14"/>
        <v>-503</v>
      </c>
      <c r="G35" s="223">
        <f t="shared" si="14"/>
        <v>-473</v>
      </c>
      <c r="H35" s="223">
        <f t="shared" si="14"/>
        <v>974</v>
      </c>
      <c r="I35" s="223">
        <f t="shared" si="14"/>
        <v>-137</v>
      </c>
      <c r="J35" s="262">
        <f t="shared" si="14"/>
        <v>-662</v>
      </c>
    </row>
    <row r="36" spans="1:10" ht="21" customHeight="1">
      <c r="A36" s="336" t="s">
        <v>11</v>
      </c>
      <c r="B36" s="212" t="s">
        <v>60</v>
      </c>
      <c r="C36" s="212">
        <v>28252</v>
      </c>
      <c r="D36" s="213">
        <v>28525</v>
      </c>
      <c r="E36" s="213">
        <v>27555</v>
      </c>
      <c r="F36" s="213">
        <v>26604</v>
      </c>
      <c r="G36" s="213">
        <v>25243</v>
      </c>
      <c r="H36" s="213">
        <v>24343</v>
      </c>
      <c r="I36" s="214">
        <v>22670</v>
      </c>
      <c r="J36" s="260">
        <v>22080</v>
      </c>
    </row>
    <row r="37" spans="1:10" ht="21" customHeight="1">
      <c r="A37" s="336"/>
      <c r="B37" s="215" t="s">
        <v>61</v>
      </c>
      <c r="C37" s="216"/>
      <c r="D37" s="217">
        <f t="shared" ref="D37:J37" si="15">D36-C36</f>
        <v>273</v>
      </c>
      <c r="E37" s="217">
        <f t="shared" si="15"/>
        <v>-970</v>
      </c>
      <c r="F37" s="217">
        <f t="shared" si="15"/>
        <v>-951</v>
      </c>
      <c r="G37" s="217">
        <f t="shared" si="15"/>
        <v>-1361</v>
      </c>
      <c r="H37" s="217">
        <f t="shared" si="15"/>
        <v>-900</v>
      </c>
      <c r="I37" s="217">
        <f t="shared" si="15"/>
        <v>-1673</v>
      </c>
      <c r="J37" s="261">
        <f t="shared" si="15"/>
        <v>-590</v>
      </c>
    </row>
    <row r="38" spans="1:10" ht="21" customHeight="1">
      <c r="A38" s="337" t="s">
        <v>12</v>
      </c>
      <c r="B38" s="218" t="s">
        <v>60</v>
      </c>
      <c r="C38" s="218">
        <v>40208</v>
      </c>
      <c r="D38" s="219">
        <v>40336</v>
      </c>
      <c r="E38" s="219">
        <v>40572</v>
      </c>
      <c r="F38" s="219">
        <v>40360</v>
      </c>
      <c r="G38" s="219">
        <v>43008</v>
      </c>
      <c r="H38" s="219">
        <v>42537</v>
      </c>
      <c r="I38" s="220">
        <v>40528</v>
      </c>
      <c r="J38" s="263">
        <v>39155</v>
      </c>
    </row>
    <row r="39" spans="1:10" ht="21" customHeight="1">
      <c r="A39" s="337"/>
      <c r="B39" s="221" t="s">
        <v>61</v>
      </c>
      <c r="C39" s="218"/>
      <c r="D39" s="223">
        <f t="shared" ref="D39:J39" si="16">D38-C38</f>
        <v>128</v>
      </c>
      <c r="E39" s="223">
        <f t="shared" si="16"/>
        <v>236</v>
      </c>
      <c r="F39" s="223">
        <f t="shared" si="16"/>
        <v>-212</v>
      </c>
      <c r="G39" s="223">
        <f t="shared" si="16"/>
        <v>2648</v>
      </c>
      <c r="H39" s="223">
        <f t="shared" si="16"/>
        <v>-471</v>
      </c>
      <c r="I39" s="223">
        <f t="shared" si="16"/>
        <v>-2009</v>
      </c>
      <c r="J39" s="262">
        <f t="shared" si="16"/>
        <v>-1373</v>
      </c>
    </row>
    <row r="40" spans="1:10" ht="21" customHeight="1">
      <c r="A40" s="336" t="s">
        <v>13</v>
      </c>
      <c r="B40" s="212" t="s">
        <v>60</v>
      </c>
      <c r="C40" s="216">
        <v>21937</v>
      </c>
      <c r="D40" s="213">
        <v>21892</v>
      </c>
      <c r="E40" s="213">
        <v>23615</v>
      </c>
      <c r="F40" s="213">
        <v>24436</v>
      </c>
      <c r="G40" s="213">
        <v>27221</v>
      </c>
      <c r="H40" s="213">
        <v>27517</v>
      </c>
      <c r="I40" s="214">
        <v>28582</v>
      </c>
      <c r="J40" s="260">
        <v>31269</v>
      </c>
    </row>
    <row r="41" spans="1:10" ht="21" customHeight="1">
      <c r="A41" s="336"/>
      <c r="B41" s="215" t="s">
        <v>61</v>
      </c>
      <c r="C41" s="212"/>
      <c r="D41" s="217">
        <f t="shared" ref="D41:J41" si="17">D40-C40</f>
        <v>-45</v>
      </c>
      <c r="E41" s="217">
        <f t="shared" si="17"/>
        <v>1723</v>
      </c>
      <c r="F41" s="217">
        <f t="shared" si="17"/>
        <v>821</v>
      </c>
      <c r="G41" s="217">
        <f t="shared" si="17"/>
        <v>2785</v>
      </c>
      <c r="H41" s="217">
        <f t="shared" si="17"/>
        <v>296</v>
      </c>
      <c r="I41" s="217">
        <f t="shared" si="17"/>
        <v>1065</v>
      </c>
      <c r="J41" s="261">
        <f t="shared" si="17"/>
        <v>2687</v>
      </c>
    </row>
    <row r="42" spans="1:10" ht="21" customHeight="1">
      <c r="A42" s="337" t="s">
        <v>14</v>
      </c>
      <c r="B42" s="218" t="s">
        <v>60</v>
      </c>
      <c r="C42" s="222">
        <v>14872</v>
      </c>
      <c r="D42" s="219">
        <v>17755</v>
      </c>
      <c r="E42" s="219">
        <v>18025</v>
      </c>
      <c r="F42" s="219">
        <v>18257</v>
      </c>
      <c r="G42" s="219">
        <v>18730</v>
      </c>
      <c r="H42" s="219">
        <v>18531</v>
      </c>
      <c r="I42" s="220">
        <v>20975</v>
      </c>
      <c r="J42" s="263">
        <v>20810</v>
      </c>
    </row>
    <row r="43" spans="1:10" ht="21" customHeight="1" thickBot="1">
      <c r="A43" s="338"/>
      <c r="B43" s="224" t="s">
        <v>61</v>
      </c>
      <c r="C43" s="225"/>
      <c r="D43" s="226">
        <f t="shared" ref="D43:J43" si="18">D42-C42</f>
        <v>2883</v>
      </c>
      <c r="E43" s="226">
        <f t="shared" si="18"/>
        <v>270</v>
      </c>
      <c r="F43" s="226">
        <f t="shared" si="18"/>
        <v>232</v>
      </c>
      <c r="G43" s="226">
        <f t="shared" si="18"/>
        <v>473</v>
      </c>
      <c r="H43" s="226">
        <f t="shared" si="18"/>
        <v>-199</v>
      </c>
      <c r="I43" s="226">
        <f t="shared" si="18"/>
        <v>2444</v>
      </c>
      <c r="J43" s="265">
        <f t="shared" si="18"/>
        <v>-165</v>
      </c>
    </row>
    <row r="44" spans="1:10" ht="21" customHeight="1" thickTop="1">
      <c r="A44" s="48" t="s">
        <v>65</v>
      </c>
    </row>
  </sheetData>
  <mergeCells count="20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40:A41"/>
    <mergeCell ref="A42:A43"/>
    <mergeCell ref="A28:A29"/>
    <mergeCell ref="A30:A31"/>
    <mergeCell ref="A32:A33"/>
    <mergeCell ref="A34:A35"/>
    <mergeCell ref="A36:A37"/>
    <mergeCell ref="A38:A39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D17" sqref="D17"/>
    </sheetView>
  </sheetViews>
  <sheetFormatPr baseColWidth="10" defaultColWidth="9" defaultRowHeight="32.25" customHeight="1"/>
  <cols>
    <col min="1" max="10" width="13.6640625" style="50" customWidth="1"/>
    <col min="11" max="16384" width="9" style="50"/>
  </cols>
  <sheetData>
    <row r="1" spans="1:10" ht="42.75" customHeight="1">
      <c r="A1" s="49"/>
    </row>
    <row r="2" spans="1:10" ht="20.25" customHeight="1" thickBot="1">
      <c r="A2" s="208" t="s">
        <v>127</v>
      </c>
    </row>
    <row r="3" spans="1:10" ht="31.5" customHeight="1" thickTop="1">
      <c r="A3" s="342" t="s">
        <v>66</v>
      </c>
      <c r="B3" s="344" t="s">
        <v>67</v>
      </c>
      <c r="C3" s="344" t="s">
        <v>68</v>
      </c>
      <c r="D3" s="344"/>
      <c r="E3" s="344"/>
      <c r="F3" s="344" t="s">
        <v>69</v>
      </c>
      <c r="G3" s="344" t="s">
        <v>70</v>
      </c>
      <c r="H3" s="344"/>
      <c r="I3" s="344"/>
      <c r="J3" s="340" t="s">
        <v>71</v>
      </c>
    </row>
    <row r="4" spans="1:10" ht="31.5" customHeight="1" thickBot="1">
      <c r="A4" s="343"/>
      <c r="B4" s="345"/>
      <c r="C4" s="51" t="s">
        <v>72</v>
      </c>
      <c r="D4" s="51" t="s">
        <v>73</v>
      </c>
      <c r="E4" s="51" t="s">
        <v>74</v>
      </c>
      <c r="F4" s="345"/>
      <c r="G4" s="51" t="s">
        <v>72</v>
      </c>
      <c r="H4" s="51" t="s">
        <v>73</v>
      </c>
      <c r="I4" s="51" t="s">
        <v>74</v>
      </c>
      <c r="J4" s="341"/>
    </row>
    <row r="5" spans="1:10" ht="31.5" customHeight="1" thickTop="1">
      <c r="A5" s="52">
        <v>2012</v>
      </c>
      <c r="B5" s="53">
        <v>3623</v>
      </c>
      <c r="C5" s="53">
        <v>20933</v>
      </c>
      <c r="D5" s="53">
        <v>5641</v>
      </c>
      <c r="E5" s="53">
        <v>13366</v>
      </c>
      <c r="F5" s="53">
        <v>1007</v>
      </c>
      <c r="G5" s="53">
        <v>20933</v>
      </c>
      <c r="H5" s="53">
        <v>5188</v>
      </c>
      <c r="I5" s="53">
        <v>12313</v>
      </c>
      <c r="J5" s="54">
        <f>SUM(B5:E5)-SUM(F5:I5)</f>
        <v>4122</v>
      </c>
    </row>
    <row r="6" spans="1:10" ht="31.5" customHeight="1">
      <c r="A6" s="55">
        <v>2013</v>
      </c>
      <c r="B6" s="56">
        <v>3343</v>
      </c>
      <c r="C6" s="56">
        <v>24513</v>
      </c>
      <c r="D6" s="56">
        <v>5449</v>
      </c>
      <c r="E6" s="56">
        <v>13753</v>
      </c>
      <c r="F6" s="56">
        <v>1006</v>
      </c>
      <c r="G6" s="56">
        <v>24513</v>
      </c>
      <c r="H6" s="56">
        <v>5111</v>
      </c>
      <c r="I6" s="56">
        <v>11350</v>
      </c>
      <c r="J6" s="57">
        <f t="shared" ref="J6:J10" si="0">SUM(B6:E6)-SUM(F6:I6)</f>
        <v>5078</v>
      </c>
    </row>
    <row r="7" spans="1:10" ht="31.5" customHeight="1">
      <c r="A7" s="55">
        <v>2014</v>
      </c>
      <c r="B7" s="56">
        <v>3383</v>
      </c>
      <c r="C7" s="56">
        <v>25061</v>
      </c>
      <c r="D7" s="56">
        <v>6099</v>
      </c>
      <c r="E7" s="56">
        <v>15751</v>
      </c>
      <c r="F7" s="56">
        <v>1031</v>
      </c>
      <c r="G7" s="56">
        <v>25061</v>
      </c>
      <c r="H7" s="56">
        <v>5288</v>
      </c>
      <c r="I7" s="56">
        <v>12748</v>
      </c>
      <c r="J7" s="57">
        <f t="shared" si="0"/>
        <v>6166</v>
      </c>
    </row>
    <row r="8" spans="1:10" ht="31.5" customHeight="1">
      <c r="A8" s="55">
        <v>2015</v>
      </c>
      <c r="B8" s="56">
        <v>3571</v>
      </c>
      <c r="C8" s="56">
        <v>26484</v>
      </c>
      <c r="D8" s="56">
        <v>6013</v>
      </c>
      <c r="E8" s="56">
        <v>16191</v>
      </c>
      <c r="F8" s="56">
        <v>992</v>
      </c>
      <c r="G8" s="56">
        <v>26484</v>
      </c>
      <c r="H8" s="56">
        <v>4727</v>
      </c>
      <c r="I8" s="56">
        <v>12573</v>
      </c>
      <c r="J8" s="57">
        <f t="shared" si="0"/>
        <v>7483</v>
      </c>
    </row>
    <row r="9" spans="1:10" ht="31.5" customHeight="1">
      <c r="A9" s="55">
        <v>2016</v>
      </c>
      <c r="B9" s="56">
        <v>3264</v>
      </c>
      <c r="C9" s="56">
        <v>20336</v>
      </c>
      <c r="D9" s="56">
        <v>5052</v>
      </c>
      <c r="E9" s="56">
        <v>12905</v>
      </c>
      <c r="F9" s="56">
        <v>1030</v>
      </c>
      <c r="G9" s="56">
        <v>20336</v>
      </c>
      <c r="H9" s="56">
        <v>4911</v>
      </c>
      <c r="I9" s="56">
        <v>14014</v>
      </c>
      <c r="J9" s="57">
        <f t="shared" si="0"/>
        <v>1266</v>
      </c>
    </row>
    <row r="10" spans="1:10" ht="32.25" customHeight="1">
      <c r="A10" s="305">
        <v>2017</v>
      </c>
      <c r="B10" s="306">
        <v>2650</v>
      </c>
      <c r="C10" s="306">
        <v>20806</v>
      </c>
      <c r="D10" s="306">
        <v>4417</v>
      </c>
      <c r="E10" s="306">
        <v>10854</v>
      </c>
      <c r="F10" s="306">
        <v>1106</v>
      </c>
      <c r="G10" s="306">
        <v>20806</v>
      </c>
      <c r="H10" s="306">
        <v>4817</v>
      </c>
      <c r="I10" s="306">
        <v>15109</v>
      </c>
      <c r="J10" s="307">
        <f t="shared" si="0"/>
        <v>-3111</v>
      </c>
    </row>
    <row r="11" spans="1:10" ht="32.25" customHeight="1" thickBot="1">
      <c r="A11" s="308">
        <v>43191</v>
      </c>
      <c r="B11" s="303">
        <v>747</v>
      </c>
      <c r="C11" s="303">
        <v>8207</v>
      </c>
      <c r="D11" s="303">
        <v>1739</v>
      </c>
      <c r="E11" s="303">
        <v>3646</v>
      </c>
      <c r="F11" s="303">
        <v>381</v>
      </c>
      <c r="G11" s="303">
        <v>8207</v>
      </c>
      <c r="H11" s="303">
        <v>2118</v>
      </c>
      <c r="I11" s="303">
        <v>5788</v>
      </c>
      <c r="J11" s="304">
        <f t="shared" ref="J11" si="1">SUM(B11:E11)-SUM(F11:I11)</f>
        <v>-2155</v>
      </c>
    </row>
    <row r="12" spans="1:10" ht="20.25" customHeight="1" thickTop="1">
      <c r="A12" s="58" t="s">
        <v>75</v>
      </c>
    </row>
    <row r="13" spans="1:10" ht="20.25" customHeight="1">
      <c r="A13" s="58" t="s">
        <v>124</v>
      </c>
    </row>
  </sheetData>
  <mergeCells count="6">
    <mergeCell ref="J3:J4"/>
    <mergeCell ref="A3:A4"/>
    <mergeCell ref="B3:B4"/>
    <mergeCell ref="C3:E3"/>
    <mergeCell ref="F3:F4"/>
    <mergeCell ref="G3:I3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82"/>
  <sheetViews>
    <sheetView zoomScale="90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G42" sqref="AG42"/>
    </sheetView>
  </sheetViews>
  <sheetFormatPr baseColWidth="10" defaultColWidth="8.83203125" defaultRowHeight="18.75" customHeight="1"/>
  <cols>
    <col min="1" max="1" width="8.5" style="85" bestFit="1" customWidth="1"/>
    <col min="2" max="2" width="10.5" style="85" bestFit="1" customWidth="1"/>
    <col min="3" max="3" width="10.6640625" style="85" bestFit="1" customWidth="1"/>
    <col min="4" max="5" width="9" style="85" customWidth="1"/>
    <col min="6" max="8" width="8.6640625" style="85" bestFit="1" customWidth="1"/>
    <col min="9" max="10" width="11.1640625" style="85" bestFit="1" customWidth="1"/>
    <col min="11" max="11" width="9.1640625" style="85" bestFit="1" customWidth="1"/>
    <col min="12" max="15" width="7.33203125" style="85" bestFit="1" customWidth="1"/>
    <col min="16" max="16" width="8.1640625" style="85" bestFit="1" customWidth="1"/>
    <col min="17" max="19" width="8.6640625" style="85" bestFit="1" customWidth="1"/>
    <col min="20" max="21" width="11.1640625" style="85" bestFit="1" customWidth="1"/>
    <col min="22" max="22" width="9.1640625" style="85" bestFit="1" customWidth="1"/>
    <col min="23" max="25" width="7.33203125" style="85" bestFit="1" customWidth="1"/>
    <col min="26" max="26" width="8.1640625" style="85" bestFit="1" customWidth="1"/>
    <col min="27" max="27" width="6.6640625" style="85" bestFit="1" customWidth="1"/>
    <col min="28" max="28" width="7.5" style="85" bestFit="1" customWidth="1"/>
    <col min="29" max="29" width="7.1640625" style="85" bestFit="1" customWidth="1"/>
    <col min="30" max="30" width="10.5" style="85" bestFit="1" customWidth="1"/>
    <col min="31" max="31" width="10.6640625" style="85" bestFit="1" customWidth="1"/>
    <col min="32" max="33" width="8.6640625" style="85" bestFit="1" customWidth="1"/>
    <col min="34" max="256" width="9" style="85"/>
    <col min="257" max="257" width="8.5" style="85" bestFit="1" customWidth="1"/>
    <col min="258" max="258" width="10.5" style="85" bestFit="1" customWidth="1"/>
    <col min="259" max="259" width="10.6640625" style="85" bestFit="1" customWidth="1"/>
    <col min="260" max="261" width="9" style="85"/>
    <col min="262" max="264" width="8.6640625" style="85" bestFit="1" customWidth="1"/>
    <col min="265" max="266" width="11.1640625" style="85" bestFit="1" customWidth="1"/>
    <col min="267" max="267" width="9.1640625" style="85" bestFit="1" customWidth="1"/>
    <col min="268" max="271" width="7.33203125" style="85" bestFit="1" customWidth="1"/>
    <col min="272" max="272" width="8.1640625" style="85" bestFit="1" customWidth="1"/>
    <col min="273" max="275" width="8.6640625" style="85" bestFit="1" customWidth="1"/>
    <col min="276" max="277" width="11.1640625" style="85" bestFit="1" customWidth="1"/>
    <col min="278" max="278" width="9.1640625" style="85" bestFit="1" customWidth="1"/>
    <col min="279" max="281" width="7.33203125" style="85" bestFit="1" customWidth="1"/>
    <col min="282" max="282" width="8.1640625" style="85" bestFit="1" customWidth="1"/>
    <col min="283" max="283" width="6.6640625" style="85" bestFit="1" customWidth="1"/>
    <col min="284" max="284" width="7.5" style="85" bestFit="1" customWidth="1"/>
    <col min="285" max="285" width="7.1640625" style="85" bestFit="1" customWidth="1"/>
    <col min="286" max="286" width="10.5" style="85" bestFit="1" customWidth="1"/>
    <col min="287" max="287" width="10.6640625" style="85" bestFit="1" customWidth="1"/>
    <col min="288" max="289" width="8.6640625" style="85" bestFit="1" customWidth="1"/>
    <col min="290" max="512" width="9" style="85"/>
    <col min="513" max="513" width="8.5" style="85" bestFit="1" customWidth="1"/>
    <col min="514" max="514" width="10.5" style="85" bestFit="1" customWidth="1"/>
    <col min="515" max="515" width="10.6640625" style="85" bestFit="1" customWidth="1"/>
    <col min="516" max="517" width="9" style="85"/>
    <col min="518" max="520" width="8.6640625" style="85" bestFit="1" customWidth="1"/>
    <col min="521" max="522" width="11.1640625" style="85" bestFit="1" customWidth="1"/>
    <col min="523" max="523" width="9.1640625" style="85" bestFit="1" customWidth="1"/>
    <col min="524" max="527" width="7.33203125" style="85" bestFit="1" customWidth="1"/>
    <col min="528" max="528" width="8.1640625" style="85" bestFit="1" customWidth="1"/>
    <col min="529" max="531" width="8.6640625" style="85" bestFit="1" customWidth="1"/>
    <col min="532" max="533" width="11.1640625" style="85" bestFit="1" customWidth="1"/>
    <col min="534" max="534" width="9.1640625" style="85" bestFit="1" customWidth="1"/>
    <col min="535" max="537" width="7.33203125" style="85" bestFit="1" customWidth="1"/>
    <col min="538" max="538" width="8.1640625" style="85" bestFit="1" customWidth="1"/>
    <col min="539" max="539" width="6.6640625" style="85" bestFit="1" customWidth="1"/>
    <col min="540" max="540" width="7.5" style="85" bestFit="1" customWidth="1"/>
    <col min="541" max="541" width="7.1640625" style="85" bestFit="1" customWidth="1"/>
    <col min="542" max="542" width="10.5" style="85" bestFit="1" customWidth="1"/>
    <col min="543" max="543" width="10.6640625" style="85" bestFit="1" customWidth="1"/>
    <col min="544" max="545" width="8.6640625" style="85" bestFit="1" customWidth="1"/>
    <col min="546" max="768" width="9" style="85"/>
    <col min="769" max="769" width="8.5" style="85" bestFit="1" customWidth="1"/>
    <col min="770" max="770" width="10.5" style="85" bestFit="1" customWidth="1"/>
    <col min="771" max="771" width="10.6640625" style="85" bestFit="1" customWidth="1"/>
    <col min="772" max="773" width="9" style="85"/>
    <col min="774" max="776" width="8.6640625" style="85" bestFit="1" customWidth="1"/>
    <col min="777" max="778" width="11.1640625" style="85" bestFit="1" customWidth="1"/>
    <col min="779" max="779" width="9.1640625" style="85" bestFit="1" customWidth="1"/>
    <col min="780" max="783" width="7.33203125" style="85" bestFit="1" customWidth="1"/>
    <col min="784" max="784" width="8.1640625" style="85" bestFit="1" customWidth="1"/>
    <col min="785" max="787" width="8.6640625" style="85" bestFit="1" customWidth="1"/>
    <col min="788" max="789" width="11.1640625" style="85" bestFit="1" customWidth="1"/>
    <col min="790" max="790" width="9.1640625" style="85" bestFit="1" customWidth="1"/>
    <col min="791" max="793" width="7.33203125" style="85" bestFit="1" customWidth="1"/>
    <col min="794" max="794" width="8.1640625" style="85" bestFit="1" customWidth="1"/>
    <col min="795" max="795" width="6.6640625" style="85" bestFit="1" customWidth="1"/>
    <col min="796" max="796" width="7.5" style="85" bestFit="1" customWidth="1"/>
    <col min="797" max="797" width="7.1640625" style="85" bestFit="1" customWidth="1"/>
    <col min="798" max="798" width="10.5" style="85" bestFit="1" customWidth="1"/>
    <col min="799" max="799" width="10.6640625" style="85" bestFit="1" customWidth="1"/>
    <col min="800" max="801" width="8.6640625" style="85" bestFit="1" customWidth="1"/>
    <col min="802" max="1024" width="9" style="85"/>
    <col min="1025" max="1025" width="8.5" style="85" bestFit="1" customWidth="1"/>
    <col min="1026" max="1026" width="10.5" style="85" bestFit="1" customWidth="1"/>
    <col min="1027" max="1027" width="10.6640625" style="85" bestFit="1" customWidth="1"/>
    <col min="1028" max="1029" width="9" style="85"/>
    <col min="1030" max="1032" width="8.6640625" style="85" bestFit="1" customWidth="1"/>
    <col min="1033" max="1034" width="11.1640625" style="85" bestFit="1" customWidth="1"/>
    <col min="1035" max="1035" width="9.1640625" style="85" bestFit="1" customWidth="1"/>
    <col min="1036" max="1039" width="7.33203125" style="85" bestFit="1" customWidth="1"/>
    <col min="1040" max="1040" width="8.1640625" style="85" bestFit="1" customWidth="1"/>
    <col min="1041" max="1043" width="8.6640625" style="85" bestFit="1" customWidth="1"/>
    <col min="1044" max="1045" width="11.1640625" style="85" bestFit="1" customWidth="1"/>
    <col min="1046" max="1046" width="9.1640625" style="85" bestFit="1" customWidth="1"/>
    <col min="1047" max="1049" width="7.33203125" style="85" bestFit="1" customWidth="1"/>
    <col min="1050" max="1050" width="8.1640625" style="85" bestFit="1" customWidth="1"/>
    <col min="1051" max="1051" width="6.6640625" style="85" bestFit="1" customWidth="1"/>
    <col min="1052" max="1052" width="7.5" style="85" bestFit="1" customWidth="1"/>
    <col min="1053" max="1053" width="7.1640625" style="85" bestFit="1" customWidth="1"/>
    <col min="1054" max="1054" width="10.5" style="85" bestFit="1" customWidth="1"/>
    <col min="1055" max="1055" width="10.6640625" style="85" bestFit="1" customWidth="1"/>
    <col min="1056" max="1057" width="8.6640625" style="85" bestFit="1" customWidth="1"/>
    <col min="1058" max="1280" width="9" style="85"/>
    <col min="1281" max="1281" width="8.5" style="85" bestFit="1" customWidth="1"/>
    <col min="1282" max="1282" width="10.5" style="85" bestFit="1" customWidth="1"/>
    <col min="1283" max="1283" width="10.6640625" style="85" bestFit="1" customWidth="1"/>
    <col min="1284" max="1285" width="9" style="85"/>
    <col min="1286" max="1288" width="8.6640625" style="85" bestFit="1" customWidth="1"/>
    <col min="1289" max="1290" width="11.1640625" style="85" bestFit="1" customWidth="1"/>
    <col min="1291" max="1291" width="9.1640625" style="85" bestFit="1" customWidth="1"/>
    <col min="1292" max="1295" width="7.33203125" style="85" bestFit="1" customWidth="1"/>
    <col min="1296" max="1296" width="8.1640625" style="85" bestFit="1" customWidth="1"/>
    <col min="1297" max="1299" width="8.6640625" style="85" bestFit="1" customWidth="1"/>
    <col min="1300" max="1301" width="11.1640625" style="85" bestFit="1" customWidth="1"/>
    <col min="1302" max="1302" width="9.1640625" style="85" bestFit="1" customWidth="1"/>
    <col min="1303" max="1305" width="7.33203125" style="85" bestFit="1" customWidth="1"/>
    <col min="1306" max="1306" width="8.1640625" style="85" bestFit="1" customWidth="1"/>
    <col min="1307" max="1307" width="6.6640625" style="85" bestFit="1" customWidth="1"/>
    <col min="1308" max="1308" width="7.5" style="85" bestFit="1" customWidth="1"/>
    <col min="1309" max="1309" width="7.1640625" style="85" bestFit="1" customWidth="1"/>
    <col min="1310" max="1310" width="10.5" style="85" bestFit="1" customWidth="1"/>
    <col min="1311" max="1311" width="10.6640625" style="85" bestFit="1" customWidth="1"/>
    <col min="1312" max="1313" width="8.6640625" style="85" bestFit="1" customWidth="1"/>
    <col min="1314" max="1536" width="9" style="85"/>
    <col min="1537" max="1537" width="8.5" style="85" bestFit="1" customWidth="1"/>
    <col min="1538" max="1538" width="10.5" style="85" bestFit="1" customWidth="1"/>
    <col min="1539" max="1539" width="10.6640625" style="85" bestFit="1" customWidth="1"/>
    <col min="1540" max="1541" width="9" style="85"/>
    <col min="1542" max="1544" width="8.6640625" style="85" bestFit="1" customWidth="1"/>
    <col min="1545" max="1546" width="11.1640625" style="85" bestFit="1" customWidth="1"/>
    <col min="1547" max="1547" width="9.1640625" style="85" bestFit="1" customWidth="1"/>
    <col min="1548" max="1551" width="7.33203125" style="85" bestFit="1" customWidth="1"/>
    <col min="1552" max="1552" width="8.1640625" style="85" bestFit="1" customWidth="1"/>
    <col min="1553" max="1555" width="8.6640625" style="85" bestFit="1" customWidth="1"/>
    <col min="1556" max="1557" width="11.1640625" style="85" bestFit="1" customWidth="1"/>
    <col min="1558" max="1558" width="9.1640625" style="85" bestFit="1" customWidth="1"/>
    <col min="1559" max="1561" width="7.33203125" style="85" bestFit="1" customWidth="1"/>
    <col min="1562" max="1562" width="8.1640625" style="85" bestFit="1" customWidth="1"/>
    <col min="1563" max="1563" width="6.6640625" style="85" bestFit="1" customWidth="1"/>
    <col min="1564" max="1564" width="7.5" style="85" bestFit="1" customWidth="1"/>
    <col min="1565" max="1565" width="7.1640625" style="85" bestFit="1" customWidth="1"/>
    <col min="1566" max="1566" width="10.5" style="85" bestFit="1" customWidth="1"/>
    <col min="1567" max="1567" width="10.6640625" style="85" bestFit="1" customWidth="1"/>
    <col min="1568" max="1569" width="8.6640625" style="85" bestFit="1" customWidth="1"/>
    <col min="1570" max="1792" width="9" style="85"/>
    <col min="1793" max="1793" width="8.5" style="85" bestFit="1" customWidth="1"/>
    <col min="1794" max="1794" width="10.5" style="85" bestFit="1" customWidth="1"/>
    <col min="1795" max="1795" width="10.6640625" style="85" bestFit="1" customWidth="1"/>
    <col min="1796" max="1797" width="9" style="85"/>
    <col min="1798" max="1800" width="8.6640625" style="85" bestFit="1" customWidth="1"/>
    <col min="1801" max="1802" width="11.1640625" style="85" bestFit="1" customWidth="1"/>
    <col min="1803" max="1803" width="9.1640625" style="85" bestFit="1" customWidth="1"/>
    <col min="1804" max="1807" width="7.33203125" style="85" bestFit="1" customWidth="1"/>
    <col min="1808" max="1808" width="8.1640625" style="85" bestFit="1" customWidth="1"/>
    <col min="1809" max="1811" width="8.6640625" style="85" bestFit="1" customWidth="1"/>
    <col min="1812" max="1813" width="11.1640625" style="85" bestFit="1" customWidth="1"/>
    <col min="1814" max="1814" width="9.1640625" style="85" bestFit="1" customWidth="1"/>
    <col min="1815" max="1817" width="7.33203125" style="85" bestFit="1" customWidth="1"/>
    <col min="1818" max="1818" width="8.1640625" style="85" bestFit="1" customWidth="1"/>
    <col min="1819" max="1819" width="6.6640625" style="85" bestFit="1" customWidth="1"/>
    <col min="1820" max="1820" width="7.5" style="85" bestFit="1" customWidth="1"/>
    <col min="1821" max="1821" width="7.1640625" style="85" bestFit="1" customWidth="1"/>
    <col min="1822" max="1822" width="10.5" style="85" bestFit="1" customWidth="1"/>
    <col min="1823" max="1823" width="10.6640625" style="85" bestFit="1" customWidth="1"/>
    <col min="1824" max="1825" width="8.6640625" style="85" bestFit="1" customWidth="1"/>
    <col min="1826" max="2048" width="9" style="85"/>
    <col min="2049" max="2049" width="8.5" style="85" bestFit="1" customWidth="1"/>
    <col min="2050" max="2050" width="10.5" style="85" bestFit="1" customWidth="1"/>
    <col min="2051" max="2051" width="10.6640625" style="85" bestFit="1" customWidth="1"/>
    <col min="2052" max="2053" width="9" style="85"/>
    <col min="2054" max="2056" width="8.6640625" style="85" bestFit="1" customWidth="1"/>
    <col min="2057" max="2058" width="11.1640625" style="85" bestFit="1" customWidth="1"/>
    <col min="2059" max="2059" width="9.1640625" style="85" bestFit="1" customWidth="1"/>
    <col min="2060" max="2063" width="7.33203125" style="85" bestFit="1" customWidth="1"/>
    <col min="2064" max="2064" width="8.1640625" style="85" bestFit="1" customWidth="1"/>
    <col min="2065" max="2067" width="8.6640625" style="85" bestFit="1" customWidth="1"/>
    <col min="2068" max="2069" width="11.1640625" style="85" bestFit="1" customWidth="1"/>
    <col min="2070" max="2070" width="9.1640625" style="85" bestFit="1" customWidth="1"/>
    <col min="2071" max="2073" width="7.33203125" style="85" bestFit="1" customWidth="1"/>
    <col min="2074" max="2074" width="8.1640625" style="85" bestFit="1" customWidth="1"/>
    <col min="2075" max="2075" width="6.6640625" style="85" bestFit="1" customWidth="1"/>
    <col min="2076" max="2076" width="7.5" style="85" bestFit="1" customWidth="1"/>
    <col min="2077" max="2077" width="7.1640625" style="85" bestFit="1" customWidth="1"/>
    <col min="2078" max="2078" width="10.5" style="85" bestFit="1" customWidth="1"/>
    <col min="2079" max="2079" width="10.6640625" style="85" bestFit="1" customWidth="1"/>
    <col min="2080" max="2081" width="8.6640625" style="85" bestFit="1" customWidth="1"/>
    <col min="2082" max="2304" width="9" style="85"/>
    <col min="2305" max="2305" width="8.5" style="85" bestFit="1" customWidth="1"/>
    <col min="2306" max="2306" width="10.5" style="85" bestFit="1" customWidth="1"/>
    <col min="2307" max="2307" width="10.6640625" style="85" bestFit="1" customWidth="1"/>
    <col min="2308" max="2309" width="9" style="85"/>
    <col min="2310" max="2312" width="8.6640625" style="85" bestFit="1" customWidth="1"/>
    <col min="2313" max="2314" width="11.1640625" style="85" bestFit="1" customWidth="1"/>
    <col min="2315" max="2315" width="9.1640625" style="85" bestFit="1" customWidth="1"/>
    <col min="2316" max="2319" width="7.33203125" style="85" bestFit="1" customWidth="1"/>
    <col min="2320" max="2320" width="8.1640625" style="85" bestFit="1" customWidth="1"/>
    <col min="2321" max="2323" width="8.6640625" style="85" bestFit="1" customWidth="1"/>
    <col min="2324" max="2325" width="11.1640625" style="85" bestFit="1" customWidth="1"/>
    <col min="2326" max="2326" width="9.1640625" style="85" bestFit="1" customWidth="1"/>
    <col min="2327" max="2329" width="7.33203125" style="85" bestFit="1" customWidth="1"/>
    <col min="2330" max="2330" width="8.1640625" style="85" bestFit="1" customWidth="1"/>
    <col min="2331" max="2331" width="6.6640625" style="85" bestFit="1" customWidth="1"/>
    <col min="2332" max="2332" width="7.5" style="85" bestFit="1" customWidth="1"/>
    <col min="2333" max="2333" width="7.1640625" style="85" bestFit="1" customWidth="1"/>
    <col min="2334" max="2334" width="10.5" style="85" bestFit="1" customWidth="1"/>
    <col min="2335" max="2335" width="10.6640625" style="85" bestFit="1" customWidth="1"/>
    <col min="2336" max="2337" width="8.6640625" style="85" bestFit="1" customWidth="1"/>
    <col min="2338" max="2560" width="9" style="85"/>
    <col min="2561" max="2561" width="8.5" style="85" bestFit="1" customWidth="1"/>
    <col min="2562" max="2562" width="10.5" style="85" bestFit="1" customWidth="1"/>
    <col min="2563" max="2563" width="10.6640625" style="85" bestFit="1" customWidth="1"/>
    <col min="2564" max="2565" width="9" style="85"/>
    <col min="2566" max="2568" width="8.6640625" style="85" bestFit="1" customWidth="1"/>
    <col min="2569" max="2570" width="11.1640625" style="85" bestFit="1" customWidth="1"/>
    <col min="2571" max="2571" width="9.1640625" style="85" bestFit="1" customWidth="1"/>
    <col min="2572" max="2575" width="7.33203125" style="85" bestFit="1" customWidth="1"/>
    <col min="2576" max="2576" width="8.1640625" style="85" bestFit="1" customWidth="1"/>
    <col min="2577" max="2579" width="8.6640625" style="85" bestFit="1" customWidth="1"/>
    <col min="2580" max="2581" width="11.1640625" style="85" bestFit="1" customWidth="1"/>
    <col min="2582" max="2582" width="9.1640625" style="85" bestFit="1" customWidth="1"/>
    <col min="2583" max="2585" width="7.33203125" style="85" bestFit="1" customWidth="1"/>
    <col min="2586" max="2586" width="8.1640625" style="85" bestFit="1" customWidth="1"/>
    <col min="2587" max="2587" width="6.6640625" style="85" bestFit="1" customWidth="1"/>
    <col min="2588" max="2588" width="7.5" style="85" bestFit="1" customWidth="1"/>
    <col min="2589" max="2589" width="7.1640625" style="85" bestFit="1" customWidth="1"/>
    <col min="2590" max="2590" width="10.5" style="85" bestFit="1" customWidth="1"/>
    <col min="2591" max="2591" width="10.6640625" style="85" bestFit="1" customWidth="1"/>
    <col min="2592" max="2593" width="8.6640625" style="85" bestFit="1" customWidth="1"/>
    <col min="2594" max="2816" width="9" style="85"/>
    <col min="2817" max="2817" width="8.5" style="85" bestFit="1" customWidth="1"/>
    <col min="2818" max="2818" width="10.5" style="85" bestFit="1" customWidth="1"/>
    <col min="2819" max="2819" width="10.6640625" style="85" bestFit="1" customWidth="1"/>
    <col min="2820" max="2821" width="9" style="85"/>
    <col min="2822" max="2824" width="8.6640625" style="85" bestFit="1" customWidth="1"/>
    <col min="2825" max="2826" width="11.1640625" style="85" bestFit="1" customWidth="1"/>
    <col min="2827" max="2827" width="9.1640625" style="85" bestFit="1" customWidth="1"/>
    <col min="2828" max="2831" width="7.33203125" style="85" bestFit="1" customWidth="1"/>
    <col min="2832" max="2832" width="8.1640625" style="85" bestFit="1" customWidth="1"/>
    <col min="2833" max="2835" width="8.6640625" style="85" bestFit="1" customWidth="1"/>
    <col min="2836" max="2837" width="11.1640625" style="85" bestFit="1" customWidth="1"/>
    <col min="2838" max="2838" width="9.1640625" style="85" bestFit="1" customWidth="1"/>
    <col min="2839" max="2841" width="7.33203125" style="85" bestFit="1" customWidth="1"/>
    <col min="2842" max="2842" width="8.1640625" style="85" bestFit="1" customWidth="1"/>
    <col min="2843" max="2843" width="6.6640625" style="85" bestFit="1" customWidth="1"/>
    <col min="2844" max="2844" width="7.5" style="85" bestFit="1" customWidth="1"/>
    <col min="2845" max="2845" width="7.1640625" style="85" bestFit="1" customWidth="1"/>
    <col min="2846" max="2846" width="10.5" style="85" bestFit="1" customWidth="1"/>
    <col min="2847" max="2847" width="10.6640625" style="85" bestFit="1" customWidth="1"/>
    <col min="2848" max="2849" width="8.6640625" style="85" bestFit="1" customWidth="1"/>
    <col min="2850" max="3072" width="9" style="85"/>
    <col min="3073" max="3073" width="8.5" style="85" bestFit="1" customWidth="1"/>
    <col min="3074" max="3074" width="10.5" style="85" bestFit="1" customWidth="1"/>
    <col min="3075" max="3075" width="10.6640625" style="85" bestFit="1" customWidth="1"/>
    <col min="3076" max="3077" width="9" style="85"/>
    <col min="3078" max="3080" width="8.6640625" style="85" bestFit="1" customWidth="1"/>
    <col min="3081" max="3082" width="11.1640625" style="85" bestFit="1" customWidth="1"/>
    <col min="3083" max="3083" width="9.1640625" style="85" bestFit="1" customWidth="1"/>
    <col min="3084" max="3087" width="7.33203125" style="85" bestFit="1" customWidth="1"/>
    <col min="3088" max="3088" width="8.1640625" style="85" bestFit="1" customWidth="1"/>
    <col min="3089" max="3091" width="8.6640625" style="85" bestFit="1" customWidth="1"/>
    <col min="3092" max="3093" width="11.1640625" style="85" bestFit="1" customWidth="1"/>
    <col min="3094" max="3094" width="9.1640625" style="85" bestFit="1" customWidth="1"/>
    <col min="3095" max="3097" width="7.33203125" style="85" bestFit="1" customWidth="1"/>
    <col min="3098" max="3098" width="8.1640625" style="85" bestFit="1" customWidth="1"/>
    <col min="3099" max="3099" width="6.6640625" style="85" bestFit="1" customWidth="1"/>
    <col min="3100" max="3100" width="7.5" style="85" bestFit="1" customWidth="1"/>
    <col min="3101" max="3101" width="7.1640625" style="85" bestFit="1" customWidth="1"/>
    <col min="3102" max="3102" width="10.5" style="85" bestFit="1" customWidth="1"/>
    <col min="3103" max="3103" width="10.6640625" style="85" bestFit="1" customWidth="1"/>
    <col min="3104" max="3105" width="8.6640625" style="85" bestFit="1" customWidth="1"/>
    <col min="3106" max="3328" width="9" style="85"/>
    <col min="3329" max="3329" width="8.5" style="85" bestFit="1" customWidth="1"/>
    <col min="3330" max="3330" width="10.5" style="85" bestFit="1" customWidth="1"/>
    <col min="3331" max="3331" width="10.6640625" style="85" bestFit="1" customWidth="1"/>
    <col min="3332" max="3333" width="9" style="85"/>
    <col min="3334" max="3336" width="8.6640625" style="85" bestFit="1" customWidth="1"/>
    <col min="3337" max="3338" width="11.1640625" style="85" bestFit="1" customWidth="1"/>
    <col min="3339" max="3339" width="9.1640625" style="85" bestFit="1" customWidth="1"/>
    <col min="3340" max="3343" width="7.33203125" style="85" bestFit="1" customWidth="1"/>
    <col min="3344" max="3344" width="8.1640625" style="85" bestFit="1" customWidth="1"/>
    <col min="3345" max="3347" width="8.6640625" style="85" bestFit="1" customWidth="1"/>
    <col min="3348" max="3349" width="11.1640625" style="85" bestFit="1" customWidth="1"/>
    <col min="3350" max="3350" width="9.1640625" style="85" bestFit="1" customWidth="1"/>
    <col min="3351" max="3353" width="7.33203125" style="85" bestFit="1" customWidth="1"/>
    <col min="3354" max="3354" width="8.1640625" style="85" bestFit="1" customWidth="1"/>
    <col min="3355" max="3355" width="6.6640625" style="85" bestFit="1" customWidth="1"/>
    <col min="3356" max="3356" width="7.5" style="85" bestFit="1" customWidth="1"/>
    <col min="3357" max="3357" width="7.1640625" style="85" bestFit="1" customWidth="1"/>
    <col min="3358" max="3358" width="10.5" style="85" bestFit="1" customWidth="1"/>
    <col min="3359" max="3359" width="10.6640625" style="85" bestFit="1" customWidth="1"/>
    <col min="3360" max="3361" width="8.6640625" style="85" bestFit="1" customWidth="1"/>
    <col min="3362" max="3584" width="9" style="85"/>
    <col min="3585" max="3585" width="8.5" style="85" bestFit="1" customWidth="1"/>
    <col min="3586" max="3586" width="10.5" style="85" bestFit="1" customWidth="1"/>
    <col min="3587" max="3587" width="10.6640625" style="85" bestFit="1" customWidth="1"/>
    <col min="3588" max="3589" width="9" style="85"/>
    <col min="3590" max="3592" width="8.6640625" style="85" bestFit="1" customWidth="1"/>
    <col min="3593" max="3594" width="11.1640625" style="85" bestFit="1" customWidth="1"/>
    <col min="3595" max="3595" width="9.1640625" style="85" bestFit="1" customWidth="1"/>
    <col min="3596" max="3599" width="7.33203125" style="85" bestFit="1" customWidth="1"/>
    <col min="3600" max="3600" width="8.1640625" style="85" bestFit="1" customWidth="1"/>
    <col min="3601" max="3603" width="8.6640625" style="85" bestFit="1" customWidth="1"/>
    <col min="3604" max="3605" width="11.1640625" style="85" bestFit="1" customWidth="1"/>
    <col min="3606" max="3606" width="9.1640625" style="85" bestFit="1" customWidth="1"/>
    <col min="3607" max="3609" width="7.33203125" style="85" bestFit="1" customWidth="1"/>
    <col min="3610" max="3610" width="8.1640625" style="85" bestFit="1" customWidth="1"/>
    <col min="3611" max="3611" width="6.6640625" style="85" bestFit="1" customWidth="1"/>
    <col min="3612" max="3612" width="7.5" style="85" bestFit="1" customWidth="1"/>
    <col min="3613" max="3613" width="7.1640625" style="85" bestFit="1" customWidth="1"/>
    <col min="3614" max="3614" width="10.5" style="85" bestFit="1" customWidth="1"/>
    <col min="3615" max="3615" width="10.6640625" style="85" bestFit="1" customWidth="1"/>
    <col min="3616" max="3617" width="8.6640625" style="85" bestFit="1" customWidth="1"/>
    <col min="3618" max="3840" width="9" style="85"/>
    <col min="3841" max="3841" width="8.5" style="85" bestFit="1" customWidth="1"/>
    <col min="3842" max="3842" width="10.5" style="85" bestFit="1" customWidth="1"/>
    <col min="3843" max="3843" width="10.6640625" style="85" bestFit="1" customWidth="1"/>
    <col min="3844" max="3845" width="9" style="85"/>
    <col min="3846" max="3848" width="8.6640625" style="85" bestFit="1" customWidth="1"/>
    <col min="3849" max="3850" width="11.1640625" style="85" bestFit="1" customWidth="1"/>
    <col min="3851" max="3851" width="9.1640625" style="85" bestFit="1" customWidth="1"/>
    <col min="3852" max="3855" width="7.33203125" style="85" bestFit="1" customWidth="1"/>
    <col min="3856" max="3856" width="8.1640625" style="85" bestFit="1" customWidth="1"/>
    <col min="3857" max="3859" width="8.6640625" style="85" bestFit="1" customWidth="1"/>
    <col min="3860" max="3861" width="11.1640625" style="85" bestFit="1" customWidth="1"/>
    <col min="3862" max="3862" width="9.1640625" style="85" bestFit="1" customWidth="1"/>
    <col min="3863" max="3865" width="7.33203125" style="85" bestFit="1" customWidth="1"/>
    <col min="3866" max="3866" width="8.1640625" style="85" bestFit="1" customWidth="1"/>
    <col min="3867" max="3867" width="6.6640625" style="85" bestFit="1" customWidth="1"/>
    <col min="3868" max="3868" width="7.5" style="85" bestFit="1" customWidth="1"/>
    <col min="3869" max="3869" width="7.1640625" style="85" bestFit="1" customWidth="1"/>
    <col min="3870" max="3870" width="10.5" style="85" bestFit="1" customWidth="1"/>
    <col min="3871" max="3871" width="10.6640625" style="85" bestFit="1" customWidth="1"/>
    <col min="3872" max="3873" width="8.6640625" style="85" bestFit="1" customWidth="1"/>
    <col min="3874" max="4096" width="9" style="85"/>
    <col min="4097" max="4097" width="8.5" style="85" bestFit="1" customWidth="1"/>
    <col min="4098" max="4098" width="10.5" style="85" bestFit="1" customWidth="1"/>
    <col min="4099" max="4099" width="10.6640625" style="85" bestFit="1" customWidth="1"/>
    <col min="4100" max="4101" width="9" style="85"/>
    <col min="4102" max="4104" width="8.6640625" style="85" bestFit="1" customWidth="1"/>
    <col min="4105" max="4106" width="11.1640625" style="85" bestFit="1" customWidth="1"/>
    <col min="4107" max="4107" width="9.1640625" style="85" bestFit="1" customWidth="1"/>
    <col min="4108" max="4111" width="7.33203125" style="85" bestFit="1" customWidth="1"/>
    <col min="4112" max="4112" width="8.1640625" style="85" bestFit="1" customWidth="1"/>
    <col min="4113" max="4115" width="8.6640625" style="85" bestFit="1" customWidth="1"/>
    <col min="4116" max="4117" width="11.1640625" style="85" bestFit="1" customWidth="1"/>
    <col min="4118" max="4118" width="9.1640625" style="85" bestFit="1" customWidth="1"/>
    <col min="4119" max="4121" width="7.33203125" style="85" bestFit="1" customWidth="1"/>
    <col min="4122" max="4122" width="8.1640625" style="85" bestFit="1" customWidth="1"/>
    <col min="4123" max="4123" width="6.6640625" style="85" bestFit="1" customWidth="1"/>
    <col min="4124" max="4124" width="7.5" style="85" bestFit="1" customWidth="1"/>
    <col min="4125" max="4125" width="7.1640625" style="85" bestFit="1" customWidth="1"/>
    <col min="4126" max="4126" width="10.5" style="85" bestFit="1" customWidth="1"/>
    <col min="4127" max="4127" width="10.6640625" style="85" bestFit="1" customWidth="1"/>
    <col min="4128" max="4129" width="8.6640625" style="85" bestFit="1" customWidth="1"/>
    <col min="4130" max="4352" width="9" style="85"/>
    <col min="4353" max="4353" width="8.5" style="85" bestFit="1" customWidth="1"/>
    <col min="4354" max="4354" width="10.5" style="85" bestFit="1" customWidth="1"/>
    <col min="4355" max="4355" width="10.6640625" style="85" bestFit="1" customWidth="1"/>
    <col min="4356" max="4357" width="9" style="85"/>
    <col min="4358" max="4360" width="8.6640625" style="85" bestFit="1" customWidth="1"/>
    <col min="4361" max="4362" width="11.1640625" style="85" bestFit="1" customWidth="1"/>
    <col min="4363" max="4363" width="9.1640625" style="85" bestFit="1" customWidth="1"/>
    <col min="4364" max="4367" width="7.33203125" style="85" bestFit="1" customWidth="1"/>
    <col min="4368" max="4368" width="8.1640625" style="85" bestFit="1" customWidth="1"/>
    <col min="4369" max="4371" width="8.6640625" style="85" bestFit="1" customWidth="1"/>
    <col min="4372" max="4373" width="11.1640625" style="85" bestFit="1" customWidth="1"/>
    <col min="4374" max="4374" width="9.1640625" style="85" bestFit="1" customWidth="1"/>
    <col min="4375" max="4377" width="7.33203125" style="85" bestFit="1" customWidth="1"/>
    <col min="4378" max="4378" width="8.1640625" style="85" bestFit="1" customWidth="1"/>
    <col min="4379" max="4379" width="6.6640625" style="85" bestFit="1" customWidth="1"/>
    <col min="4380" max="4380" width="7.5" style="85" bestFit="1" customWidth="1"/>
    <col min="4381" max="4381" width="7.1640625" style="85" bestFit="1" customWidth="1"/>
    <col min="4382" max="4382" width="10.5" style="85" bestFit="1" customWidth="1"/>
    <col min="4383" max="4383" width="10.6640625" style="85" bestFit="1" customWidth="1"/>
    <col min="4384" max="4385" width="8.6640625" style="85" bestFit="1" customWidth="1"/>
    <col min="4386" max="4608" width="9" style="85"/>
    <col min="4609" max="4609" width="8.5" style="85" bestFit="1" customWidth="1"/>
    <col min="4610" max="4610" width="10.5" style="85" bestFit="1" customWidth="1"/>
    <col min="4611" max="4611" width="10.6640625" style="85" bestFit="1" customWidth="1"/>
    <col min="4612" max="4613" width="9" style="85"/>
    <col min="4614" max="4616" width="8.6640625" style="85" bestFit="1" customWidth="1"/>
    <col min="4617" max="4618" width="11.1640625" style="85" bestFit="1" customWidth="1"/>
    <col min="4619" max="4619" width="9.1640625" style="85" bestFit="1" customWidth="1"/>
    <col min="4620" max="4623" width="7.33203125" style="85" bestFit="1" customWidth="1"/>
    <col min="4624" max="4624" width="8.1640625" style="85" bestFit="1" customWidth="1"/>
    <col min="4625" max="4627" width="8.6640625" style="85" bestFit="1" customWidth="1"/>
    <col min="4628" max="4629" width="11.1640625" style="85" bestFit="1" customWidth="1"/>
    <col min="4630" max="4630" width="9.1640625" style="85" bestFit="1" customWidth="1"/>
    <col min="4631" max="4633" width="7.33203125" style="85" bestFit="1" customWidth="1"/>
    <col min="4634" max="4634" width="8.1640625" style="85" bestFit="1" customWidth="1"/>
    <col min="4635" max="4635" width="6.6640625" style="85" bestFit="1" customWidth="1"/>
    <col min="4636" max="4636" width="7.5" style="85" bestFit="1" customWidth="1"/>
    <col min="4637" max="4637" width="7.1640625" style="85" bestFit="1" customWidth="1"/>
    <col min="4638" max="4638" width="10.5" style="85" bestFit="1" customWidth="1"/>
    <col min="4639" max="4639" width="10.6640625" style="85" bestFit="1" customWidth="1"/>
    <col min="4640" max="4641" width="8.6640625" style="85" bestFit="1" customWidth="1"/>
    <col min="4642" max="4864" width="9" style="85"/>
    <col min="4865" max="4865" width="8.5" style="85" bestFit="1" customWidth="1"/>
    <col min="4866" max="4866" width="10.5" style="85" bestFit="1" customWidth="1"/>
    <col min="4867" max="4867" width="10.6640625" style="85" bestFit="1" customWidth="1"/>
    <col min="4868" max="4869" width="9" style="85"/>
    <col min="4870" max="4872" width="8.6640625" style="85" bestFit="1" customWidth="1"/>
    <col min="4873" max="4874" width="11.1640625" style="85" bestFit="1" customWidth="1"/>
    <col min="4875" max="4875" width="9.1640625" style="85" bestFit="1" customWidth="1"/>
    <col min="4876" max="4879" width="7.33203125" style="85" bestFit="1" customWidth="1"/>
    <col min="4880" max="4880" width="8.1640625" style="85" bestFit="1" customWidth="1"/>
    <col min="4881" max="4883" width="8.6640625" style="85" bestFit="1" customWidth="1"/>
    <col min="4884" max="4885" width="11.1640625" style="85" bestFit="1" customWidth="1"/>
    <col min="4886" max="4886" width="9.1640625" style="85" bestFit="1" customWidth="1"/>
    <col min="4887" max="4889" width="7.33203125" style="85" bestFit="1" customWidth="1"/>
    <col min="4890" max="4890" width="8.1640625" style="85" bestFit="1" customWidth="1"/>
    <col min="4891" max="4891" width="6.6640625" style="85" bestFit="1" customWidth="1"/>
    <col min="4892" max="4892" width="7.5" style="85" bestFit="1" customWidth="1"/>
    <col min="4893" max="4893" width="7.1640625" style="85" bestFit="1" customWidth="1"/>
    <col min="4894" max="4894" width="10.5" style="85" bestFit="1" customWidth="1"/>
    <col min="4895" max="4895" width="10.6640625" style="85" bestFit="1" customWidth="1"/>
    <col min="4896" max="4897" width="8.6640625" style="85" bestFit="1" customWidth="1"/>
    <col min="4898" max="5120" width="9" style="85"/>
    <col min="5121" max="5121" width="8.5" style="85" bestFit="1" customWidth="1"/>
    <col min="5122" max="5122" width="10.5" style="85" bestFit="1" customWidth="1"/>
    <col min="5123" max="5123" width="10.6640625" style="85" bestFit="1" customWidth="1"/>
    <col min="5124" max="5125" width="9" style="85"/>
    <col min="5126" max="5128" width="8.6640625" style="85" bestFit="1" customWidth="1"/>
    <col min="5129" max="5130" width="11.1640625" style="85" bestFit="1" customWidth="1"/>
    <col min="5131" max="5131" width="9.1640625" style="85" bestFit="1" customWidth="1"/>
    <col min="5132" max="5135" width="7.33203125" style="85" bestFit="1" customWidth="1"/>
    <col min="5136" max="5136" width="8.1640625" style="85" bestFit="1" customWidth="1"/>
    <col min="5137" max="5139" width="8.6640625" style="85" bestFit="1" customWidth="1"/>
    <col min="5140" max="5141" width="11.1640625" style="85" bestFit="1" customWidth="1"/>
    <col min="5142" max="5142" width="9.1640625" style="85" bestFit="1" customWidth="1"/>
    <col min="5143" max="5145" width="7.33203125" style="85" bestFit="1" customWidth="1"/>
    <col min="5146" max="5146" width="8.1640625" style="85" bestFit="1" customWidth="1"/>
    <col min="5147" max="5147" width="6.6640625" style="85" bestFit="1" customWidth="1"/>
    <col min="5148" max="5148" width="7.5" style="85" bestFit="1" customWidth="1"/>
    <col min="5149" max="5149" width="7.1640625" style="85" bestFit="1" customWidth="1"/>
    <col min="5150" max="5150" width="10.5" style="85" bestFit="1" customWidth="1"/>
    <col min="5151" max="5151" width="10.6640625" style="85" bestFit="1" customWidth="1"/>
    <col min="5152" max="5153" width="8.6640625" style="85" bestFit="1" customWidth="1"/>
    <col min="5154" max="5376" width="9" style="85"/>
    <col min="5377" max="5377" width="8.5" style="85" bestFit="1" customWidth="1"/>
    <col min="5378" max="5378" width="10.5" style="85" bestFit="1" customWidth="1"/>
    <col min="5379" max="5379" width="10.6640625" style="85" bestFit="1" customWidth="1"/>
    <col min="5380" max="5381" width="9" style="85"/>
    <col min="5382" max="5384" width="8.6640625" style="85" bestFit="1" customWidth="1"/>
    <col min="5385" max="5386" width="11.1640625" style="85" bestFit="1" customWidth="1"/>
    <col min="5387" max="5387" width="9.1640625" style="85" bestFit="1" customWidth="1"/>
    <col min="5388" max="5391" width="7.33203125" style="85" bestFit="1" customWidth="1"/>
    <col min="5392" max="5392" width="8.1640625" style="85" bestFit="1" customWidth="1"/>
    <col min="5393" max="5395" width="8.6640625" style="85" bestFit="1" customWidth="1"/>
    <col min="5396" max="5397" width="11.1640625" style="85" bestFit="1" customWidth="1"/>
    <col min="5398" max="5398" width="9.1640625" style="85" bestFit="1" customWidth="1"/>
    <col min="5399" max="5401" width="7.33203125" style="85" bestFit="1" customWidth="1"/>
    <col min="5402" max="5402" width="8.1640625" style="85" bestFit="1" customWidth="1"/>
    <col min="5403" max="5403" width="6.6640625" style="85" bestFit="1" customWidth="1"/>
    <col min="5404" max="5404" width="7.5" style="85" bestFit="1" customWidth="1"/>
    <col min="5405" max="5405" width="7.1640625" style="85" bestFit="1" customWidth="1"/>
    <col min="5406" max="5406" width="10.5" style="85" bestFit="1" customWidth="1"/>
    <col min="5407" max="5407" width="10.6640625" style="85" bestFit="1" customWidth="1"/>
    <col min="5408" max="5409" width="8.6640625" style="85" bestFit="1" customWidth="1"/>
    <col min="5410" max="5632" width="9" style="85"/>
    <col min="5633" max="5633" width="8.5" style="85" bestFit="1" customWidth="1"/>
    <col min="5634" max="5634" width="10.5" style="85" bestFit="1" customWidth="1"/>
    <col min="5635" max="5635" width="10.6640625" style="85" bestFit="1" customWidth="1"/>
    <col min="5636" max="5637" width="9" style="85"/>
    <col min="5638" max="5640" width="8.6640625" style="85" bestFit="1" customWidth="1"/>
    <col min="5641" max="5642" width="11.1640625" style="85" bestFit="1" customWidth="1"/>
    <col min="5643" max="5643" width="9.1640625" style="85" bestFit="1" customWidth="1"/>
    <col min="5644" max="5647" width="7.33203125" style="85" bestFit="1" customWidth="1"/>
    <col min="5648" max="5648" width="8.1640625" style="85" bestFit="1" customWidth="1"/>
    <col min="5649" max="5651" width="8.6640625" style="85" bestFit="1" customWidth="1"/>
    <col min="5652" max="5653" width="11.1640625" style="85" bestFit="1" customWidth="1"/>
    <col min="5654" max="5654" width="9.1640625" style="85" bestFit="1" customWidth="1"/>
    <col min="5655" max="5657" width="7.33203125" style="85" bestFit="1" customWidth="1"/>
    <col min="5658" max="5658" width="8.1640625" style="85" bestFit="1" customWidth="1"/>
    <col min="5659" max="5659" width="6.6640625" style="85" bestFit="1" customWidth="1"/>
    <col min="5660" max="5660" width="7.5" style="85" bestFit="1" customWidth="1"/>
    <col min="5661" max="5661" width="7.1640625" style="85" bestFit="1" customWidth="1"/>
    <col min="5662" max="5662" width="10.5" style="85" bestFit="1" customWidth="1"/>
    <col min="5663" max="5663" width="10.6640625" style="85" bestFit="1" customWidth="1"/>
    <col min="5664" max="5665" width="8.6640625" style="85" bestFit="1" customWidth="1"/>
    <col min="5666" max="5888" width="9" style="85"/>
    <col min="5889" max="5889" width="8.5" style="85" bestFit="1" customWidth="1"/>
    <col min="5890" max="5890" width="10.5" style="85" bestFit="1" customWidth="1"/>
    <col min="5891" max="5891" width="10.6640625" style="85" bestFit="1" customWidth="1"/>
    <col min="5892" max="5893" width="9" style="85"/>
    <col min="5894" max="5896" width="8.6640625" style="85" bestFit="1" customWidth="1"/>
    <col min="5897" max="5898" width="11.1640625" style="85" bestFit="1" customWidth="1"/>
    <col min="5899" max="5899" width="9.1640625" style="85" bestFit="1" customWidth="1"/>
    <col min="5900" max="5903" width="7.33203125" style="85" bestFit="1" customWidth="1"/>
    <col min="5904" max="5904" width="8.1640625" style="85" bestFit="1" customWidth="1"/>
    <col min="5905" max="5907" width="8.6640625" style="85" bestFit="1" customWidth="1"/>
    <col min="5908" max="5909" width="11.1640625" style="85" bestFit="1" customWidth="1"/>
    <col min="5910" max="5910" width="9.1640625" style="85" bestFit="1" customWidth="1"/>
    <col min="5911" max="5913" width="7.33203125" style="85" bestFit="1" customWidth="1"/>
    <col min="5914" max="5914" width="8.1640625" style="85" bestFit="1" customWidth="1"/>
    <col min="5915" max="5915" width="6.6640625" style="85" bestFit="1" customWidth="1"/>
    <col min="5916" max="5916" width="7.5" style="85" bestFit="1" customWidth="1"/>
    <col min="5917" max="5917" width="7.1640625" style="85" bestFit="1" customWidth="1"/>
    <col min="5918" max="5918" width="10.5" style="85" bestFit="1" customWidth="1"/>
    <col min="5919" max="5919" width="10.6640625" style="85" bestFit="1" customWidth="1"/>
    <col min="5920" max="5921" width="8.6640625" style="85" bestFit="1" customWidth="1"/>
    <col min="5922" max="6144" width="9" style="85"/>
    <col min="6145" max="6145" width="8.5" style="85" bestFit="1" customWidth="1"/>
    <col min="6146" max="6146" width="10.5" style="85" bestFit="1" customWidth="1"/>
    <col min="6147" max="6147" width="10.6640625" style="85" bestFit="1" customWidth="1"/>
    <col min="6148" max="6149" width="9" style="85"/>
    <col min="6150" max="6152" width="8.6640625" style="85" bestFit="1" customWidth="1"/>
    <col min="6153" max="6154" width="11.1640625" style="85" bestFit="1" customWidth="1"/>
    <col min="6155" max="6155" width="9.1640625" style="85" bestFit="1" customWidth="1"/>
    <col min="6156" max="6159" width="7.33203125" style="85" bestFit="1" customWidth="1"/>
    <col min="6160" max="6160" width="8.1640625" style="85" bestFit="1" customWidth="1"/>
    <col min="6161" max="6163" width="8.6640625" style="85" bestFit="1" customWidth="1"/>
    <col min="6164" max="6165" width="11.1640625" style="85" bestFit="1" customWidth="1"/>
    <col min="6166" max="6166" width="9.1640625" style="85" bestFit="1" customWidth="1"/>
    <col min="6167" max="6169" width="7.33203125" style="85" bestFit="1" customWidth="1"/>
    <col min="6170" max="6170" width="8.1640625" style="85" bestFit="1" customWidth="1"/>
    <col min="6171" max="6171" width="6.6640625" style="85" bestFit="1" customWidth="1"/>
    <col min="6172" max="6172" width="7.5" style="85" bestFit="1" customWidth="1"/>
    <col min="6173" max="6173" width="7.1640625" style="85" bestFit="1" customWidth="1"/>
    <col min="6174" max="6174" width="10.5" style="85" bestFit="1" customWidth="1"/>
    <col min="6175" max="6175" width="10.6640625" style="85" bestFit="1" customWidth="1"/>
    <col min="6176" max="6177" width="8.6640625" style="85" bestFit="1" customWidth="1"/>
    <col min="6178" max="6400" width="9" style="85"/>
    <col min="6401" max="6401" width="8.5" style="85" bestFit="1" customWidth="1"/>
    <col min="6402" max="6402" width="10.5" style="85" bestFit="1" customWidth="1"/>
    <col min="6403" max="6403" width="10.6640625" style="85" bestFit="1" customWidth="1"/>
    <col min="6404" max="6405" width="9" style="85"/>
    <col min="6406" max="6408" width="8.6640625" style="85" bestFit="1" customWidth="1"/>
    <col min="6409" max="6410" width="11.1640625" style="85" bestFit="1" customWidth="1"/>
    <col min="6411" max="6411" width="9.1640625" style="85" bestFit="1" customWidth="1"/>
    <col min="6412" max="6415" width="7.33203125" style="85" bestFit="1" customWidth="1"/>
    <col min="6416" max="6416" width="8.1640625" style="85" bestFit="1" customWidth="1"/>
    <col min="6417" max="6419" width="8.6640625" style="85" bestFit="1" customWidth="1"/>
    <col min="6420" max="6421" width="11.1640625" style="85" bestFit="1" customWidth="1"/>
    <col min="6422" max="6422" width="9.1640625" style="85" bestFit="1" customWidth="1"/>
    <col min="6423" max="6425" width="7.33203125" style="85" bestFit="1" customWidth="1"/>
    <col min="6426" max="6426" width="8.1640625" style="85" bestFit="1" customWidth="1"/>
    <col min="6427" max="6427" width="6.6640625" style="85" bestFit="1" customWidth="1"/>
    <col min="6428" max="6428" width="7.5" style="85" bestFit="1" customWidth="1"/>
    <col min="6429" max="6429" width="7.1640625" style="85" bestFit="1" customWidth="1"/>
    <col min="6430" max="6430" width="10.5" style="85" bestFit="1" customWidth="1"/>
    <col min="6431" max="6431" width="10.6640625" style="85" bestFit="1" customWidth="1"/>
    <col min="6432" max="6433" width="8.6640625" style="85" bestFit="1" customWidth="1"/>
    <col min="6434" max="6656" width="9" style="85"/>
    <col min="6657" max="6657" width="8.5" style="85" bestFit="1" customWidth="1"/>
    <col min="6658" max="6658" width="10.5" style="85" bestFit="1" customWidth="1"/>
    <col min="6659" max="6659" width="10.6640625" style="85" bestFit="1" customWidth="1"/>
    <col min="6660" max="6661" width="9" style="85"/>
    <col min="6662" max="6664" width="8.6640625" style="85" bestFit="1" customWidth="1"/>
    <col min="6665" max="6666" width="11.1640625" style="85" bestFit="1" customWidth="1"/>
    <col min="6667" max="6667" width="9.1640625" style="85" bestFit="1" customWidth="1"/>
    <col min="6668" max="6671" width="7.33203125" style="85" bestFit="1" customWidth="1"/>
    <col min="6672" max="6672" width="8.1640625" style="85" bestFit="1" customWidth="1"/>
    <col min="6673" max="6675" width="8.6640625" style="85" bestFit="1" customWidth="1"/>
    <col min="6676" max="6677" width="11.1640625" style="85" bestFit="1" customWidth="1"/>
    <col min="6678" max="6678" width="9.1640625" style="85" bestFit="1" customWidth="1"/>
    <col min="6679" max="6681" width="7.33203125" style="85" bestFit="1" customWidth="1"/>
    <col min="6682" max="6682" width="8.1640625" style="85" bestFit="1" customWidth="1"/>
    <col min="6683" max="6683" width="6.6640625" style="85" bestFit="1" customWidth="1"/>
    <col min="6684" max="6684" width="7.5" style="85" bestFit="1" customWidth="1"/>
    <col min="6685" max="6685" width="7.1640625" style="85" bestFit="1" customWidth="1"/>
    <col min="6686" max="6686" width="10.5" style="85" bestFit="1" customWidth="1"/>
    <col min="6687" max="6687" width="10.6640625" style="85" bestFit="1" customWidth="1"/>
    <col min="6688" max="6689" width="8.6640625" style="85" bestFit="1" customWidth="1"/>
    <col min="6690" max="6912" width="9" style="85"/>
    <col min="6913" max="6913" width="8.5" style="85" bestFit="1" customWidth="1"/>
    <col min="6914" max="6914" width="10.5" style="85" bestFit="1" customWidth="1"/>
    <col min="6915" max="6915" width="10.6640625" style="85" bestFit="1" customWidth="1"/>
    <col min="6916" max="6917" width="9" style="85"/>
    <col min="6918" max="6920" width="8.6640625" style="85" bestFit="1" customWidth="1"/>
    <col min="6921" max="6922" width="11.1640625" style="85" bestFit="1" customWidth="1"/>
    <col min="6923" max="6923" width="9.1640625" style="85" bestFit="1" customWidth="1"/>
    <col min="6924" max="6927" width="7.33203125" style="85" bestFit="1" customWidth="1"/>
    <col min="6928" max="6928" width="8.1640625" style="85" bestFit="1" customWidth="1"/>
    <col min="6929" max="6931" width="8.6640625" style="85" bestFit="1" customWidth="1"/>
    <col min="6932" max="6933" width="11.1640625" style="85" bestFit="1" customWidth="1"/>
    <col min="6934" max="6934" width="9.1640625" style="85" bestFit="1" customWidth="1"/>
    <col min="6935" max="6937" width="7.33203125" style="85" bestFit="1" customWidth="1"/>
    <col min="6938" max="6938" width="8.1640625" style="85" bestFit="1" customWidth="1"/>
    <col min="6939" max="6939" width="6.6640625" style="85" bestFit="1" customWidth="1"/>
    <col min="6940" max="6940" width="7.5" style="85" bestFit="1" customWidth="1"/>
    <col min="6941" max="6941" width="7.1640625" style="85" bestFit="1" customWidth="1"/>
    <col min="6942" max="6942" width="10.5" style="85" bestFit="1" customWidth="1"/>
    <col min="6943" max="6943" width="10.6640625" style="85" bestFit="1" customWidth="1"/>
    <col min="6944" max="6945" width="8.6640625" style="85" bestFit="1" customWidth="1"/>
    <col min="6946" max="7168" width="9" style="85"/>
    <col min="7169" max="7169" width="8.5" style="85" bestFit="1" customWidth="1"/>
    <col min="7170" max="7170" width="10.5" style="85" bestFit="1" customWidth="1"/>
    <col min="7171" max="7171" width="10.6640625" style="85" bestFit="1" customWidth="1"/>
    <col min="7172" max="7173" width="9" style="85"/>
    <col min="7174" max="7176" width="8.6640625" style="85" bestFit="1" customWidth="1"/>
    <col min="7177" max="7178" width="11.1640625" style="85" bestFit="1" customWidth="1"/>
    <col min="7179" max="7179" width="9.1640625" style="85" bestFit="1" customWidth="1"/>
    <col min="7180" max="7183" width="7.33203125" style="85" bestFit="1" customWidth="1"/>
    <col min="7184" max="7184" width="8.1640625" style="85" bestFit="1" customWidth="1"/>
    <col min="7185" max="7187" width="8.6640625" style="85" bestFit="1" customWidth="1"/>
    <col min="7188" max="7189" width="11.1640625" style="85" bestFit="1" customWidth="1"/>
    <col min="7190" max="7190" width="9.1640625" style="85" bestFit="1" customWidth="1"/>
    <col min="7191" max="7193" width="7.33203125" style="85" bestFit="1" customWidth="1"/>
    <col min="7194" max="7194" width="8.1640625" style="85" bestFit="1" customWidth="1"/>
    <col min="7195" max="7195" width="6.6640625" style="85" bestFit="1" customWidth="1"/>
    <col min="7196" max="7196" width="7.5" style="85" bestFit="1" customWidth="1"/>
    <col min="7197" max="7197" width="7.1640625" style="85" bestFit="1" customWidth="1"/>
    <col min="7198" max="7198" width="10.5" style="85" bestFit="1" customWidth="1"/>
    <col min="7199" max="7199" width="10.6640625" style="85" bestFit="1" customWidth="1"/>
    <col min="7200" max="7201" width="8.6640625" style="85" bestFit="1" customWidth="1"/>
    <col min="7202" max="7424" width="9" style="85"/>
    <col min="7425" max="7425" width="8.5" style="85" bestFit="1" customWidth="1"/>
    <col min="7426" max="7426" width="10.5" style="85" bestFit="1" customWidth="1"/>
    <col min="7427" max="7427" width="10.6640625" style="85" bestFit="1" customWidth="1"/>
    <col min="7428" max="7429" width="9" style="85"/>
    <col min="7430" max="7432" width="8.6640625" style="85" bestFit="1" customWidth="1"/>
    <col min="7433" max="7434" width="11.1640625" style="85" bestFit="1" customWidth="1"/>
    <col min="7435" max="7435" width="9.1640625" style="85" bestFit="1" customWidth="1"/>
    <col min="7436" max="7439" width="7.33203125" style="85" bestFit="1" customWidth="1"/>
    <col min="7440" max="7440" width="8.1640625" style="85" bestFit="1" customWidth="1"/>
    <col min="7441" max="7443" width="8.6640625" style="85" bestFit="1" customWidth="1"/>
    <col min="7444" max="7445" width="11.1640625" style="85" bestFit="1" customWidth="1"/>
    <col min="7446" max="7446" width="9.1640625" style="85" bestFit="1" customWidth="1"/>
    <col min="7447" max="7449" width="7.33203125" style="85" bestFit="1" customWidth="1"/>
    <col min="7450" max="7450" width="8.1640625" style="85" bestFit="1" customWidth="1"/>
    <col min="7451" max="7451" width="6.6640625" style="85" bestFit="1" customWidth="1"/>
    <col min="7452" max="7452" width="7.5" style="85" bestFit="1" customWidth="1"/>
    <col min="7453" max="7453" width="7.1640625" style="85" bestFit="1" customWidth="1"/>
    <col min="7454" max="7454" width="10.5" style="85" bestFit="1" customWidth="1"/>
    <col min="7455" max="7455" width="10.6640625" style="85" bestFit="1" customWidth="1"/>
    <col min="7456" max="7457" width="8.6640625" style="85" bestFit="1" customWidth="1"/>
    <col min="7458" max="7680" width="9" style="85"/>
    <col min="7681" max="7681" width="8.5" style="85" bestFit="1" customWidth="1"/>
    <col min="7682" max="7682" width="10.5" style="85" bestFit="1" customWidth="1"/>
    <col min="7683" max="7683" width="10.6640625" style="85" bestFit="1" customWidth="1"/>
    <col min="7684" max="7685" width="9" style="85"/>
    <col min="7686" max="7688" width="8.6640625" style="85" bestFit="1" customWidth="1"/>
    <col min="7689" max="7690" width="11.1640625" style="85" bestFit="1" customWidth="1"/>
    <col min="7691" max="7691" width="9.1640625" style="85" bestFit="1" customWidth="1"/>
    <col min="7692" max="7695" width="7.33203125" style="85" bestFit="1" customWidth="1"/>
    <col min="7696" max="7696" width="8.1640625" style="85" bestFit="1" customWidth="1"/>
    <col min="7697" max="7699" width="8.6640625" style="85" bestFit="1" customWidth="1"/>
    <col min="7700" max="7701" width="11.1640625" style="85" bestFit="1" customWidth="1"/>
    <col min="7702" max="7702" width="9.1640625" style="85" bestFit="1" customWidth="1"/>
    <col min="7703" max="7705" width="7.33203125" style="85" bestFit="1" customWidth="1"/>
    <col min="7706" max="7706" width="8.1640625" style="85" bestFit="1" customWidth="1"/>
    <col min="7707" max="7707" width="6.6640625" style="85" bestFit="1" customWidth="1"/>
    <col min="7708" max="7708" width="7.5" style="85" bestFit="1" customWidth="1"/>
    <col min="7709" max="7709" width="7.1640625" style="85" bestFit="1" customWidth="1"/>
    <col min="7710" max="7710" width="10.5" style="85" bestFit="1" customWidth="1"/>
    <col min="7711" max="7711" width="10.6640625" style="85" bestFit="1" customWidth="1"/>
    <col min="7712" max="7713" width="8.6640625" style="85" bestFit="1" customWidth="1"/>
    <col min="7714" max="7936" width="9" style="85"/>
    <col min="7937" max="7937" width="8.5" style="85" bestFit="1" customWidth="1"/>
    <col min="7938" max="7938" width="10.5" style="85" bestFit="1" customWidth="1"/>
    <col min="7939" max="7939" width="10.6640625" style="85" bestFit="1" customWidth="1"/>
    <col min="7940" max="7941" width="9" style="85"/>
    <col min="7942" max="7944" width="8.6640625" style="85" bestFit="1" customWidth="1"/>
    <col min="7945" max="7946" width="11.1640625" style="85" bestFit="1" customWidth="1"/>
    <col min="7947" max="7947" width="9.1640625" style="85" bestFit="1" customWidth="1"/>
    <col min="7948" max="7951" width="7.33203125" style="85" bestFit="1" customWidth="1"/>
    <col min="7952" max="7952" width="8.1640625" style="85" bestFit="1" customWidth="1"/>
    <col min="7953" max="7955" width="8.6640625" style="85" bestFit="1" customWidth="1"/>
    <col min="7956" max="7957" width="11.1640625" style="85" bestFit="1" customWidth="1"/>
    <col min="7958" max="7958" width="9.1640625" style="85" bestFit="1" customWidth="1"/>
    <col min="7959" max="7961" width="7.33203125" style="85" bestFit="1" customWidth="1"/>
    <col min="7962" max="7962" width="8.1640625" style="85" bestFit="1" customWidth="1"/>
    <col min="7963" max="7963" width="6.6640625" style="85" bestFit="1" customWidth="1"/>
    <col min="7964" max="7964" width="7.5" style="85" bestFit="1" customWidth="1"/>
    <col min="7965" max="7965" width="7.1640625" style="85" bestFit="1" customWidth="1"/>
    <col min="7966" max="7966" width="10.5" style="85" bestFit="1" customWidth="1"/>
    <col min="7967" max="7967" width="10.6640625" style="85" bestFit="1" customWidth="1"/>
    <col min="7968" max="7969" width="8.6640625" style="85" bestFit="1" customWidth="1"/>
    <col min="7970" max="8192" width="9" style="85"/>
    <col min="8193" max="8193" width="8.5" style="85" bestFit="1" customWidth="1"/>
    <col min="8194" max="8194" width="10.5" style="85" bestFit="1" customWidth="1"/>
    <col min="8195" max="8195" width="10.6640625" style="85" bestFit="1" customWidth="1"/>
    <col min="8196" max="8197" width="9" style="85"/>
    <col min="8198" max="8200" width="8.6640625" style="85" bestFit="1" customWidth="1"/>
    <col min="8201" max="8202" width="11.1640625" style="85" bestFit="1" customWidth="1"/>
    <col min="8203" max="8203" width="9.1640625" style="85" bestFit="1" customWidth="1"/>
    <col min="8204" max="8207" width="7.33203125" style="85" bestFit="1" customWidth="1"/>
    <col min="8208" max="8208" width="8.1640625" style="85" bestFit="1" customWidth="1"/>
    <col min="8209" max="8211" width="8.6640625" style="85" bestFit="1" customWidth="1"/>
    <col min="8212" max="8213" width="11.1640625" style="85" bestFit="1" customWidth="1"/>
    <col min="8214" max="8214" width="9.1640625" style="85" bestFit="1" customWidth="1"/>
    <col min="8215" max="8217" width="7.33203125" style="85" bestFit="1" customWidth="1"/>
    <col min="8218" max="8218" width="8.1640625" style="85" bestFit="1" customWidth="1"/>
    <col min="8219" max="8219" width="6.6640625" style="85" bestFit="1" customWidth="1"/>
    <col min="8220" max="8220" width="7.5" style="85" bestFit="1" customWidth="1"/>
    <col min="8221" max="8221" width="7.1640625" style="85" bestFit="1" customWidth="1"/>
    <col min="8222" max="8222" width="10.5" style="85" bestFit="1" customWidth="1"/>
    <col min="8223" max="8223" width="10.6640625" style="85" bestFit="1" customWidth="1"/>
    <col min="8224" max="8225" width="8.6640625" style="85" bestFit="1" customWidth="1"/>
    <col min="8226" max="8448" width="9" style="85"/>
    <col min="8449" max="8449" width="8.5" style="85" bestFit="1" customWidth="1"/>
    <col min="8450" max="8450" width="10.5" style="85" bestFit="1" customWidth="1"/>
    <col min="8451" max="8451" width="10.6640625" style="85" bestFit="1" customWidth="1"/>
    <col min="8452" max="8453" width="9" style="85"/>
    <col min="8454" max="8456" width="8.6640625" style="85" bestFit="1" customWidth="1"/>
    <col min="8457" max="8458" width="11.1640625" style="85" bestFit="1" customWidth="1"/>
    <col min="8459" max="8459" width="9.1640625" style="85" bestFit="1" customWidth="1"/>
    <col min="8460" max="8463" width="7.33203125" style="85" bestFit="1" customWidth="1"/>
    <col min="8464" max="8464" width="8.1640625" style="85" bestFit="1" customWidth="1"/>
    <col min="8465" max="8467" width="8.6640625" style="85" bestFit="1" customWidth="1"/>
    <col min="8468" max="8469" width="11.1640625" style="85" bestFit="1" customWidth="1"/>
    <col min="8470" max="8470" width="9.1640625" style="85" bestFit="1" customWidth="1"/>
    <col min="8471" max="8473" width="7.33203125" style="85" bestFit="1" customWidth="1"/>
    <col min="8474" max="8474" width="8.1640625" style="85" bestFit="1" customWidth="1"/>
    <col min="8475" max="8475" width="6.6640625" style="85" bestFit="1" customWidth="1"/>
    <col min="8476" max="8476" width="7.5" style="85" bestFit="1" customWidth="1"/>
    <col min="8477" max="8477" width="7.1640625" style="85" bestFit="1" customWidth="1"/>
    <col min="8478" max="8478" width="10.5" style="85" bestFit="1" customWidth="1"/>
    <col min="8479" max="8479" width="10.6640625" style="85" bestFit="1" customWidth="1"/>
    <col min="8480" max="8481" width="8.6640625" style="85" bestFit="1" customWidth="1"/>
    <col min="8482" max="8704" width="9" style="85"/>
    <col min="8705" max="8705" width="8.5" style="85" bestFit="1" customWidth="1"/>
    <col min="8706" max="8706" width="10.5" style="85" bestFit="1" customWidth="1"/>
    <col min="8707" max="8707" width="10.6640625" style="85" bestFit="1" customWidth="1"/>
    <col min="8708" max="8709" width="9" style="85"/>
    <col min="8710" max="8712" width="8.6640625" style="85" bestFit="1" customWidth="1"/>
    <col min="8713" max="8714" width="11.1640625" style="85" bestFit="1" customWidth="1"/>
    <col min="8715" max="8715" width="9.1640625" style="85" bestFit="1" customWidth="1"/>
    <col min="8716" max="8719" width="7.33203125" style="85" bestFit="1" customWidth="1"/>
    <col min="8720" max="8720" width="8.1640625" style="85" bestFit="1" customWidth="1"/>
    <col min="8721" max="8723" width="8.6640625" style="85" bestFit="1" customWidth="1"/>
    <col min="8724" max="8725" width="11.1640625" style="85" bestFit="1" customWidth="1"/>
    <col min="8726" max="8726" width="9.1640625" style="85" bestFit="1" customWidth="1"/>
    <col min="8727" max="8729" width="7.33203125" style="85" bestFit="1" customWidth="1"/>
    <col min="8730" max="8730" width="8.1640625" style="85" bestFit="1" customWidth="1"/>
    <col min="8731" max="8731" width="6.6640625" style="85" bestFit="1" customWidth="1"/>
    <col min="8732" max="8732" width="7.5" style="85" bestFit="1" customWidth="1"/>
    <col min="8733" max="8733" width="7.1640625" style="85" bestFit="1" customWidth="1"/>
    <col min="8734" max="8734" width="10.5" style="85" bestFit="1" customWidth="1"/>
    <col min="8735" max="8735" width="10.6640625" style="85" bestFit="1" customWidth="1"/>
    <col min="8736" max="8737" width="8.6640625" style="85" bestFit="1" customWidth="1"/>
    <col min="8738" max="8960" width="9" style="85"/>
    <col min="8961" max="8961" width="8.5" style="85" bestFit="1" customWidth="1"/>
    <col min="8962" max="8962" width="10.5" style="85" bestFit="1" customWidth="1"/>
    <col min="8963" max="8963" width="10.6640625" style="85" bestFit="1" customWidth="1"/>
    <col min="8964" max="8965" width="9" style="85"/>
    <col min="8966" max="8968" width="8.6640625" style="85" bestFit="1" customWidth="1"/>
    <col min="8969" max="8970" width="11.1640625" style="85" bestFit="1" customWidth="1"/>
    <col min="8971" max="8971" width="9.1640625" style="85" bestFit="1" customWidth="1"/>
    <col min="8972" max="8975" width="7.33203125" style="85" bestFit="1" customWidth="1"/>
    <col min="8976" max="8976" width="8.1640625" style="85" bestFit="1" customWidth="1"/>
    <col min="8977" max="8979" width="8.6640625" style="85" bestFit="1" customWidth="1"/>
    <col min="8980" max="8981" width="11.1640625" style="85" bestFit="1" customWidth="1"/>
    <col min="8982" max="8982" width="9.1640625" style="85" bestFit="1" customWidth="1"/>
    <col min="8983" max="8985" width="7.33203125" style="85" bestFit="1" customWidth="1"/>
    <col min="8986" max="8986" width="8.1640625" style="85" bestFit="1" customWidth="1"/>
    <col min="8987" max="8987" width="6.6640625" style="85" bestFit="1" customWidth="1"/>
    <col min="8988" max="8988" width="7.5" style="85" bestFit="1" customWidth="1"/>
    <col min="8989" max="8989" width="7.1640625" style="85" bestFit="1" customWidth="1"/>
    <col min="8990" max="8990" width="10.5" style="85" bestFit="1" customWidth="1"/>
    <col min="8991" max="8991" width="10.6640625" style="85" bestFit="1" customWidth="1"/>
    <col min="8992" max="8993" width="8.6640625" style="85" bestFit="1" customWidth="1"/>
    <col min="8994" max="9216" width="9" style="85"/>
    <col min="9217" max="9217" width="8.5" style="85" bestFit="1" customWidth="1"/>
    <col min="9218" max="9218" width="10.5" style="85" bestFit="1" customWidth="1"/>
    <col min="9219" max="9219" width="10.6640625" style="85" bestFit="1" customWidth="1"/>
    <col min="9220" max="9221" width="9" style="85"/>
    <col min="9222" max="9224" width="8.6640625" style="85" bestFit="1" customWidth="1"/>
    <col min="9225" max="9226" width="11.1640625" style="85" bestFit="1" customWidth="1"/>
    <col min="9227" max="9227" width="9.1640625" style="85" bestFit="1" customWidth="1"/>
    <col min="9228" max="9231" width="7.33203125" style="85" bestFit="1" customWidth="1"/>
    <col min="9232" max="9232" width="8.1640625" style="85" bestFit="1" customWidth="1"/>
    <col min="9233" max="9235" width="8.6640625" style="85" bestFit="1" customWidth="1"/>
    <col min="9236" max="9237" width="11.1640625" style="85" bestFit="1" customWidth="1"/>
    <col min="9238" max="9238" width="9.1640625" style="85" bestFit="1" customWidth="1"/>
    <col min="9239" max="9241" width="7.33203125" style="85" bestFit="1" customWidth="1"/>
    <col min="9242" max="9242" width="8.1640625" style="85" bestFit="1" customWidth="1"/>
    <col min="9243" max="9243" width="6.6640625" style="85" bestFit="1" customWidth="1"/>
    <col min="9244" max="9244" width="7.5" style="85" bestFit="1" customWidth="1"/>
    <col min="9245" max="9245" width="7.1640625" style="85" bestFit="1" customWidth="1"/>
    <col min="9246" max="9246" width="10.5" style="85" bestFit="1" customWidth="1"/>
    <col min="9247" max="9247" width="10.6640625" style="85" bestFit="1" customWidth="1"/>
    <col min="9248" max="9249" width="8.6640625" style="85" bestFit="1" customWidth="1"/>
    <col min="9250" max="9472" width="9" style="85"/>
    <col min="9473" max="9473" width="8.5" style="85" bestFit="1" customWidth="1"/>
    <col min="9474" max="9474" width="10.5" style="85" bestFit="1" customWidth="1"/>
    <col min="9475" max="9475" width="10.6640625" style="85" bestFit="1" customWidth="1"/>
    <col min="9476" max="9477" width="9" style="85"/>
    <col min="9478" max="9480" width="8.6640625" style="85" bestFit="1" customWidth="1"/>
    <col min="9481" max="9482" width="11.1640625" style="85" bestFit="1" customWidth="1"/>
    <col min="9483" max="9483" width="9.1640625" style="85" bestFit="1" customWidth="1"/>
    <col min="9484" max="9487" width="7.33203125" style="85" bestFit="1" customWidth="1"/>
    <col min="9488" max="9488" width="8.1640625" style="85" bestFit="1" customWidth="1"/>
    <col min="9489" max="9491" width="8.6640625" style="85" bestFit="1" customWidth="1"/>
    <col min="9492" max="9493" width="11.1640625" style="85" bestFit="1" customWidth="1"/>
    <col min="9494" max="9494" width="9.1640625" style="85" bestFit="1" customWidth="1"/>
    <col min="9495" max="9497" width="7.33203125" style="85" bestFit="1" customWidth="1"/>
    <col min="9498" max="9498" width="8.1640625" style="85" bestFit="1" customWidth="1"/>
    <col min="9499" max="9499" width="6.6640625" style="85" bestFit="1" customWidth="1"/>
    <col min="9500" max="9500" width="7.5" style="85" bestFit="1" customWidth="1"/>
    <col min="9501" max="9501" width="7.1640625" style="85" bestFit="1" customWidth="1"/>
    <col min="9502" max="9502" width="10.5" style="85" bestFit="1" customWidth="1"/>
    <col min="9503" max="9503" width="10.6640625" style="85" bestFit="1" customWidth="1"/>
    <col min="9504" max="9505" width="8.6640625" style="85" bestFit="1" customWidth="1"/>
    <col min="9506" max="9728" width="9" style="85"/>
    <col min="9729" max="9729" width="8.5" style="85" bestFit="1" customWidth="1"/>
    <col min="9730" max="9730" width="10.5" style="85" bestFit="1" customWidth="1"/>
    <col min="9731" max="9731" width="10.6640625" style="85" bestFit="1" customWidth="1"/>
    <col min="9732" max="9733" width="9" style="85"/>
    <col min="9734" max="9736" width="8.6640625" style="85" bestFit="1" customWidth="1"/>
    <col min="9737" max="9738" width="11.1640625" style="85" bestFit="1" customWidth="1"/>
    <col min="9739" max="9739" width="9.1640625" style="85" bestFit="1" customWidth="1"/>
    <col min="9740" max="9743" width="7.33203125" style="85" bestFit="1" customWidth="1"/>
    <col min="9744" max="9744" width="8.1640625" style="85" bestFit="1" customWidth="1"/>
    <col min="9745" max="9747" width="8.6640625" style="85" bestFit="1" customWidth="1"/>
    <col min="9748" max="9749" width="11.1640625" style="85" bestFit="1" customWidth="1"/>
    <col min="9750" max="9750" width="9.1640625" style="85" bestFit="1" customWidth="1"/>
    <col min="9751" max="9753" width="7.33203125" style="85" bestFit="1" customWidth="1"/>
    <col min="9754" max="9754" width="8.1640625" style="85" bestFit="1" customWidth="1"/>
    <col min="9755" max="9755" width="6.6640625" style="85" bestFit="1" customWidth="1"/>
    <col min="9756" max="9756" width="7.5" style="85" bestFit="1" customWidth="1"/>
    <col min="9757" max="9757" width="7.1640625" style="85" bestFit="1" customWidth="1"/>
    <col min="9758" max="9758" width="10.5" style="85" bestFit="1" customWidth="1"/>
    <col min="9759" max="9759" width="10.6640625" style="85" bestFit="1" customWidth="1"/>
    <col min="9760" max="9761" width="8.6640625" style="85" bestFit="1" customWidth="1"/>
    <col min="9762" max="9984" width="9" style="85"/>
    <col min="9985" max="9985" width="8.5" style="85" bestFit="1" customWidth="1"/>
    <col min="9986" max="9986" width="10.5" style="85" bestFit="1" customWidth="1"/>
    <col min="9987" max="9987" width="10.6640625" style="85" bestFit="1" customWidth="1"/>
    <col min="9988" max="9989" width="9" style="85"/>
    <col min="9990" max="9992" width="8.6640625" style="85" bestFit="1" customWidth="1"/>
    <col min="9993" max="9994" width="11.1640625" style="85" bestFit="1" customWidth="1"/>
    <col min="9995" max="9995" width="9.1640625" style="85" bestFit="1" customWidth="1"/>
    <col min="9996" max="9999" width="7.33203125" style="85" bestFit="1" customWidth="1"/>
    <col min="10000" max="10000" width="8.1640625" style="85" bestFit="1" customWidth="1"/>
    <col min="10001" max="10003" width="8.6640625" style="85" bestFit="1" customWidth="1"/>
    <col min="10004" max="10005" width="11.1640625" style="85" bestFit="1" customWidth="1"/>
    <col min="10006" max="10006" width="9.1640625" style="85" bestFit="1" customWidth="1"/>
    <col min="10007" max="10009" width="7.33203125" style="85" bestFit="1" customWidth="1"/>
    <col min="10010" max="10010" width="8.1640625" style="85" bestFit="1" customWidth="1"/>
    <col min="10011" max="10011" width="6.6640625" style="85" bestFit="1" customWidth="1"/>
    <col min="10012" max="10012" width="7.5" style="85" bestFit="1" customWidth="1"/>
    <col min="10013" max="10013" width="7.1640625" style="85" bestFit="1" customWidth="1"/>
    <col min="10014" max="10014" width="10.5" style="85" bestFit="1" customWidth="1"/>
    <col min="10015" max="10015" width="10.6640625" style="85" bestFit="1" customWidth="1"/>
    <col min="10016" max="10017" width="8.6640625" style="85" bestFit="1" customWidth="1"/>
    <col min="10018" max="10240" width="9" style="85"/>
    <col min="10241" max="10241" width="8.5" style="85" bestFit="1" customWidth="1"/>
    <col min="10242" max="10242" width="10.5" style="85" bestFit="1" customWidth="1"/>
    <col min="10243" max="10243" width="10.6640625" style="85" bestFit="1" customWidth="1"/>
    <col min="10244" max="10245" width="9" style="85"/>
    <col min="10246" max="10248" width="8.6640625" style="85" bestFit="1" customWidth="1"/>
    <col min="10249" max="10250" width="11.1640625" style="85" bestFit="1" customWidth="1"/>
    <col min="10251" max="10251" width="9.1640625" style="85" bestFit="1" customWidth="1"/>
    <col min="10252" max="10255" width="7.33203125" style="85" bestFit="1" customWidth="1"/>
    <col min="10256" max="10256" width="8.1640625" style="85" bestFit="1" customWidth="1"/>
    <col min="10257" max="10259" width="8.6640625" style="85" bestFit="1" customWidth="1"/>
    <col min="10260" max="10261" width="11.1640625" style="85" bestFit="1" customWidth="1"/>
    <col min="10262" max="10262" width="9.1640625" style="85" bestFit="1" customWidth="1"/>
    <col min="10263" max="10265" width="7.33203125" style="85" bestFit="1" customWidth="1"/>
    <col min="10266" max="10266" width="8.1640625" style="85" bestFit="1" customWidth="1"/>
    <col min="10267" max="10267" width="6.6640625" style="85" bestFit="1" customWidth="1"/>
    <col min="10268" max="10268" width="7.5" style="85" bestFit="1" customWidth="1"/>
    <col min="10269" max="10269" width="7.1640625" style="85" bestFit="1" customWidth="1"/>
    <col min="10270" max="10270" width="10.5" style="85" bestFit="1" customWidth="1"/>
    <col min="10271" max="10271" width="10.6640625" style="85" bestFit="1" customWidth="1"/>
    <col min="10272" max="10273" width="8.6640625" style="85" bestFit="1" customWidth="1"/>
    <col min="10274" max="10496" width="9" style="85"/>
    <col min="10497" max="10497" width="8.5" style="85" bestFit="1" customWidth="1"/>
    <col min="10498" max="10498" width="10.5" style="85" bestFit="1" customWidth="1"/>
    <col min="10499" max="10499" width="10.6640625" style="85" bestFit="1" customWidth="1"/>
    <col min="10500" max="10501" width="9" style="85"/>
    <col min="10502" max="10504" width="8.6640625" style="85" bestFit="1" customWidth="1"/>
    <col min="10505" max="10506" width="11.1640625" style="85" bestFit="1" customWidth="1"/>
    <col min="10507" max="10507" width="9.1640625" style="85" bestFit="1" customWidth="1"/>
    <col min="10508" max="10511" width="7.33203125" style="85" bestFit="1" customWidth="1"/>
    <col min="10512" max="10512" width="8.1640625" style="85" bestFit="1" customWidth="1"/>
    <col min="10513" max="10515" width="8.6640625" style="85" bestFit="1" customWidth="1"/>
    <col min="10516" max="10517" width="11.1640625" style="85" bestFit="1" customWidth="1"/>
    <col min="10518" max="10518" width="9.1640625" style="85" bestFit="1" customWidth="1"/>
    <col min="10519" max="10521" width="7.33203125" style="85" bestFit="1" customWidth="1"/>
    <col min="10522" max="10522" width="8.1640625" style="85" bestFit="1" customWidth="1"/>
    <col min="10523" max="10523" width="6.6640625" style="85" bestFit="1" customWidth="1"/>
    <col min="10524" max="10524" width="7.5" style="85" bestFit="1" customWidth="1"/>
    <col min="10525" max="10525" width="7.1640625" style="85" bestFit="1" customWidth="1"/>
    <col min="10526" max="10526" width="10.5" style="85" bestFit="1" customWidth="1"/>
    <col min="10527" max="10527" width="10.6640625" style="85" bestFit="1" customWidth="1"/>
    <col min="10528" max="10529" width="8.6640625" style="85" bestFit="1" customWidth="1"/>
    <col min="10530" max="10752" width="9" style="85"/>
    <col min="10753" max="10753" width="8.5" style="85" bestFit="1" customWidth="1"/>
    <col min="10754" max="10754" width="10.5" style="85" bestFit="1" customWidth="1"/>
    <col min="10755" max="10755" width="10.6640625" style="85" bestFit="1" customWidth="1"/>
    <col min="10756" max="10757" width="9" style="85"/>
    <col min="10758" max="10760" width="8.6640625" style="85" bestFit="1" customWidth="1"/>
    <col min="10761" max="10762" width="11.1640625" style="85" bestFit="1" customWidth="1"/>
    <col min="10763" max="10763" width="9.1640625" style="85" bestFit="1" customWidth="1"/>
    <col min="10764" max="10767" width="7.33203125" style="85" bestFit="1" customWidth="1"/>
    <col min="10768" max="10768" width="8.1640625" style="85" bestFit="1" customWidth="1"/>
    <col min="10769" max="10771" width="8.6640625" style="85" bestFit="1" customWidth="1"/>
    <col min="10772" max="10773" width="11.1640625" style="85" bestFit="1" customWidth="1"/>
    <col min="10774" max="10774" width="9.1640625" style="85" bestFit="1" customWidth="1"/>
    <col min="10775" max="10777" width="7.33203125" style="85" bestFit="1" customWidth="1"/>
    <col min="10778" max="10778" width="8.1640625" style="85" bestFit="1" customWidth="1"/>
    <col min="10779" max="10779" width="6.6640625" style="85" bestFit="1" customWidth="1"/>
    <col min="10780" max="10780" width="7.5" style="85" bestFit="1" customWidth="1"/>
    <col min="10781" max="10781" width="7.1640625" style="85" bestFit="1" customWidth="1"/>
    <col min="10782" max="10782" width="10.5" style="85" bestFit="1" customWidth="1"/>
    <col min="10783" max="10783" width="10.6640625" style="85" bestFit="1" customWidth="1"/>
    <col min="10784" max="10785" width="8.6640625" style="85" bestFit="1" customWidth="1"/>
    <col min="10786" max="11008" width="9" style="85"/>
    <col min="11009" max="11009" width="8.5" style="85" bestFit="1" customWidth="1"/>
    <col min="11010" max="11010" width="10.5" style="85" bestFit="1" customWidth="1"/>
    <col min="11011" max="11011" width="10.6640625" style="85" bestFit="1" customWidth="1"/>
    <col min="11012" max="11013" width="9" style="85"/>
    <col min="11014" max="11016" width="8.6640625" style="85" bestFit="1" customWidth="1"/>
    <col min="11017" max="11018" width="11.1640625" style="85" bestFit="1" customWidth="1"/>
    <col min="11019" max="11019" width="9.1640625" style="85" bestFit="1" customWidth="1"/>
    <col min="11020" max="11023" width="7.33203125" style="85" bestFit="1" customWidth="1"/>
    <col min="11024" max="11024" width="8.1640625" style="85" bestFit="1" customWidth="1"/>
    <col min="11025" max="11027" width="8.6640625" style="85" bestFit="1" customWidth="1"/>
    <col min="11028" max="11029" width="11.1640625" style="85" bestFit="1" customWidth="1"/>
    <col min="11030" max="11030" width="9.1640625" style="85" bestFit="1" customWidth="1"/>
    <col min="11031" max="11033" width="7.33203125" style="85" bestFit="1" customWidth="1"/>
    <col min="11034" max="11034" width="8.1640625" style="85" bestFit="1" customWidth="1"/>
    <col min="11035" max="11035" width="6.6640625" style="85" bestFit="1" customWidth="1"/>
    <col min="11036" max="11036" width="7.5" style="85" bestFit="1" customWidth="1"/>
    <col min="11037" max="11037" width="7.1640625" style="85" bestFit="1" customWidth="1"/>
    <col min="11038" max="11038" width="10.5" style="85" bestFit="1" customWidth="1"/>
    <col min="11039" max="11039" width="10.6640625" style="85" bestFit="1" customWidth="1"/>
    <col min="11040" max="11041" width="8.6640625" style="85" bestFit="1" customWidth="1"/>
    <col min="11042" max="11264" width="9" style="85"/>
    <col min="11265" max="11265" width="8.5" style="85" bestFit="1" customWidth="1"/>
    <col min="11266" max="11266" width="10.5" style="85" bestFit="1" customWidth="1"/>
    <col min="11267" max="11267" width="10.6640625" style="85" bestFit="1" customWidth="1"/>
    <col min="11268" max="11269" width="9" style="85"/>
    <col min="11270" max="11272" width="8.6640625" style="85" bestFit="1" customWidth="1"/>
    <col min="11273" max="11274" width="11.1640625" style="85" bestFit="1" customWidth="1"/>
    <col min="11275" max="11275" width="9.1640625" style="85" bestFit="1" customWidth="1"/>
    <col min="11276" max="11279" width="7.33203125" style="85" bestFit="1" customWidth="1"/>
    <col min="11280" max="11280" width="8.1640625" style="85" bestFit="1" customWidth="1"/>
    <col min="11281" max="11283" width="8.6640625" style="85" bestFit="1" customWidth="1"/>
    <col min="11284" max="11285" width="11.1640625" style="85" bestFit="1" customWidth="1"/>
    <col min="11286" max="11286" width="9.1640625" style="85" bestFit="1" customWidth="1"/>
    <col min="11287" max="11289" width="7.33203125" style="85" bestFit="1" customWidth="1"/>
    <col min="11290" max="11290" width="8.1640625" style="85" bestFit="1" customWidth="1"/>
    <col min="11291" max="11291" width="6.6640625" style="85" bestFit="1" customWidth="1"/>
    <col min="11292" max="11292" width="7.5" style="85" bestFit="1" customWidth="1"/>
    <col min="11293" max="11293" width="7.1640625" style="85" bestFit="1" customWidth="1"/>
    <col min="11294" max="11294" width="10.5" style="85" bestFit="1" customWidth="1"/>
    <col min="11295" max="11295" width="10.6640625" style="85" bestFit="1" customWidth="1"/>
    <col min="11296" max="11297" width="8.6640625" style="85" bestFit="1" customWidth="1"/>
    <col min="11298" max="11520" width="9" style="85"/>
    <col min="11521" max="11521" width="8.5" style="85" bestFit="1" customWidth="1"/>
    <col min="11522" max="11522" width="10.5" style="85" bestFit="1" customWidth="1"/>
    <col min="11523" max="11523" width="10.6640625" style="85" bestFit="1" customWidth="1"/>
    <col min="11524" max="11525" width="9" style="85"/>
    <col min="11526" max="11528" width="8.6640625" style="85" bestFit="1" customWidth="1"/>
    <col min="11529" max="11530" width="11.1640625" style="85" bestFit="1" customWidth="1"/>
    <col min="11531" max="11531" width="9.1640625" style="85" bestFit="1" customWidth="1"/>
    <col min="11532" max="11535" width="7.33203125" style="85" bestFit="1" customWidth="1"/>
    <col min="11536" max="11536" width="8.1640625" style="85" bestFit="1" customWidth="1"/>
    <col min="11537" max="11539" width="8.6640625" style="85" bestFit="1" customWidth="1"/>
    <col min="11540" max="11541" width="11.1640625" style="85" bestFit="1" customWidth="1"/>
    <col min="11542" max="11542" width="9.1640625" style="85" bestFit="1" customWidth="1"/>
    <col min="11543" max="11545" width="7.33203125" style="85" bestFit="1" customWidth="1"/>
    <col min="11546" max="11546" width="8.1640625" style="85" bestFit="1" customWidth="1"/>
    <col min="11547" max="11547" width="6.6640625" style="85" bestFit="1" customWidth="1"/>
    <col min="11548" max="11548" width="7.5" style="85" bestFit="1" customWidth="1"/>
    <col min="11549" max="11549" width="7.1640625" style="85" bestFit="1" customWidth="1"/>
    <col min="11550" max="11550" width="10.5" style="85" bestFit="1" customWidth="1"/>
    <col min="11551" max="11551" width="10.6640625" style="85" bestFit="1" customWidth="1"/>
    <col min="11552" max="11553" width="8.6640625" style="85" bestFit="1" customWidth="1"/>
    <col min="11554" max="11776" width="9" style="85"/>
    <col min="11777" max="11777" width="8.5" style="85" bestFit="1" customWidth="1"/>
    <col min="11778" max="11778" width="10.5" style="85" bestFit="1" customWidth="1"/>
    <col min="11779" max="11779" width="10.6640625" style="85" bestFit="1" customWidth="1"/>
    <col min="11780" max="11781" width="9" style="85"/>
    <col min="11782" max="11784" width="8.6640625" style="85" bestFit="1" customWidth="1"/>
    <col min="11785" max="11786" width="11.1640625" style="85" bestFit="1" customWidth="1"/>
    <col min="11787" max="11787" width="9.1640625" style="85" bestFit="1" customWidth="1"/>
    <col min="11788" max="11791" width="7.33203125" style="85" bestFit="1" customWidth="1"/>
    <col min="11792" max="11792" width="8.1640625" style="85" bestFit="1" customWidth="1"/>
    <col min="11793" max="11795" width="8.6640625" style="85" bestFit="1" customWidth="1"/>
    <col min="11796" max="11797" width="11.1640625" style="85" bestFit="1" customWidth="1"/>
    <col min="11798" max="11798" width="9.1640625" style="85" bestFit="1" customWidth="1"/>
    <col min="11799" max="11801" width="7.33203125" style="85" bestFit="1" customWidth="1"/>
    <col min="11802" max="11802" width="8.1640625" style="85" bestFit="1" customWidth="1"/>
    <col min="11803" max="11803" width="6.6640625" style="85" bestFit="1" customWidth="1"/>
    <col min="11804" max="11804" width="7.5" style="85" bestFit="1" customWidth="1"/>
    <col min="11805" max="11805" width="7.1640625" style="85" bestFit="1" customWidth="1"/>
    <col min="11806" max="11806" width="10.5" style="85" bestFit="1" customWidth="1"/>
    <col min="11807" max="11807" width="10.6640625" style="85" bestFit="1" customWidth="1"/>
    <col min="11808" max="11809" width="8.6640625" style="85" bestFit="1" customWidth="1"/>
    <col min="11810" max="12032" width="9" style="85"/>
    <col min="12033" max="12033" width="8.5" style="85" bestFit="1" customWidth="1"/>
    <col min="12034" max="12034" width="10.5" style="85" bestFit="1" customWidth="1"/>
    <col min="12035" max="12035" width="10.6640625" style="85" bestFit="1" customWidth="1"/>
    <col min="12036" max="12037" width="9" style="85"/>
    <col min="12038" max="12040" width="8.6640625" style="85" bestFit="1" customWidth="1"/>
    <col min="12041" max="12042" width="11.1640625" style="85" bestFit="1" customWidth="1"/>
    <col min="12043" max="12043" width="9.1640625" style="85" bestFit="1" customWidth="1"/>
    <col min="12044" max="12047" width="7.33203125" style="85" bestFit="1" customWidth="1"/>
    <col min="12048" max="12048" width="8.1640625" style="85" bestFit="1" customWidth="1"/>
    <col min="12049" max="12051" width="8.6640625" style="85" bestFit="1" customWidth="1"/>
    <col min="12052" max="12053" width="11.1640625" style="85" bestFit="1" customWidth="1"/>
    <col min="12054" max="12054" width="9.1640625" style="85" bestFit="1" customWidth="1"/>
    <col min="12055" max="12057" width="7.33203125" style="85" bestFit="1" customWidth="1"/>
    <col min="12058" max="12058" width="8.1640625" style="85" bestFit="1" customWidth="1"/>
    <col min="12059" max="12059" width="6.6640625" style="85" bestFit="1" customWidth="1"/>
    <col min="12060" max="12060" width="7.5" style="85" bestFit="1" customWidth="1"/>
    <col min="12061" max="12061" width="7.1640625" style="85" bestFit="1" customWidth="1"/>
    <col min="12062" max="12062" width="10.5" style="85" bestFit="1" customWidth="1"/>
    <col min="12063" max="12063" width="10.6640625" style="85" bestFit="1" customWidth="1"/>
    <col min="12064" max="12065" width="8.6640625" style="85" bestFit="1" customWidth="1"/>
    <col min="12066" max="12288" width="9" style="85"/>
    <col min="12289" max="12289" width="8.5" style="85" bestFit="1" customWidth="1"/>
    <col min="12290" max="12290" width="10.5" style="85" bestFit="1" customWidth="1"/>
    <col min="12291" max="12291" width="10.6640625" style="85" bestFit="1" customWidth="1"/>
    <col min="12292" max="12293" width="9" style="85"/>
    <col min="12294" max="12296" width="8.6640625" style="85" bestFit="1" customWidth="1"/>
    <col min="12297" max="12298" width="11.1640625" style="85" bestFit="1" customWidth="1"/>
    <col min="12299" max="12299" width="9.1640625" style="85" bestFit="1" customWidth="1"/>
    <col min="12300" max="12303" width="7.33203125" style="85" bestFit="1" customWidth="1"/>
    <col min="12304" max="12304" width="8.1640625" style="85" bestFit="1" customWidth="1"/>
    <col min="12305" max="12307" width="8.6640625" style="85" bestFit="1" customWidth="1"/>
    <col min="12308" max="12309" width="11.1640625" style="85" bestFit="1" customWidth="1"/>
    <col min="12310" max="12310" width="9.1640625" style="85" bestFit="1" customWidth="1"/>
    <col min="12311" max="12313" width="7.33203125" style="85" bestFit="1" customWidth="1"/>
    <col min="12314" max="12314" width="8.1640625" style="85" bestFit="1" customWidth="1"/>
    <col min="12315" max="12315" width="6.6640625" style="85" bestFit="1" customWidth="1"/>
    <col min="12316" max="12316" width="7.5" style="85" bestFit="1" customWidth="1"/>
    <col min="12317" max="12317" width="7.1640625" style="85" bestFit="1" customWidth="1"/>
    <col min="12318" max="12318" width="10.5" style="85" bestFit="1" customWidth="1"/>
    <col min="12319" max="12319" width="10.6640625" style="85" bestFit="1" customWidth="1"/>
    <col min="12320" max="12321" width="8.6640625" style="85" bestFit="1" customWidth="1"/>
    <col min="12322" max="12544" width="9" style="85"/>
    <col min="12545" max="12545" width="8.5" style="85" bestFit="1" customWidth="1"/>
    <col min="12546" max="12546" width="10.5" style="85" bestFit="1" customWidth="1"/>
    <col min="12547" max="12547" width="10.6640625" style="85" bestFit="1" customWidth="1"/>
    <col min="12548" max="12549" width="9" style="85"/>
    <col min="12550" max="12552" width="8.6640625" style="85" bestFit="1" customWidth="1"/>
    <col min="12553" max="12554" width="11.1640625" style="85" bestFit="1" customWidth="1"/>
    <col min="12555" max="12555" width="9.1640625" style="85" bestFit="1" customWidth="1"/>
    <col min="12556" max="12559" width="7.33203125" style="85" bestFit="1" customWidth="1"/>
    <col min="12560" max="12560" width="8.1640625" style="85" bestFit="1" customWidth="1"/>
    <col min="12561" max="12563" width="8.6640625" style="85" bestFit="1" customWidth="1"/>
    <col min="12564" max="12565" width="11.1640625" style="85" bestFit="1" customWidth="1"/>
    <col min="12566" max="12566" width="9.1640625" style="85" bestFit="1" customWidth="1"/>
    <col min="12567" max="12569" width="7.33203125" style="85" bestFit="1" customWidth="1"/>
    <col min="12570" max="12570" width="8.1640625" style="85" bestFit="1" customWidth="1"/>
    <col min="12571" max="12571" width="6.6640625" style="85" bestFit="1" customWidth="1"/>
    <col min="12572" max="12572" width="7.5" style="85" bestFit="1" customWidth="1"/>
    <col min="12573" max="12573" width="7.1640625" style="85" bestFit="1" customWidth="1"/>
    <col min="12574" max="12574" width="10.5" style="85" bestFit="1" customWidth="1"/>
    <col min="12575" max="12575" width="10.6640625" style="85" bestFit="1" customWidth="1"/>
    <col min="12576" max="12577" width="8.6640625" style="85" bestFit="1" customWidth="1"/>
    <col min="12578" max="12800" width="9" style="85"/>
    <col min="12801" max="12801" width="8.5" style="85" bestFit="1" customWidth="1"/>
    <col min="12802" max="12802" width="10.5" style="85" bestFit="1" customWidth="1"/>
    <col min="12803" max="12803" width="10.6640625" style="85" bestFit="1" customWidth="1"/>
    <col min="12804" max="12805" width="9" style="85"/>
    <col min="12806" max="12808" width="8.6640625" style="85" bestFit="1" customWidth="1"/>
    <col min="12809" max="12810" width="11.1640625" style="85" bestFit="1" customWidth="1"/>
    <col min="12811" max="12811" width="9.1640625" style="85" bestFit="1" customWidth="1"/>
    <col min="12812" max="12815" width="7.33203125" style="85" bestFit="1" customWidth="1"/>
    <col min="12816" max="12816" width="8.1640625" style="85" bestFit="1" customWidth="1"/>
    <col min="12817" max="12819" width="8.6640625" style="85" bestFit="1" customWidth="1"/>
    <col min="12820" max="12821" width="11.1640625" style="85" bestFit="1" customWidth="1"/>
    <col min="12822" max="12822" width="9.1640625" style="85" bestFit="1" customWidth="1"/>
    <col min="12823" max="12825" width="7.33203125" style="85" bestFit="1" customWidth="1"/>
    <col min="12826" max="12826" width="8.1640625" style="85" bestFit="1" customWidth="1"/>
    <col min="12827" max="12827" width="6.6640625" style="85" bestFit="1" customWidth="1"/>
    <col min="12828" max="12828" width="7.5" style="85" bestFit="1" customWidth="1"/>
    <col min="12829" max="12829" width="7.1640625" style="85" bestFit="1" customWidth="1"/>
    <col min="12830" max="12830" width="10.5" style="85" bestFit="1" customWidth="1"/>
    <col min="12831" max="12831" width="10.6640625" style="85" bestFit="1" customWidth="1"/>
    <col min="12832" max="12833" width="8.6640625" style="85" bestFit="1" customWidth="1"/>
    <col min="12834" max="13056" width="9" style="85"/>
    <col min="13057" max="13057" width="8.5" style="85" bestFit="1" customWidth="1"/>
    <col min="13058" max="13058" width="10.5" style="85" bestFit="1" customWidth="1"/>
    <col min="13059" max="13059" width="10.6640625" style="85" bestFit="1" customWidth="1"/>
    <col min="13060" max="13061" width="9" style="85"/>
    <col min="13062" max="13064" width="8.6640625" style="85" bestFit="1" customWidth="1"/>
    <col min="13065" max="13066" width="11.1640625" style="85" bestFit="1" customWidth="1"/>
    <col min="13067" max="13067" width="9.1640625" style="85" bestFit="1" customWidth="1"/>
    <col min="13068" max="13071" width="7.33203125" style="85" bestFit="1" customWidth="1"/>
    <col min="13072" max="13072" width="8.1640625" style="85" bestFit="1" customWidth="1"/>
    <col min="13073" max="13075" width="8.6640625" style="85" bestFit="1" customWidth="1"/>
    <col min="13076" max="13077" width="11.1640625" style="85" bestFit="1" customWidth="1"/>
    <col min="13078" max="13078" width="9.1640625" style="85" bestFit="1" customWidth="1"/>
    <col min="13079" max="13081" width="7.33203125" style="85" bestFit="1" customWidth="1"/>
    <col min="13082" max="13082" width="8.1640625" style="85" bestFit="1" customWidth="1"/>
    <col min="13083" max="13083" width="6.6640625" style="85" bestFit="1" customWidth="1"/>
    <col min="13084" max="13084" width="7.5" style="85" bestFit="1" customWidth="1"/>
    <col min="13085" max="13085" width="7.1640625" style="85" bestFit="1" customWidth="1"/>
    <col min="13086" max="13086" width="10.5" style="85" bestFit="1" customWidth="1"/>
    <col min="13087" max="13087" width="10.6640625" style="85" bestFit="1" customWidth="1"/>
    <col min="13088" max="13089" width="8.6640625" style="85" bestFit="1" customWidth="1"/>
    <col min="13090" max="13312" width="9" style="85"/>
    <col min="13313" max="13313" width="8.5" style="85" bestFit="1" customWidth="1"/>
    <col min="13314" max="13314" width="10.5" style="85" bestFit="1" customWidth="1"/>
    <col min="13315" max="13315" width="10.6640625" style="85" bestFit="1" customWidth="1"/>
    <col min="13316" max="13317" width="9" style="85"/>
    <col min="13318" max="13320" width="8.6640625" style="85" bestFit="1" customWidth="1"/>
    <col min="13321" max="13322" width="11.1640625" style="85" bestFit="1" customWidth="1"/>
    <col min="13323" max="13323" width="9.1640625" style="85" bestFit="1" customWidth="1"/>
    <col min="13324" max="13327" width="7.33203125" style="85" bestFit="1" customWidth="1"/>
    <col min="13328" max="13328" width="8.1640625" style="85" bestFit="1" customWidth="1"/>
    <col min="13329" max="13331" width="8.6640625" style="85" bestFit="1" customWidth="1"/>
    <col min="13332" max="13333" width="11.1640625" style="85" bestFit="1" customWidth="1"/>
    <col min="13334" max="13334" width="9.1640625" style="85" bestFit="1" customWidth="1"/>
    <col min="13335" max="13337" width="7.33203125" style="85" bestFit="1" customWidth="1"/>
    <col min="13338" max="13338" width="8.1640625" style="85" bestFit="1" customWidth="1"/>
    <col min="13339" max="13339" width="6.6640625" style="85" bestFit="1" customWidth="1"/>
    <col min="13340" max="13340" width="7.5" style="85" bestFit="1" customWidth="1"/>
    <col min="13341" max="13341" width="7.1640625" style="85" bestFit="1" customWidth="1"/>
    <col min="13342" max="13342" width="10.5" style="85" bestFit="1" customWidth="1"/>
    <col min="13343" max="13343" width="10.6640625" style="85" bestFit="1" customWidth="1"/>
    <col min="13344" max="13345" width="8.6640625" style="85" bestFit="1" customWidth="1"/>
    <col min="13346" max="13568" width="9" style="85"/>
    <col min="13569" max="13569" width="8.5" style="85" bestFit="1" customWidth="1"/>
    <col min="13570" max="13570" width="10.5" style="85" bestFit="1" customWidth="1"/>
    <col min="13571" max="13571" width="10.6640625" style="85" bestFit="1" customWidth="1"/>
    <col min="13572" max="13573" width="9" style="85"/>
    <col min="13574" max="13576" width="8.6640625" style="85" bestFit="1" customWidth="1"/>
    <col min="13577" max="13578" width="11.1640625" style="85" bestFit="1" customWidth="1"/>
    <col min="13579" max="13579" width="9.1640625" style="85" bestFit="1" customWidth="1"/>
    <col min="13580" max="13583" width="7.33203125" style="85" bestFit="1" customWidth="1"/>
    <col min="13584" max="13584" width="8.1640625" style="85" bestFit="1" customWidth="1"/>
    <col min="13585" max="13587" width="8.6640625" style="85" bestFit="1" customWidth="1"/>
    <col min="13588" max="13589" width="11.1640625" style="85" bestFit="1" customWidth="1"/>
    <col min="13590" max="13590" width="9.1640625" style="85" bestFit="1" customWidth="1"/>
    <col min="13591" max="13593" width="7.33203125" style="85" bestFit="1" customWidth="1"/>
    <col min="13594" max="13594" width="8.1640625" style="85" bestFit="1" customWidth="1"/>
    <col min="13595" max="13595" width="6.6640625" style="85" bestFit="1" customWidth="1"/>
    <col min="13596" max="13596" width="7.5" style="85" bestFit="1" customWidth="1"/>
    <col min="13597" max="13597" width="7.1640625" style="85" bestFit="1" customWidth="1"/>
    <col min="13598" max="13598" width="10.5" style="85" bestFit="1" customWidth="1"/>
    <col min="13599" max="13599" width="10.6640625" style="85" bestFit="1" customWidth="1"/>
    <col min="13600" max="13601" width="8.6640625" style="85" bestFit="1" customWidth="1"/>
    <col min="13602" max="13824" width="9" style="85"/>
    <col min="13825" max="13825" width="8.5" style="85" bestFit="1" customWidth="1"/>
    <col min="13826" max="13826" width="10.5" style="85" bestFit="1" customWidth="1"/>
    <col min="13827" max="13827" width="10.6640625" style="85" bestFit="1" customWidth="1"/>
    <col min="13828" max="13829" width="9" style="85"/>
    <col min="13830" max="13832" width="8.6640625" style="85" bestFit="1" customWidth="1"/>
    <col min="13833" max="13834" width="11.1640625" style="85" bestFit="1" customWidth="1"/>
    <col min="13835" max="13835" width="9.1640625" style="85" bestFit="1" customWidth="1"/>
    <col min="13836" max="13839" width="7.33203125" style="85" bestFit="1" customWidth="1"/>
    <col min="13840" max="13840" width="8.1640625" style="85" bestFit="1" customWidth="1"/>
    <col min="13841" max="13843" width="8.6640625" style="85" bestFit="1" customWidth="1"/>
    <col min="13844" max="13845" width="11.1640625" style="85" bestFit="1" customWidth="1"/>
    <col min="13846" max="13846" width="9.1640625" style="85" bestFit="1" customWidth="1"/>
    <col min="13847" max="13849" width="7.33203125" style="85" bestFit="1" customWidth="1"/>
    <col min="13850" max="13850" width="8.1640625" style="85" bestFit="1" customWidth="1"/>
    <col min="13851" max="13851" width="6.6640625" style="85" bestFit="1" customWidth="1"/>
    <col min="13852" max="13852" width="7.5" style="85" bestFit="1" customWidth="1"/>
    <col min="13853" max="13853" width="7.1640625" style="85" bestFit="1" customWidth="1"/>
    <col min="13854" max="13854" width="10.5" style="85" bestFit="1" customWidth="1"/>
    <col min="13855" max="13855" width="10.6640625" style="85" bestFit="1" customWidth="1"/>
    <col min="13856" max="13857" width="8.6640625" style="85" bestFit="1" customWidth="1"/>
    <col min="13858" max="14080" width="9" style="85"/>
    <col min="14081" max="14081" width="8.5" style="85" bestFit="1" customWidth="1"/>
    <col min="14082" max="14082" width="10.5" style="85" bestFit="1" customWidth="1"/>
    <col min="14083" max="14083" width="10.6640625" style="85" bestFit="1" customWidth="1"/>
    <col min="14084" max="14085" width="9" style="85"/>
    <col min="14086" max="14088" width="8.6640625" style="85" bestFit="1" customWidth="1"/>
    <col min="14089" max="14090" width="11.1640625" style="85" bestFit="1" customWidth="1"/>
    <col min="14091" max="14091" width="9.1640625" style="85" bestFit="1" customWidth="1"/>
    <col min="14092" max="14095" width="7.33203125" style="85" bestFit="1" customWidth="1"/>
    <col min="14096" max="14096" width="8.1640625" style="85" bestFit="1" customWidth="1"/>
    <col min="14097" max="14099" width="8.6640625" style="85" bestFit="1" customWidth="1"/>
    <col min="14100" max="14101" width="11.1640625" style="85" bestFit="1" customWidth="1"/>
    <col min="14102" max="14102" width="9.1640625" style="85" bestFit="1" customWidth="1"/>
    <col min="14103" max="14105" width="7.33203125" style="85" bestFit="1" customWidth="1"/>
    <col min="14106" max="14106" width="8.1640625" style="85" bestFit="1" customWidth="1"/>
    <col min="14107" max="14107" width="6.6640625" style="85" bestFit="1" customWidth="1"/>
    <col min="14108" max="14108" width="7.5" style="85" bestFit="1" customWidth="1"/>
    <col min="14109" max="14109" width="7.1640625" style="85" bestFit="1" customWidth="1"/>
    <col min="14110" max="14110" width="10.5" style="85" bestFit="1" customWidth="1"/>
    <col min="14111" max="14111" width="10.6640625" style="85" bestFit="1" customWidth="1"/>
    <col min="14112" max="14113" width="8.6640625" style="85" bestFit="1" customWidth="1"/>
    <col min="14114" max="14336" width="9" style="85"/>
    <col min="14337" max="14337" width="8.5" style="85" bestFit="1" customWidth="1"/>
    <col min="14338" max="14338" width="10.5" style="85" bestFit="1" customWidth="1"/>
    <col min="14339" max="14339" width="10.6640625" style="85" bestFit="1" customWidth="1"/>
    <col min="14340" max="14341" width="9" style="85"/>
    <col min="14342" max="14344" width="8.6640625" style="85" bestFit="1" customWidth="1"/>
    <col min="14345" max="14346" width="11.1640625" style="85" bestFit="1" customWidth="1"/>
    <col min="14347" max="14347" width="9.1640625" style="85" bestFit="1" customWidth="1"/>
    <col min="14348" max="14351" width="7.33203125" style="85" bestFit="1" customWidth="1"/>
    <col min="14352" max="14352" width="8.1640625" style="85" bestFit="1" customWidth="1"/>
    <col min="14353" max="14355" width="8.6640625" style="85" bestFit="1" customWidth="1"/>
    <col min="14356" max="14357" width="11.1640625" style="85" bestFit="1" customWidth="1"/>
    <col min="14358" max="14358" width="9.1640625" style="85" bestFit="1" customWidth="1"/>
    <col min="14359" max="14361" width="7.33203125" style="85" bestFit="1" customWidth="1"/>
    <col min="14362" max="14362" width="8.1640625" style="85" bestFit="1" customWidth="1"/>
    <col min="14363" max="14363" width="6.6640625" style="85" bestFit="1" customWidth="1"/>
    <col min="14364" max="14364" width="7.5" style="85" bestFit="1" customWidth="1"/>
    <col min="14365" max="14365" width="7.1640625" style="85" bestFit="1" customWidth="1"/>
    <col min="14366" max="14366" width="10.5" style="85" bestFit="1" customWidth="1"/>
    <col min="14367" max="14367" width="10.6640625" style="85" bestFit="1" customWidth="1"/>
    <col min="14368" max="14369" width="8.6640625" style="85" bestFit="1" customWidth="1"/>
    <col min="14370" max="14592" width="9" style="85"/>
    <col min="14593" max="14593" width="8.5" style="85" bestFit="1" customWidth="1"/>
    <col min="14594" max="14594" width="10.5" style="85" bestFit="1" customWidth="1"/>
    <col min="14595" max="14595" width="10.6640625" style="85" bestFit="1" customWidth="1"/>
    <col min="14596" max="14597" width="9" style="85"/>
    <col min="14598" max="14600" width="8.6640625" style="85" bestFit="1" customWidth="1"/>
    <col min="14601" max="14602" width="11.1640625" style="85" bestFit="1" customWidth="1"/>
    <col min="14603" max="14603" width="9.1640625" style="85" bestFit="1" customWidth="1"/>
    <col min="14604" max="14607" width="7.33203125" style="85" bestFit="1" customWidth="1"/>
    <col min="14608" max="14608" width="8.1640625" style="85" bestFit="1" customWidth="1"/>
    <col min="14609" max="14611" width="8.6640625" style="85" bestFit="1" customWidth="1"/>
    <col min="14612" max="14613" width="11.1640625" style="85" bestFit="1" customWidth="1"/>
    <col min="14614" max="14614" width="9.1640625" style="85" bestFit="1" customWidth="1"/>
    <col min="14615" max="14617" width="7.33203125" style="85" bestFit="1" customWidth="1"/>
    <col min="14618" max="14618" width="8.1640625" style="85" bestFit="1" customWidth="1"/>
    <col min="14619" max="14619" width="6.6640625" style="85" bestFit="1" customWidth="1"/>
    <col min="14620" max="14620" width="7.5" style="85" bestFit="1" customWidth="1"/>
    <col min="14621" max="14621" width="7.1640625" style="85" bestFit="1" customWidth="1"/>
    <col min="14622" max="14622" width="10.5" style="85" bestFit="1" customWidth="1"/>
    <col min="14623" max="14623" width="10.6640625" style="85" bestFit="1" customWidth="1"/>
    <col min="14624" max="14625" width="8.6640625" style="85" bestFit="1" customWidth="1"/>
    <col min="14626" max="14848" width="9" style="85"/>
    <col min="14849" max="14849" width="8.5" style="85" bestFit="1" customWidth="1"/>
    <col min="14850" max="14850" width="10.5" style="85" bestFit="1" customWidth="1"/>
    <col min="14851" max="14851" width="10.6640625" style="85" bestFit="1" customWidth="1"/>
    <col min="14852" max="14853" width="9" style="85"/>
    <col min="14854" max="14856" width="8.6640625" style="85" bestFit="1" customWidth="1"/>
    <col min="14857" max="14858" width="11.1640625" style="85" bestFit="1" customWidth="1"/>
    <col min="14859" max="14859" width="9.1640625" style="85" bestFit="1" customWidth="1"/>
    <col min="14860" max="14863" width="7.33203125" style="85" bestFit="1" customWidth="1"/>
    <col min="14864" max="14864" width="8.1640625" style="85" bestFit="1" customWidth="1"/>
    <col min="14865" max="14867" width="8.6640625" style="85" bestFit="1" customWidth="1"/>
    <col min="14868" max="14869" width="11.1640625" style="85" bestFit="1" customWidth="1"/>
    <col min="14870" max="14870" width="9.1640625" style="85" bestFit="1" customWidth="1"/>
    <col min="14871" max="14873" width="7.33203125" style="85" bestFit="1" customWidth="1"/>
    <col min="14874" max="14874" width="8.1640625" style="85" bestFit="1" customWidth="1"/>
    <col min="14875" max="14875" width="6.6640625" style="85" bestFit="1" customWidth="1"/>
    <col min="14876" max="14876" width="7.5" style="85" bestFit="1" customWidth="1"/>
    <col min="14877" max="14877" width="7.1640625" style="85" bestFit="1" customWidth="1"/>
    <col min="14878" max="14878" width="10.5" style="85" bestFit="1" customWidth="1"/>
    <col min="14879" max="14879" width="10.6640625" style="85" bestFit="1" customWidth="1"/>
    <col min="14880" max="14881" width="8.6640625" style="85" bestFit="1" customWidth="1"/>
    <col min="14882" max="15104" width="9" style="85"/>
    <col min="15105" max="15105" width="8.5" style="85" bestFit="1" customWidth="1"/>
    <col min="15106" max="15106" width="10.5" style="85" bestFit="1" customWidth="1"/>
    <col min="15107" max="15107" width="10.6640625" style="85" bestFit="1" customWidth="1"/>
    <col min="15108" max="15109" width="9" style="85"/>
    <col min="15110" max="15112" width="8.6640625" style="85" bestFit="1" customWidth="1"/>
    <col min="15113" max="15114" width="11.1640625" style="85" bestFit="1" customWidth="1"/>
    <col min="15115" max="15115" width="9.1640625" style="85" bestFit="1" customWidth="1"/>
    <col min="15116" max="15119" width="7.33203125" style="85" bestFit="1" customWidth="1"/>
    <col min="15120" max="15120" width="8.1640625" style="85" bestFit="1" customWidth="1"/>
    <col min="15121" max="15123" width="8.6640625" style="85" bestFit="1" customWidth="1"/>
    <col min="15124" max="15125" width="11.1640625" style="85" bestFit="1" customWidth="1"/>
    <col min="15126" max="15126" width="9.1640625" style="85" bestFit="1" customWidth="1"/>
    <col min="15127" max="15129" width="7.33203125" style="85" bestFit="1" customWidth="1"/>
    <col min="15130" max="15130" width="8.1640625" style="85" bestFit="1" customWidth="1"/>
    <col min="15131" max="15131" width="6.6640625" style="85" bestFit="1" customWidth="1"/>
    <col min="15132" max="15132" width="7.5" style="85" bestFit="1" customWidth="1"/>
    <col min="15133" max="15133" width="7.1640625" style="85" bestFit="1" customWidth="1"/>
    <col min="15134" max="15134" width="10.5" style="85" bestFit="1" customWidth="1"/>
    <col min="15135" max="15135" width="10.6640625" style="85" bestFit="1" customWidth="1"/>
    <col min="15136" max="15137" width="8.6640625" style="85" bestFit="1" customWidth="1"/>
    <col min="15138" max="15360" width="9" style="85"/>
    <col min="15361" max="15361" width="8.5" style="85" bestFit="1" customWidth="1"/>
    <col min="15362" max="15362" width="10.5" style="85" bestFit="1" customWidth="1"/>
    <col min="15363" max="15363" width="10.6640625" style="85" bestFit="1" customWidth="1"/>
    <col min="15364" max="15365" width="9" style="85"/>
    <col min="15366" max="15368" width="8.6640625" style="85" bestFit="1" customWidth="1"/>
    <col min="15369" max="15370" width="11.1640625" style="85" bestFit="1" customWidth="1"/>
    <col min="15371" max="15371" width="9.1640625" style="85" bestFit="1" customWidth="1"/>
    <col min="15372" max="15375" width="7.33203125" style="85" bestFit="1" customWidth="1"/>
    <col min="15376" max="15376" width="8.1640625" style="85" bestFit="1" customWidth="1"/>
    <col min="15377" max="15379" width="8.6640625" style="85" bestFit="1" customWidth="1"/>
    <col min="15380" max="15381" width="11.1640625" style="85" bestFit="1" customWidth="1"/>
    <col min="15382" max="15382" width="9.1640625" style="85" bestFit="1" customWidth="1"/>
    <col min="15383" max="15385" width="7.33203125" style="85" bestFit="1" customWidth="1"/>
    <col min="15386" max="15386" width="8.1640625" style="85" bestFit="1" customWidth="1"/>
    <col min="15387" max="15387" width="6.6640625" style="85" bestFit="1" customWidth="1"/>
    <col min="15388" max="15388" width="7.5" style="85" bestFit="1" customWidth="1"/>
    <col min="15389" max="15389" width="7.1640625" style="85" bestFit="1" customWidth="1"/>
    <col min="15390" max="15390" width="10.5" style="85" bestFit="1" customWidth="1"/>
    <col min="15391" max="15391" width="10.6640625" style="85" bestFit="1" customWidth="1"/>
    <col min="15392" max="15393" width="8.6640625" style="85" bestFit="1" customWidth="1"/>
    <col min="15394" max="15616" width="9" style="85"/>
    <col min="15617" max="15617" width="8.5" style="85" bestFit="1" customWidth="1"/>
    <col min="15618" max="15618" width="10.5" style="85" bestFit="1" customWidth="1"/>
    <col min="15619" max="15619" width="10.6640625" style="85" bestFit="1" customWidth="1"/>
    <col min="15620" max="15621" width="9" style="85"/>
    <col min="15622" max="15624" width="8.6640625" style="85" bestFit="1" customWidth="1"/>
    <col min="15625" max="15626" width="11.1640625" style="85" bestFit="1" customWidth="1"/>
    <col min="15627" max="15627" width="9.1640625" style="85" bestFit="1" customWidth="1"/>
    <col min="15628" max="15631" width="7.33203125" style="85" bestFit="1" customWidth="1"/>
    <col min="15632" max="15632" width="8.1640625" style="85" bestFit="1" customWidth="1"/>
    <col min="15633" max="15635" width="8.6640625" style="85" bestFit="1" customWidth="1"/>
    <col min="15636" max="15637" width="11.1640625" style="85" bestFit="1" customWidth="1"/>
    <col min="15638" max="15638" width="9.1640625" style="85" bestFit="1" customWidth="1"/>
    <col min="15639" max="15641" width="7.33203125" style="85" bestFit="1" customWidth="1"/>
    <col min="15642" max="15642" width="8.1640625" style="85" bestFit="1" customWidth="1"/>
    <col min="15643" max="15643" width="6.6640625" style="85" bestFit="1" customWidth="1"/>
    <col min="15644" max="15644" width="7.5" style="85" bestFit="1" customWidth="1"/>
    <col min="15645" max="15645" width="7.1640625" style="85" bestFit="1" customWidth="1"/>
    <col min="15646" max="15646" width="10.5" style="85" bestFit="1" customWidth="1"/>
    <col min="15647" max="15647" width="10.6640625" style="85" bestFit="1" customWidth="1"/>
    <col min="15648" max="15649" width="8.6640625" style="85" bestFit="1" customWidth="1"/>
    <col min="15650" max="15872" width="9" style="85"/>
    <col min="15873" max="15873" width="8.5" style="85" bestFit="1" customWidth="1"/>
    <col min="15874" max="15874" width="10.5" style="85" bestFit="1" customWidth="1"/>
    <col min="15875" max="15875" width="10.6640625" style="85" bestFit="1" customWidth="1"/>
    <col min="15876" max="15877" width="9" style="85"/>
    <col min="15878" max="15880" width="8.6640625" style="85" bestFit="1" customWidth="1"/>
    <col min="15881" max="15882" width="11.1640625" style="85" bestFit="1" customWidth="1"/>
    <col min="15883" max="15883" width="9.1640625" style="85" bestFit="1" customWidth="1"/>
    <col min="15884" max="15887" width="7.33203125" style="85" bestFit="1" customWidth="1"/>
    <col min="15888" max="15888" width="8.1640625" style="85" bestFit="1" customWidth="1"/>
    <col min="15889" max="15891" width="8.6640625" style="85" bestFit="1" customWidth="1"/>
    <col min="15892" max="15893" width="11.1640625" style="85" bestFit="1" customWidth="1"/>
    <col min="15894" max="15894" width="9.1640625" style="85" bestFit="1" customWidth="1"/>
    <col min="15895" max="15897" width="7.33203125" style="85" bestFit="1" customWidth="1"/>
    <col min="15898" max="15898" width="8.1640625" style="85" bestFit="1" customWidth="1"/>
    <col min="15899" max="15899" width="6.6640625" style="85" bestFit="1" customWidth="1"/>
    <col min="15900" max="15900" width="7.5" style="85" bestFit="1" customWidth="1"/>
    <col min="15901" max="15901" width="7.1640625" style="85" bestFit="1" customWidth="1"/>
    <col min="15902" max="15902" width="10.5" style="85" bestFit="1" customWidth="1"/>
    <col min="15903" max="15903" width="10.6640625" style="85" bestFit="1" customWidth="1"/>
    <col min="15904" max="15905" width="8.6640625" style="85" bestFit="1" customWidth="1"/>
    <col min="15906" max="16128" width="9" style="85"/>
    <col min="16129" max="16129" width="8.5" style="85" bestFit="1" customWidth="1"/>
    <col min="16130" max="16130" width="10.5" style="85" bestFit="1" customWidth="1"/>
    <col min="16131" max="16131" width="10.6640625" style="85" bestFit="1" customWidth="1"/>
    <col min="16132" max="16133" width="9" style="85"/>
    <col min="16134" max="16136" width="8.6640625" style="85" bestFit="1" customWidth="1"/>
    <col min="16137" max="16138" width="11.1640625" style="85" bestFit="1" customWidth="1"/>
    <col min="16139" max="16139" width="9.1640625" style="85" bestFit="1" customWidth="1"/>
    <col min="16140" max="16143" width="7.33203125" style="85" bestFit="1" customWidth="1"/>
    <col min="16144" max="16144" width="8.1640625" style="85" bestFit="1" customWidth="1"/>
    <col min="16145" max="16147" width="8.6640625" style="85" bestFit="1" customWidth="1"/>
    <col min="16148" max="16149" width="11.1640625" style="85" bestFit="1" customWidth="1"/>
    <col min="16150" max="16150" width="9.1640625" style="85" bestFit="1" customWidth="1"/>
    <col min="16151" max="16153" width="7.33203125" style="85" bestFit="1" customWidth="1"/>
    <col min="16154" max="16154" width="8.1640625" style="85" bestFit="1" customWidth="1"/>
    <col min="16155" max="16155" width="6.6640625" style="85" bestFit="1" customWidth="1"/>
    <col min="16156" max="16156" width="7.5" style="85" bestFit="1" customWidth="1"/>
    <col min="16157" max="16157" width="7.1640625" style="85" bestFit="1" customWidth="1"/>
    <col min="16158" max="16158" width="10.5" style="85" bestFit="1" customWidth="1"/>
    <col min="16159" max="16159" width="10.6640625" style="85" bestFit="1" customWidth="1"/>
    <col min="16160" max="16161" width="8.6640625" style="85" bestFit="1" customWidth="1"/>
    <col min="16162" max="16384" width="9" style="85"/>
  </cols>
  <sheetData>
    <row r="1" spans="1:33" ht="40.5" customHeight="1" thickBot="1"/>
    <row r="2" spans="1:33" ht="18.75" customHeight="1" thickTop="1">
      <c r="A2" s="353" t="s">
        <v>95</v>
      </c>
      <c r="B2" s="346" t="s">
        <v>96</v>
      </c>
      <c r="C2" s="346" t="s">
        <v>97</v>
      </c>
      <c r="D2" s="346" t="s">
        <v>98</v>
      </c>
      <c r="E2" s="356" t="s">
        <v>99</v>
      </c>
      <c r="F2" s="359" t="s">
        <v>100</v>
      </c>
      <c r="G2" s="360"/>
      <c r="H2" s="360"/>
      <c r="I2" s="360"/>
      <c r="J2" s="360"/>
      <c r="K2" s="360"/>
      <c r="L2" s="360"/>
      <c r="M2" s="360"/>
      <c r="N2" s="360"/>
      <c r="O2" s="360"/>
      <c r="P2" s="361"/>
      <c r="Q2" s="377" t="s">
        <v>101</v>
      </c>
      <c r="R2" s="378"/>
      <c r="S2" s="378"/>
      <c r="T2" s="378"/>
      <c r="U2" s="378"/>
      <c r="V2" s="378"/>
      <c r="W2" s="378"/>
      <c r="X2" s="378"/>
      <c r="Y2" s="378"/>
      <c r="Z2" s="379"/>
      <c r="AA2" s="380" t="s">
        <v>102</v>
      </c>
      <c r="AB2" s="346" t="s">
        <v>103</v>
      </c>
      <c r="AC2" s="346" t="s">
        <v>104</v>
      </c>
      <c r="AD2" s="346" t="s">
        <v>105</v>
      </c>
      <c r="AE2" s="346" t="s">
        <v>106</v>
      </c>
      <c r="AF2" s="346" t="s">
        <v>107</v>
      </c>
      <c r="AG2" s="366" t="s">
        <v>108</v>
      </c>
    </row>
    <row r="3" spans="1:33" ht="18.75" customHeight="1">
      <c r="A3" s="354"/>
      <c r="B3" s="347"/>
      <c r="C3" s="347"/>
      <c r="D3" s="347"/>
      <c r="E3" s="357"/>
      <c r="F3" s="369" t="s">
        <v>109</v>
      </c>
      <c r="G3" s="364"/>
      <c r="H3" s="364"/>
      <c r="I3" s="364"/>
      <c r="J3" s="364"/>
      <c r="K3" s="364"/>
      <c r="L3" s="364" t="s">
        <v>110</v>
      </c>
      <c r="M3" s="370" t="s">
        <v>111</v>
      </c>
      <c r="N3" s="364" t="s">
        <v>112</v>
      </c>
      <c r="O3" s="364" t="s">
        <v>113</v>
      </c>
      <c r="P3" s="372" t="s">
        <v>114</v>
      </c>
      <c r="Q3" s="374" t="s">
        <v>115</v>
      </c>
      <c r="R3" s="349"/>
      <c r="S3" s="349"/>
      <c r="T3" s="349"/>
      <c r="U3" s="349"/>
      <c r="V3" s="349"/>
      <c r="W3" s="375" t="s">
        <v>116</v>
      </c>
      <c r="X3" s="349" t="s">
        <v>117</v>
      </c>
      <c r="Y3" s="349" t="s">
        <v>113</v>
      </c>
      <c r="Z3" s="351" t="s">
        <v>114</v>
      </c>
      <c r="AA3" s="354"/>
      <c r="AB3" s="347"/>
      <c r="AC3" s="347"/>
      <c r="AD3" s="347"/>
      <c r="AE3" s="347"/>
      <c r="AF3" s="347"/>
      <c r="AG3" s="367"/>
    </row>
    <row r="4" spans="1:33" ht="18.75" customHeight="1">
      <c r="A4" s="354"/>
      <c r="B4" s="347"/>
      <c r="C4" s="347"/>
      <c r="D4" s="347"/>
      <c r="E4" s="357"/>
      <c r="F4" s="362" t="s">
        <v>0</v>
      </c>
      <c r="G4" s="364" t="s">
        <v>118</v>
      </c>
      <c r="H4" s="364" t="s">
        <v>119</v>
      </c>
      <c r="I4" s="364" t="s">
        <v>120</v>
      </c>
      <c r="J4" s="364"/>
      <c r="K4" s="364" t="s">
        <v>121</v>
      </c>
      <c r="L4" s="364"/>
      <c r="M4" s="370"/>
      <c r="N4" s="364"/>
      <c r="O4" s="364"/>
      <c r="P4" s="372"/>
      <c r="Q4" s="381" t="s">
        <v>0</v>
      </c>
      <c r="R4" s="349" t="s">
        <v>118</v>
      </c>
      <c r="S4" s="349" t="s">
        <v>119</v>
      </c>
      <c r="T4" s="349" t="s">
        <v>120</v>
      </c>
      <c r="U4" s="349"/>
      <c r="V4" s="349" t="s">
        <v>121</v>
      </c>
      <c r="W4" s="375"/>
      <c r="X4" s="349"/>
      <c r="Y4" s="349"/>
      <c r="Z4" s="351"/>
      <c r="AA4" s="354"/>
      <c r="AB4" s="347"/>
      <c r="AC4" s="347"/>
      <c r="AD4" s="347"/>
      <c r="AE4" s="347"/>
      <c r="AF4" s="347"/>
      <c r="AG4" s="367"/>
    </row>
    <row r="5" spans="1:33" ht="18.75" customHeight="1" thickBot="1">
      <c r="A5" s="355"/>
      <c r="B5" s="348"/>
      <c r="C5" s="348"/>
      <c r="D5" s="348"/>
      <c r="E5" s="358"/>
      <c r="F5" s="363"/>
      <c r="G5" s="365"/>
      <c r="H5" s="365"/>
      <c r="I5" s="122" t="s">
        <v>122</v>
      </c>
      <c r="J5" s="122" t="s">
        <v>123</v>
      </c>
      <c r="K5" s="365"/>
      <c r="L5" s="365"/>
      <c r="M5" s="371"/>
      <c r="N5" s="365"/>
      <c r="O5" s="365"/>
      <c r="P5" s="373"/>
      <c r="Q5" s="382"/>
      <c r="R5" s="350"/>
      <c r="S5" s="350"/>
      <c r="T5" s="133" t="s">
        <v>122</v>
      </c>
      <c r="U5" s="133" t="s">
        <v>123</v>
      </c>
      <c r="V5" s="350"/>
      <c r="W5" s="376"/>
      <c r="X5" s="350"/>
      <c r="Y5" s="350"/>
      <c r="Z5" s="352"/>
      <c r="AA5" s="355"/>
      <c r="AB5" s="348"/>
      <c r="AC5" s="348"/>
      <c r="AD5" s="348"/>
      <c r="AE5" s="348"/>
      <c r="AF5" s="348"/>
      <c r="AG5" s="368"/>
    </row>
    <row r="6" spans="1:33" ht="18.75" customHeight="1" thickTop="1">
      <c r="A6" s="86">
        <v>40909</v>
      </c>
      <c r="B6" s="87">
        <v>88629</v>
      </c>
      <c r="C6" s="87">
        <v>232787</v>
      </c>
      <c r="D6" s="87">
        <v>1362</v>
      </c>
      <c r="E6" s="88">
        <v>0</v>
      </c>
      <c r="F6" s="123">
        <v>4091</v>
      </c>
      <c r="G6" s="89">
        <v>2145</v>
      </c>
      <c r="H6" s="89">
        <v>1946</v>
      </c>
      <c r="I6" s="89">
        <v>1663</v>
      </c>
      <c r="J6" s="89">
        <v>610</v>
      </c>
      <c r="K6" s="89">
        <v>1818</v>
      </c>
      <c r="L6" s="89">
        <v>0</v>
      </c>
      <c r="M6" s="144">
        <v>329</v>
      </c>
      <c r="N6" s="89">
        <v>7</v>
      </c>
      <c r="O6" s="89">
        <v>0</v>
      </c>
      <c r="P6" s="124">
        <v>0</v>
      </c>
      <c r="Q6" s="134">
        <v>3601</v>
      </c>
      <c r="R6" s="90">
        <v>1906</v>
      </c>
      <c r="S6" s="90">
        <v>1695</v>
      </c>
      <c r="T6" s="90">
        <v>1663</v>
      </c>
      <c r="U6" s="90">
        <v>592</v>
      </c>
      <c r="V6" s="90">
        <v>1346</v>
      </c>
      <c r="W6" s="149">
        <v>80</v>
      </c>
      <c r="X6" s="90">
        <v>2</v>
      </c>
      <c r="Y6" s="90">
        <v>2</v>
      </c>
      <c r="Z6" s="135">
        <v>3</v>
      </c>
      <c r="AA6" s="91">
        <v>389</v>
      </c>
      <c r="AB6" s="87">
        <v>739</v>
      </c>
      <c r="AC6" s="87">
        <v>59</v>
      </c>
      <c r="AD6" s="87">
        <v>89018</v>
      </c>
      <c r="AE6" s="87">
        <v>233526</v>
      </c>
      <c r="AF6" s="87">
        <v>1421</v>
      </c>
      <c r="AG6" s="92">
        <v>0</v>
      </c>
    </row>
    <row r="7" spans="1:33" ht="18.75" customHeight="1">
      <c r="A7" s="154">
        <v>40940</v>
      </c>
      <c r="B7" s="155">
        <v>89018</v>
      </c>
      <c r="C7" s="155">
        <v>233526</v>
      </c>
      <c r="D7" s="155">
        <v>1421</v>
      </c>
      <c r="E7" s="156">
        <v>0</v>
      </c>
      <c r="F7" s="157">
        <v>3450</v>
      </c>
      <c r="G7" s="158">
        <v>1838</v>
      </c>
      <c r="H7" s="158">
        <v>1612</v>
      </c>
      <c r="I7" s="158">
        <v>1689</v>
      </c>
      <c r="J7" s="158">
        <v>588</v>
      </c>
      <c r="K7" s="158">
        <v>1173</v>
      </c>
      <c r="L7" s="158">
        <v>0</v>
      </c>
      <c r="M7" s="159">
        <v>254</v>
      </c>
      <c r="N7" s="158">
        <v>5</v>
      </c>
      <c r="O7" s="158">
        <v>0</v>
      </c>
      <c r="P7" s="160">
        <v>0</v>
      </c>
      <c r="Q7" s="161">
        <v>4237</v>
      </c>
      <c r="R7" s="162">
        <v>2195</v>
      </c>
      <c r="S7" s="162">
        <v>2042</v>
      </c>
      <c r="T7" s="162">
        <v>1689</v>
      </c>
      <c r="U7" s="162">
        <v>769</v>
      </c>
      <c r="V7" s="162">
        <v>1779</v>
      </c>
      <c r="W7" s="163">
        <v>102</v>
      </c>
      <c r="X7" s="162">
        <v>0</v>
      </c>
      <c r="Y7" s="162">
        <v>4</v>
      </c>
      <c r="Z7" s="164">
        <v>1</v>
      </c>
      <c r="AA7" s="165">
        <v>-116</v>
      </c>
      <c r="AB7" s="155">
        <v>-635</v>
      </c>
      <c r="AC7" s="155">
        <v>-56</v>
      </c>
      <c r="AD7" s="155">
        <v>88902</v>
      </c>
      <c r="AE7" s="155">
        <v>232891</v>
      </c>
      <c r="AF7" s="155">
        <v>1365</v>
      </c>
      <c r="AG7" s="166">
        <v>0</v>
      </c>
    </row>
    <row r="8" spans="1:33" ht="18.75" customHeight="1">
      <c r="A8" s="93">
        <v>40969</v>
      </c>
      <c r="B8" s="94">
        <v>88902</v>
      </c>
      <c r="C8" s="94">
        <v>232891</v>
      </c>
      <c r="D8" s="94">
        <v>1365</v>
      </c>
      <c r="E8" s="95">
        <v>0</v>
      </c>
      <c r="F8" s="125">
        <v>3296</v>
      </c>
      <c r="G8" s="96">
        <v>1813</v>
      </c>
      <c r="H8" s="96">
        <v>1483</v>
      </c>
      <c r="I8" s="96">
        <v>1613</v>
      </c>
      <c r="J8" s="96">
        <v>535</v>
      </c>
      <c r="K8" s="96">
        <v>1148</v>
      </c>
      <c r="L8" s="96">
        <v>0</v>
      </c>
      <c r="M8" s="145">
        <v>325</v>
      </c>
      <c r="N8" s="96">
        <v>4</v>
      </c>
      <c r="O8" s="96">
        <v>0</v>
      </c>
      <c r="P8" s="126">
        <v>0</v>
      </c>
      <c r="Q8" s="136">
        <v>3561</v>
      </c>
      <c r="R8" s="97">
        <v>1859</v>
      </c>
      <c r="S8" s="97">
        <v>1702</v>
      </c>
      <c r="T8" s="97">
        <v>1613</v>
      </c>
      <c r="U8" s="97">
        <v>519</v>
      </c>
      <c r="V8" s="97">
        <v>1429</v>
      </c>
      <c r="W8" s="150">
        <v>78</v>
      </c>
      <c r="X8" s="97">
        <v>1</v>
      </c>
      <c r="Y8" s="97">
        <v>2</v>
      </c>
      <c r="Z8" s="137">
        <v>0</v>
      </c>
      <c r="AA8" s="98">
        <v>9</v>
      </c>
      <c r="AB8" s="94">
        <v>-17</v>
      </c>
      <c r="AC8" s="94">
        <v>45</v>
      </c>
      <c r="AD8" s="94">
        <v>88911</v>
      </c>
      <c r="AE8" s="94">
        <v>232874</v>
      </c>
      <c r="AF8" s="94">
        <v>1410</v>
      </c>
      <c r="AG8" s="99">
        <v>0</v>
      </c>
    </row>
    <row r="9" spans="1:33" ht="18.75" customHeight="1">
      <c r="A9" s="154">
        <v>41000</v>
      </c>
      <c r="B9" s="155">
        <v>88911</v>
      </c>
      <c r="C9" s="155">
        <v>232874</v>
      </c>
      <c r="D9" s="155">
        <v>1410</v>
      </c>
      <c r="E9" s="156">
        <v>0</v>
      </c>
      <c r="F9" s="157">
        <v>4512</v>
      </c>
      <c r="G9" s="158">
        <v>2400</v>
      </c>
      <c r="H9" s="158">
        <v>2112</v>
      </c>
      <c r="I9" s="158">
        <v>3020</v>
      </c>
      <c r="J9" s="158">
        <v>496</v>
      </c>
      <c r="K9" s="158">
        <v>996</v>
      </c>
      <c r="L9" s="158">
        <v>0</v>
      </c>
      <c r="M9" s="159">
        <v>313</v>
      </c>
      <c r="N9" s="158">
        <v>6</v>
      </c>
      <c r="O9" s="158">
        <v>0</v>
      </c>
      <c r="P9" s="160">
        <v>0</v>
      </c>
      <c r="Q9" s="161">
        <v>4344</v>
      </c>
      <c r="R9" s="162">
        <v>2306</v>
      </c>
      <c r="S9" s="162">
        <v>2038</v>
      </c>
      <c r="T9" s="162">
        <v>3020</v>
      </c>
      <c r="U9" s="162">
        <v>451</v>
      </c>
      <c r="V9" s="162">
        <v>873</v>
      </c>
      <c r="W9" s="163">
        <v>87</v>
      </c>
      <c r="X9" s="162">
        <v>0</v>
      </c>
      <c r="Y9" s="162">
        <v>1</v>
      </c>
      <c r="Z9" s="164">
        <v>3</v>
      </c>
      <c r="AA9" s="165">
        <v>191</v>
      </c>
      <c r="AB9" s="155">
        <v>396</v>
      </c>
      <c r="AC9" s="155">
        <v>-30</v>
      </c>
      <c r="AD9" s="155">
        <v>89102</v>
      </c>
      <c r="AE9" s="155">
        <v>233270</v>
      </c>
      <c r="AF9" s="155">
        <v>1380</v>
      </c>
      <c r="AG9" s="166">
        <v>0</v>
      </c>
    </row>
    <row r="10" spans="1:33" ht="18.75" customHeight="1">
      <c r="A10" s="93">
        <v>41030</v>
      </c>
      <c r="B10" s="94">
        <v>89102</v>
      </c>
      <c r="C10" s="94">
        <v>233270</v>
      </c>
      <c r="D10" s="94">
        <v>1380</v>
      </c>
      <c r="E10" s="95">
        <v>0</v>
      </c>
      <c r="F10" s="125">
        <v>3637</v>
      </c>
      <c r="G10" s="96">
        <v>1992</v>
      </c>
      <c r="H10" s="96">
        <v>1645</v>
      </c>
      <c r="I10" s="96">
        <v>2169</v>
      </c>
      <c r="J10" s="96">
        <v>452</v>
      </c>
      <c r="K10" s="96">
        <v>1016</v>
      </c>
      <c r="L10" s="96">
        <v>0</v>
      </c>
      <c r="M10" s="159">
        <v>327</v>
      </c>
      <c r="N10" s="96">
        <v>6</v>
      </c>
      <c r="O10" s="96">
        <v>1</v>
      </c>
      <c r="P10" s="126">
        <v>0</v>
      </c>
      <c r="Q10" s="136">
        <v>3392</v>
      </c>
      <c r="R10" s="97">
        <v>1853</v>
      </c>
      <c r="S10" s="97">
        <v>1539</v>
      </c>
      <c r="T10" s="97">
        <v>2169</v>
      </c>
      <c r="U10" s="97">
        <v>375</v>
      </c>
      <c r="V10" s="97">
        <v>848</v>
      </c>
      <c r="W10" s="150">
        <v>77</v>
      </c>
      <c r="X10" s="97">
        <v>0</v>
      </c>
      <c r="Y10" s="97">
        <v>2</v>
      </c>
      <c r="Z10" s="137">
        <v>1</v>
      </c>
      <c r="AA10" s="98">
        <v>260</v>
      </c>
      <c r="AB10" s="94">
        <v>499</v>
      </c>
      <c r="AC10" s="94">
        <v>-29</v>
      </c>
      <c r="AD10" s="94">
        <v>89362</v>
      </c>
      <c r="AE10" s="94">
        <v>233769</v>
      </c>
      <c r="AF10" s="94">
        <v>1351</v>
      </c>
      <c r="AG10" s="99">
        <v>0</v>
      </c>
    </row>
    <row r="11" spans="1:33" ht="18.75" customHeight="1">
      <c r="A11" s="154">
        <v>41061</v>
      </c>
      <c r="B11" s="155">
        <v>89362</v>
      </c>
      <c r="C11" s="155">
        <v>233769</v>
      </c>
      <c r="D11" s="155">
        <v>1351</v>
      </c>
      <c r="E11" s="156">
        <v>0</v>
      </c>
      <c r="F11" s="157">
        <v>2800</v>
      </c>
      <c r="G11" s="158">
        <v>1545</v>
      </c>
      <c r="H11" s="158">
        <v>1255</v>
      </c>
      <c r="I11" s="158">
        <v>1541</v>
      </c>
      <c r="J11" s="158">
        <v>356</v>
      </c>
      <c r="K11" s="158">
        <v>903</v>
      </c>
      <c r="L11" s="158">
        <v>0</v>
      </c>
      <c r="M11" s="159">
        <v>261</v>
      </c>
      <c r="N11" s="158">
        <v>5</v>
      </c>
      <c r="O11" s="158">
        <v>0</v>
      </c>
      <c r="P11" s="160">
        <v>0</v>
      </c>
      <c r="Q11" s="161">
        <v>2578</v>
      </c>
      <c r="R11" s="162">
        <v>1422</v>
      </c>
      <c r="S11" s="162">
        <v>1156</v>
      </c>
      <c r="T11" s="162">
        <v>1541</v>
      </c>
      <c r="U11" s="162">
        <v>351</v>
      </c>
      <c r="V11" s="162">
        <v>686</v>
      </c>
      <c r="W11" s="163">
        <v>81</v>
      </c>
      <c r="X11" s="162">
        <v>3</v>
      </c>
      <c r="Y11" s="162">
        <v>4</v>
      </c>
      <c r="Z11" s="164">
        <v>3</v>
      </c>
      <c r="AA11" s="165">
        <v>215</v>
      </c>
      <c r="AB11" s="155">
        <v>397</v>
      </c>
      <c r="AC11" s="155">
        <v>-21</v>
      </c>
      <c r="AD11" s="155">
        <v>89577</v>
      </c>
      <c r="AE11" s="155">
        <v>234166</v>
      </c>
      <c r="AF11" s="155">
        <v>1330</v>
      </c>
      <c r="AG11" s="166">
        <v>0</v>
      </c>
    </row>
    <row r="12" spans="1:33" ht="18.75" customHeight="1">
      <c r="A12" s="93">
        <v>41091</v>
      </c>
      <c r="B12" s="94">
        <v>89577</v>
      </c>
      <c r="C12" s="94">
        <v>234166</v>
      </c>
      <c r="D12" s="94">
        <v>1330</v>
      </c>
      <c r="E12" s="95">
        <v>0</v>
      </c>
      <c r="F12" s="125">
        <v>2663</v>
      </c>
      <c r="G12" s="96">
        <v>1481</v>
      </c>
      <c r="H12" s="96">
        <v>1182</v>
      </c>
      <c r="I12" s="96">
        <v>1435</v>
      </c>
      <c r="J12" s="96">
        <v>363</v>
      </c>
      <c r="K12" s="96">
        <v>865</v>
      </c>
      <c r="L12" s="96">
        <v>0</v>
      </c>
      <c r="M12" s="145">
        <v>285</v>
      </c>
      <c r="N12" s="96">
        <v>7</v>
      </c>
      <c r="O12" s="96">
        <v>0</v>
      </c>
      <c r="P12" s="126">
        <v>0</v>
      </c>
      <c r="Q12" s="136">
        <v>2539</v>
      </c>
      <c r="R12" s="97">
        <v>1383</v>
      </c>
      <c r="S12" s="97">
        <v>1156</v>
      </c>
      <c r="T12" s="97">
        <v>1435</v>
      </c>
      <c r="U12" s="97">
        <v>348</v>
      </c>
      <c r="V12" s="97">
        <v>756</v>
      </c>
      <c r="W12" s="150">
        <v>73</v>
      </c>
      <c r="X12" s="97">
        <v>3</v>
      </c>
      <c r="Y12" s="97">
        <v>4</v>
      </c>
      <c r="Z12" s="137">
        <v>0</v>
      </c>
      <c r="AA12" s="98">
        <v>148</v>
      </c>
      <c r="AB12" s="94">
        <v>336</v>
      </c>
      <c r="AC12" s="94">
        <v>-18</v>
      </c>
      <c r="AD12" s="94">
        <v>89725</v>
      </c>
      <c r="AE12" s="94">
        <v>234502</v>
      </c>
      <c r="AF12" s="94">
        <v>1312</v>
      </c>
      <c r="AG12" s="99">
        <v>0</v>
      </c>
    </row>
    <row r="13" spans="1:33" ht="18.75" customHeight="1">
      <c r="A13" s="154">
        <v>41122</v>
      </c>
      <c r="B13" s="155">
        <v>89725</v>
      </c>
      <c r="C13" s="155">
        <v>234502</v>
      </c>
      <c r="D13" s="155">
        <v>1312</v>
      </c>
      <c r="E13" s="156">
        <v>0</v>
      </c>
      <c r="F13" s="157">
        <v>2747</v>
      </c>
      <c r="G13" s="158">
        <v>1537</v>
      </c>
      <c r="H13" s="158">
        <v>1210</v>
      </c>
      <c r="I13" s="158">
        <v>1466</v>
      </c>
      <c r="J13" s="158">
        <v>415</v>
      </c>
      <c r="K13" s="158">
        <v>866</v>
      </c>
      <c r="L13" s="158">
        <v>0</v>
      </c>
      <c r="M13" s="159">
        <v>315</v>
      </c>
      <c r="N13" s="158">
        <v>5</v>
      </c>
      <c r="O13" s="158">
        <v>0</v>
      </c>
      <c r="P13" s="160">
        <v>0</v>
      </c>
      <c r="Q13" s="161">
        <v>2640</v>
      </c>
      <c r="R13" s="162">
        <v>1451</v>
      </c>
      <c r="S13" s="162">
        <v>1189</v>
      </c>
      <c r="T13" s="162">
        <v>1466</v>
      </c>
      <c r="U13" s="162">
        <v>354</v>
      </c>
      <c r="V13" s="162">
        <v>820</v>
      </c>
      <c r="W13" s="163">
        <v>72</v>
      </c>
      <c r="X13" s="162">
        <v>1</v>
      </c>
      <c r="Y13" s="162">
        <v>1</v>
      </c>
      <c r="Z13" s="164">
        <v>2</v>
      </c>
      <c r="AA13" s="165">
        <v>146</v>
      </c>
      <c r="AB13" s="155">
        <v>351</v>
      </c>
      <c r="AC13" s="155">
        <v>5</v>
      </c>
      <c r="AD13" s="155">
        <v>89871</v>
      </c>
      <c r="AE13" s="155">
        <v>234853</v>
      </c>
      <c r="AF13" s="155">
        <v>1317</v>
      </c>
      <c r="AG13" s="166">
        <v>0</v>
      </c>
    </row>
    <row r="14" spans="1:33" ht="18.75" customHeight="1">
      <c r="A14" s="93">
        <v>41153</v>
      </c>
      <c r="B14" s="94">
        <v>89871</v>
      </c>
      <c r="C14" s="94">
        <v>234853</v>
      </c>
      <c r="D14" s="94">
        <v>1317</v>
      </c>
      <c r="E14" s="95">
        <v>0</v>
      </c>
      <c r="F14" s="125">
        <v>2415</v>
      </c>
      <c r="G14" s="96">
        <v>1334</v>
      </c>
      <c r="H14" s="96">
        <v>1081</v>
      </c>
      <c r="I14" s="96">
        <v>1192</v>
      </c>
      <c r="J14" s="96">
        <v>387</v>
      </c>
      <c r="K14" s="96">
        <v>836</v>
      </c>
      <c r="L14" s="96">
        <v>0</v>
      </c>
      <c r="M14" s="145">
        <v>261</v>
      </c>
      <c r="N14" s="96">
        <v>14</v>
      </c>
      <c r="O14" s="96">
        <v>0</v>
      </c>
      <c r="P14" s="126">
        <v>0</v>
      </c>
      <c r="Q14" s="136">
        <v>2130</v>
      </c>
      <c r="R14" s="97">
        <v>1175</v>
      </c>
      <c r="S14" s="97">
        <v>955</v>
      </c>
      <c r="T14" s="97">
        <v>1192</v>
      </c>
      <c r="U14" s="97">
        <v>241</v>
      </c>
      <c r="V14" s="97">
        <v>697</v>
      </c>
      <c r="W14" s="150">
        <v>74</v>
      </c>
      <c r="X14" s="97">
        <v>0</v>
      </c>
      <c r="Y14" s="97">
        <v>0</v>
      </c>
      <c r="Z14" s="137">
        <v>3</v>
      </c>
      <c r="AA14" s="98">
        <v>208</v>
      </c>
      <c r="AB14" s="94">
        <v>483</v>
      </c>
      <c r="AC14" s="94">
        <v>-12</v>
      </c>
      <c r="AD14" s="94">
        <v>90079</v>
      </c>
      <c r="AE14" s="94">
        <v>235336</v>
      </c>
      <c r="AF14" s="94">
        <v>1305</v>
      </c>
      <c r="AG14" s="99">
        <v>0</v>
      </c>
    </row>
    <row r="15" spans="1:33" ht="18.75" customHeight="1">
      <c r="A15" s="154">
        <v>41183</v>
      </c>
      <c r="B15" s="155">
        <v>90079</v>
      </c>
      <c r="C15" s="155">
        <v>235336</v>
      </c>
      <c r="D15" s="155">
        <v>1305</v>
      </c>
      <c r="E15" s="156">
        <v>0</v>
      </c>
      <c r="F15" s="157">
        <v>3755</v>
      </c>
      <c r="G15" s="158">
        <v>2087</v>
      </c>
      <c r="H15" s="158">
        <v>1668</v>
      </c>
      <c r="I15" s="158">
        <v>1566</v>
      </c>
      <c r="J15" s="158">
        <v>566</v>
      </c>
      <c r="K15" s="158">
        <v>1623</v>
      </c>
      <c r="L15" s="158">
        <v>0</v>
      </c>
      <c r="M15" s="159">
        <v>344</v>
      </c>
      <c r="N15" s="158">
        <v>16</v>
      </c>
      <c r="O15" s="158">
        <v>0</v>
      </c>
      <c r="P15" s="160">
        <v>0</v>
      </c>
      <c r="Q15" s="161">
        <v>3023</v>
      </c>
      <c r="R15" s="162">
        <v>1697</v>
      </c>
      <c r="S15" s="162">
        <v>1326</v>
      </c>
      <c r="T15" s="162">
        <v>1566</v>
      </c>
      <c r="U15" s="162">
        <v>419</v>
      </c>
      <c r="V15" s="162">
        <v>1038</v>
      </c>
      <c r="W15" s="163">
        <v>90</v>
      </c>
      <c r="X15" s="162">
        <v>0</v>
      </c>
      <c r="Y15" s="162">
        <v>0</v>
      </c>
      <c r="Z15" s="164">
        <v>10</v>
      </c>
      <c r="AA15" s="165">
        <v>507</v>
      </c>
      <c r="AB15" s="155">
        <v>992</v>
      </c>
      <c r="AC15" s="155">
        <v>91</v>
      </c>
      <c r="AD15" s="155">
        <v>90586</v>
      </c>
      <c r="AE15" s="155">
        <v>236328</v>
      </c>
      <c r="AF15" s="155">
        <v>1396</v>
      </c>
      <c r="AG15" s="166">
        <v>0</v>
      </c>
    </row>
    <row r="16" spans="1:33" ht="18.75" customHeight="1">
      <c r="A16" s="93">
        <v>41214</v>
      </c>
      <c r="B16" s="94">
        <v>90586</v>
      </c>
      <c r="C16" s="94">
        <v>236328</v>
      </c>
      <c r="D16" s="94">
        <v>1396</v>
      </c>
      <c r="E16" s="95">
        <v>0</v>
      </c>
      <c r="F16" s="125">
        <v>3075</v>
      </c>
      <c r="G16" s="96">
        <v>1775</v>
      </c>
      <c r="H16" s="96">
        <v>1300</v>
      </c>
      <c r="I16" s="96">
        <v>1644</v>
      </c>
      <c r="J16" s="96">
        <v>389</v>
      </c>
      <c r="K16" s="96">
        <v>1042</v>
      </c>
      <c r="L16" s="96">
        <v>0</v>
      </c>
      <c r="M16" s="145">
        <v>309</v>
      </c>
      <c r="N16" s="96">
        <v>13</v>
      </c>
      <c r="O16" s="96">
        <v>0</v>
      </c>
      <c r="P16" s="126">
        <v>0</v>
      </c>
      <c r="Q16" s="136">
        <v>3140</v>
      </c>
      <c r="R16" s="97">
        <v>1729</v>
      </c>
      <c r="S16" s="97">
        <v>1411</v>
      </c>
      <c r="T16" s="97">
        <v>1644</v>
      </c>
      <c r="U16" s="97">
        <v>385</v>
      </c>
      <c r="V16" s="97">
        <v>1111</v>
      </c>
      <c r="W16" s="150">
        <v>107</v>
      </c>
      <c r="X16" s="97">
        <v>0</v>
      </c>
      <c r="Y16" s="97">
        <v>0</v>
      </c>
      <c r="Z16" s="137">
        <v>3</v>
      </c>
      <c r="AA16" s="98">
        <v>16</v>
      </c>
      <c r="AB16" s="94">
        <v>147</v>
      </c>
      <c r="AC16" s="94">
        <v>-28</v>
      </c>
      <c r="AD16" s="94">
        <v>90602</v>
      </c>
      <c r="AE16" s="94">
        <v>236475</v>
      </c>
      <c r="AF16" s="94">
        <v>1368</v>
      </c>
      <c r="AG16" s="99">
        <v>0</v>
      </c>
    </row>
    <row r="17" spans="1:33" ht="18.75" customHeight="1">
      <c r="A17" s="154">
        <v>41244</v>
      </c>
      <c r="B17" s="155">
        <v>90602</v>
      </c>
      <c r="C17" s="155">
        <v>236475</v>
      </c>
      <c r="D17" s="155">
        <v>1368</v>
      </c>
      <c r="E17" s="156">
        <v>0</v>
      </c>
      <c r="F17" s="157">
        <v>3499</v>
      </c>
      <c r="G17" s="158">
        <v>1929</v>
      </c>
      <c r="H17" s="158">
        <v>1570</v>
      </c>
      <c r="I17" s="158">
        <v>1935</v>
      </c>
      <c r="J17" s="158">
        <v>484</v>
      </c>
      <c r="K17" s="158">
        <v>1080</v>
      </c>
      <c r="L17" s="158">
        <v>0</v>
      </c>
      <c r="M17" s="159">
        <v>300</v>
      </c>
      <c r="N17" s="158">
        <v>9</v>
      </c>
      <c r="O17" s="158">
        <v>0</v>
      </c>
      <c r="P17" s="160">
        <v>0</v>
      </c>
      <c r="Q17" s="161">
        <v>3249</v>
      </c>
      <c r="R17" s="162">
        <v>1764</v>
      </c>
      <c r="S17" s="162">
        <v>1485</v>
      </c>
      <c r="T17" s="162">
        <v>1935</v>
      </c>
      <c r="U17" s="162">
        <v>384</v>
      </c>
      <c r="V17" s="162">
        <v>930</v>
      </c>
      <c r="W17" s="163">
        <v>86</v>
      </c>
      <c r="X17" s="162">
        <v>1</v>
      </c>
      <c r="Y17" s="162">
        <v>1</v>
      </c>
      <c r="Z17" s="164">
        <v>2</v>
      </c>
      <c r="AA17" s="165">
        <v>191</v>
      </c>
      <c r="AB17" s="155">
        <v>469</v>
      </c>
      <c r="AC17" s="155">
        <v>-25</v>
      </c>
      <c r="AD17" s="155">
        <v>90793</v>
      </c>
      <c r="AE17" s="155">
        <v>236944</v>
      </c>
      <c r="AF17" s="155">
        <v>1343</v>
      </c>
      <c r="AG17" s="166">
        <v>0</v>
      </c>
    </row>
    <row r="18" spans="1:33" ht="18.75" customHeight="1">
      <c r="A18" s="93">
        <v>41275</v>
      </c>
      <c r="B18" s="94">
        <v>90793</v>
      </c>
      <c r="C18" s="94">
        <v>236944</v>
      </c>
      <c r="D18" s="94">
        <v>1343</v>
      </c>
      <c r="E18" s="95">
        <v>0</v>
      </c>
      <c r="F18" s="125">
        <v>3797</v>
      </c>
      <c r="G18" s="96">
        <v>2039</v>
      </c>
      <c r="H18" s="96">
        <v>1758</v>
      </c>
      <c r="I18" s="96">
        <v>2214</v>
      </c>
      <c r="J18" s="96">
        <v>481</v>
      </c>
      <c r="K18" s="96">
        <v>1102</v>
      </c>
      <c r="L18" s="96">
        <v>0</v>
      </c>
      <c r="M18" s="145">
        <v>289</v>
      </c>
      <c r="N18" s="96">
        <v>8</v>
      </c>
      <c r="O18" s="96">
        <v>0</v>
      </c>
      <c r="P18" s="126">
        <v>0</v>
      </c>
      <c r="Q18" s="136">
        <v>3667</v>
      </c>
      <c r="R18" s="97">
        <v>1964</v>
      </c>
      <c r="S18" s="97">
        <v>1703</v>
      </c>
      <c r="T18" s="97">
        <v>2214</v>
      </c>
      <c r="U18" s="97">
        <v>494</v>
      </c>
      <c r="V18" s="97">
        <v>959</v>
      </c>
      <c r="W18" s="150">
        <v>106</v>
      </c>
      <c r="X18" s="97">
        <v>3</v>
      </c>
      <c r="Y18" s="97">
        <v>0</v>
      </c>
      <c r="Z18" s="137">
        <v>4</v>
      </c>
      <c r="AA18" s="98">
        <v>100</v>
      </c>
      <c r="AB18" s="94">
        <v>314</v>
      </c>
      <c r="AC18" s="94">
        <v>-44</v>
      </c>
      <c r="AD18" s="94">
        <v>90893</v>
      </c>
      <c r="AE18" s="94">
        <v>237258</v>
      </c>
      <c r="AF18" s="94">
        <v>1299</v>
      </c>
      <c r="AG18" s="99">
        <v>0</v>
      </c>
    </row>
    <row r="19" spans="1:33" ht="18.75" customHeight="1">
      <c r="A19" s="154">
        <v>41306</v>
      </c>
      <c r="B19" s="155">
        <v>90893</v>
      </c>
      <c r="C19" s="155">
        <v>237258</v>
      </c>
      <c r="D19" s="155">
        <v>1299</v>
      </c>
      <c r="E19" s="156">
        <v>0</v>
      </c>
      <c r="F19" s="157">
        <v>3874</v>
      </c>
      <c r="G19" s="158">
        <v>2091</v>
      </c>
      <c r="H19" s="158">
        <v>1783</v>
      </c>
      <c r="I19" s="158">
        <v>1978</v>
      </c>
      <c r="J19" s="158">
        <v>629</v>
      </c>
      <c r="K19" s="158">
        <v>1267</v>
      </c>
      <c r="L19" s="158">
        <v>0</v>
      </c>
      <c r="M19" s="159">
        <v>376</v>
      </c>
      <c r="N19" s="158">
        <v>7</v>
      </c>
      <c r="O19" s="158">
        <v>0</v>
      </c>
      <c r="P19" s="160">
        <v>0</v>
      </c>
      <c r="Q19" s="161">
        <v>3749</v>
      </c>
      <c r="R19" s="162">
        <v>1977</v>
      </c>
      <c r="S19" s="162">
        <v>1772</v>
      </c>
      <c r="T19" s="162">
        <v>1978</v>
      </c>
      <c r="U19" s="162">
        <v>567</v>
      </c>
      <c r="V19" s="162">
        <v>1204</v>
      </c>
      <c r="W19" s="163">
        <v>72</v>
      </c>
      <c r="X19" s="162">
        <v>0</v>
      </c>
      <c r="Y19" s="162">
        <v>0</v>
      </c>
      <c r="Z19" s="164">
        <v>1</v>
      </c>
      <c r="AA19" s="165">
        <v>211</v>
      </c>
      <c r="AB19" s="155">
        <v>435</v>
      </c>
      <c r="AC19" s="155">
        <v>2</v>
      </c>
      <c r="AD19" s="155">
        <v>91104</v>
      </c>
      <c r="AE19" s="155">
        <v>237693</v>
      </c>
      <c r="AF19" s="155">
        <v>1301</v>
      </c>
      <c r="AG19" s="166">
        <v>0</v>
      </c>
    </row>
    <row r="20" spans="1:33" ht="18.75" customHeight="1">
      <c r="A20" s="93">
        <v>41334</v>
      </c>
      <c r="B20" s="94">
        <v>91104</v>
      </c>
      <c r="C20" s="94">
        <v>237693</v>
      </c>
      <c r="D20" s="94">
        <v>1301</v>
      </c>
      <c r="E20" s="95">
        <v>0</v>
      </c>
      <c r="F20" s="125">
        <v>3522</v>
      </c>
      <c r="G20" s="96">
        <v>1966</v>
      </c>
      <c r="H20" s="96">
        <v>1556</v>
      </c>
      <c r="I20" s="96">
        <v>1795</v>
      </c>
      <c r="J20" s="96">
        <v>513</v>
      </c>
      <c r="K20" s="96">
        <v>1214</v>
      </c>
      <c r="L20" s="96">
        <v>0</v>
      </c>
      <c r="M20" s="145">
        <v>251</v>
      </c>
      <c r="N20" s="96">
        <v>4</v>
      </c>
      <c r="O20" s="96">
        <v>0</v>
      </c>
      <c r="P20" s="126">
        <v>0</v>
      </c>
      <c r="Q20" s="136">
        <v>3310</v>
      </c>
      <c r="R20" s="97">
        <v>1783</v>
      </c>
      <c r="S20" s="97">
        <v>1527</v>
      </c>
      <c r="T20" s="97">
        <v>1795</v>
      </c>
      <c r="U20" s="97">
        <v>414</v>
      </c>
      <c r="V20" s="97">
        <v>1101</v>
      </c>
      <c r="W20" s="150">
        <v>109</v>
      </c>
      <c r="X20" s="97">
        <v>1</v>
      </c>
      <c r="Y20" s="97">
        <v>0</v>
      </c>
      <c r="Z20" s="137">
        <v>2</v>
      </c>
      <c r="AA20" s="98">
        <v>310</v>
      </c>
      <c r="AB20" s="94">
        <v>355</v>
      </c>
      <c r="AC20" s="94">
        <v>92</v>
      </c>
      <c r="AD20" s="94">
        <v>91414</v>
      </c>
      <c r="AE20" s="94">
        <v>238048</v>
      </c>
      <c r="AF20" s="94">
        <v>1393</v>
      </c>
      <c r="AG20" s="99">
        <v>0</v>
      </c>
    </row>
    <row r="21" spans="1:33" ht="18.75" customHeight="1">
      <c r="A21" s="154">
        <v>41365</v>
      </c>
      <c r="B21" s="155">
        <v>91414</v>
      </c>
      <c r="C21" s="155">
        <v>238048</v>
      </c>
      <c r="D21" s="155">
        <v>1393</v>
      </c>
      <c r="E21" s="156">
        <v>0</v>
      </c>
      <c r="F21" s="157">
        <v>3220</v>
      </c>
      <c r="G21" s="158">
        <v>1824</v>
      </c>
      <c r="H21" s="158">
        <v>1396</v>
      </c>
      <c r="I21" s="158">
        <v>1769</v>
      </c>
      <c r="J21" s="158">
        <v>383</v>
      </c>
      <c r="K21" s="158">
        <v>1068</v>
      </c>
      <c r="L21" s="158">
        <v>0</v>
      </c>
      <c r="M21" s="159">
        <v>287</v>
      </c>
      <c r="N21" s="158">
        <v>9</v>
      </c>
      <c r="O21" s="158">
        <v>1</v>
      </c>
      <c r="P21" s="160">
        <v>0</v>
      </c>
      <c r="Q21" s="161">
        <v>3046</v>
      </c>
      <c r="R21" s="162">
        <v>1695</v>
      </c>
      <c r="S21" s="162">
        <v>1351</v>
      </c>
      <c r="T21" s="162">
        <v>1769</v>
      </c>
      <c r="U21" s="162">
        <v>431</v>
      </c>
      <c r="V21" s="162">
        <v>846</v>
      </c>
      <c r="W21" s="163">
        <v>78</v>
      </c>
      <c r="X21" s="162">
        <v>1</v>
      </c>
      <c r="Y21" s="162">
        <v>1</v>
      </c>
      <c r="Z21" s="164">
        <v>5</v>
      </c>
      <c r="AA21" s="165">
        <v>200</v>
      </c>
      <c r="AB21" s="155">
        <v>386</v>
      </c>
      <c r="AC21" s="155">
        <v>14</v>
      </c>
      <c r="AD21" s="155">
        <v>91614</v>
      </c>
      <c r="AE21" s="155">
        <v>238434</v>
      </c>
      <c r="AF21" s="155">
        <v>1407</v>
      </c>
      <c r="AG21" s="166">
        <v>0</v>
      </c>
    </row>
    <row r="22" spans="1:33" ht="18.75" customHeight="1">
      <c r="A22" s="93">
        <v>41395</v>
      </c>
      <c r="B22" s="94">
        <v>91614</v>
      </c>
      <c r="C22" s="94">
        <v>238434</v>
      </c>
      <c r="D22" s="94">
        <v>1407</v>
      </c>
      <c r="E22" s="95">
        <v>0</v>
      </c>
      <c r="F22" s="125">
        <v>3246</v>
      </c>
      <c r="G22" s="96">
        <v>1857</v>
      </c>
      <c r="H22" s="96">
        <v>1389</v>
      </c>
      <c r="I22" s="96">
        <v>1662</v>
      </c>
      <c r="J22" s="96">
        <v>427</v>
      </c>
      <c r="K22" s="96">
        <v>1157</v>
      </c>
      <c r="L22" s="96">
        <v>0</v>
      </c>
      <c r="M22" s="145">
        <v>284</v>
      </c>
      <c r="N22" s="96">
        <v>4</v>
      </c>
      <c r="O22" s="96">
        <v>0</v>
      </c>
      <c r="P22" s="126">
        <v>0</v>
      </c>
      <c r="Q22" s="136">
        <v>2885</v>
      </c>
      <c r="R22" s="97">
        <v>1605</v>
      </c>
      <c r="S22" s="97">
        <v>1280</v>
      </c>
      <c r="T22" s="97">
        <v>1662</v>
      </c>
      <c r="U22" s="97">
        <v>400</v>
      </c>
      <c r="V22" s="97">
        <v>823</v>
      </c>
      <c r="W22" s="150">
        <v>68</v>
      </c>
      <c r="X22" s="97">
        <v>2</v>
      </c>
      <c r="Y22" s="97">
        <v>2</v>
      </c>
      <c r="Z22" s="137">
        <v>0</v>
      </c>
      <c r="AA22" s="98">
        <v>250</v>
      </c>
      <c r="AB22" s="94">
        <v>577</v>
      </c>
      <c r="AC22" s="94">
        <v>-40</v>
      </c>
      <c r="AD22" s="94">
        <v>91864</v>
      </c>
      <c r="AE22" s="94">
        <v>239011</v>
      </c>
      <c r="AF22" s="94">
        <v>1367</v>
      </c>
      <c r="AG22" s="99">
        <v>0</v>
      </c>
    </row>
    <row r="23" spans="1:33" ht="18.75" customHeight="1">
      <c r="A23" s="154">
        <v>41426</v>
      </c>
      <c r="B23" s="155">
        <v>91864</v>
      </c>
      <c r="C23" s="155">
        <v>239011</v>
      </c>
      <c r="D23" s="155">
        <v>1367</v>
      </c>
      <c r="E23" s="156">
        <v>0</v>
      </c>
      <c r="F23" s="157">
        <v>2947</v>
      </c>
      <c r="G23" s="158">
        <v>1662</v>
      </c>
      <c r="H23" s="158">
        <v>1285</v>
      </c>
      <c r="I23" s="158">
        <v>1694</v>
      </c>
      <c r="J23" s="158">
        <v>359</v>
      </c>
      <c r="K23" s="158">
        <v>894</v>
      </c>
      <c r="L23" s="158">
        <v>0</v>
      </c>
      <c r="M23" s="159">
        <v>259</v>
      </c>
      <c r="N23" s="158">
        <v>10</v>
      </c>
      <c r="O23" s="158">
        <v>1</v>
      </c>
      <c r="P23" s="160">
        <v>0</v>
      </c>
      <c r="Q23" s="161">
        <v>2795</v>
      </c>
      <c r="R23" s="162">
        <v>1569</v>
      </c>
      <c r="S23" s="162">
        <v>1226</v>
      </c>
      <c r="T23" s="162">
        <v>1694</v>
      </c>
      <c r="U23" s="162">
        <v>349</v>
      </c>
      <c r="V23" s="162">
        <v>752</v>
      </c>
      <c r="W23" s="163">
        <v>63</v>
      </c>
      <c r="X23" s="162">
        <v>0</v>
      </c>
      <c r="Y23" s="162">
        <v>0</v>
      </c>
      <c r="Z23" s="164">
        <v>2</v>
      </c>
      <c r="AA23" s="165">
        <v>159</v>
      </c>
      <c r="AB23" s="155">
        <v>357</v>
      </c>
      <c r="AC23" s="155">
        <v>10</v>
      </c>
      <c r="AD23" s="155">
        <v>92023</v>
      </c>
      <c r="AE23" s="155">
        <v>239368</v>
      </c>
      <c r="AF23" s="155">
        <v>1377</v>
      </c>
      <c r="AG23" s="166">
        <v>0</v>
      </c>
    </row>
    <row r="24" spans="1:33" ht="18.75" customHeight="1">
      <c r="A24" s="93">
        <v>41456</v>
      </c>
      <c r="B24" s="94">
        <v>92023</v>
      </c>
      <c r="C24" s="94">
        <v>239368</v>
      </c>
      <c r="D24" s="94">
        <v>1377</v>
      </c>
      <c r="E24" s="95">
        <v>0</v>
      </c>
      <c r="F24" s="125">
        <v>2747</v>
      </c>
      <c r="G24" s="96">
        <v>1523</v>
      </c>
      <c r="H24" s="96">
        <v>1224</v>
      </c>
      <c r="I24" s="96">
        <v>1492</v>
      </c>
      <c r="J24" s="96">
        <v>363</v>
      </c>
      <c r="K24" s="96">
        <v>892</v>
      </c>
      <c r="L24" s="96">
        <v>0</v>
      </c>
      <c r="M24" s="145">
        <v>238</v>
      </c>
      <c r="N24" s="96">
        <v>8</v>
      </c>
      <c r="O24" s="96">
        <v>0</v>
      </c>
      <c r="P24" s="126">
        <v>0</v>
      </c>
      <c r="Q24" s="136">
        <v>2709</v>
      </c>
      <c r="R24" s="97">
        <v>1477</v>
      </c>
      <c r="S24" s="97">
        <v>1232</v>
      </c>
      <c r="T24" s="97">
        <v>1492</v>
      </c>
      <c r="U24" s="97">
        <v>380</v>
      </c>
      <c r="V24" s="97">
        <v>837</v>
      </c>
      <c r="W24" s="150">
        <v>91</v>
      </c>
      <c r="X24" s="97">
        <v>4</v>
      </c>
      <c r="Y24" s="97">
        <v>0</v>
      </c>
      <c r="Z24" s="137">
        <v>3</v>
      </c>
      <c r="AA24" s="98">
        <v>130</v>
      </c>
      <c r="AB24" s="94">
        <v>186</v>
      </c>
      <c r="AC24" s="94">
        <v>-23</v>
      </c>
      <c r="AD24" s="94">
        <v>92153</v>
      </c>
      <c r="AE24" s="94">
        <v>239554</v>
      </c>
      <c r="AF24" s="94">
        <v>1354</v>
      </c>
      <c r="AG24" s="99">
        <v>0</v>
      </c>
    </row>
    <row r="25" spans="1:33" ht="18.75" customHeight="1">
      <c r="A25" s="154">
        <v>41487</v>
      </c>
      <c r="B25" s="155">
        <v>92153</v>
      </c>
      <c r="C25" s="155">
        <v>239554</v>
      </c>
      <c r="D25" s="155">
        <v>1354</v>
      </c>
      <c r="E25" s="156">
        <v>0</v>
      </c>
      <c r="F25" s="157">
        <v>2775</v>
      </c>
      <c r="G25" s="158">
        <v>1585</v>
      </c>
      <c r="H25" s="158">
        <v>1190</v>
      </c>
      <c r="I25" s="158">
        <v>1365</v>
      </c>
      <c r="J25" s="158">
        <v>395</v>
      </c>
      <c r="K25" s="158">
        <v>1015</v>
      </c>
      <c r="L25" s="158">
        <v>0</v>
      </c>
      <c r="M25" s="159">
        <v>263</v>
      </c>
      <c r="N25" s="158">
        <v>12</v>
      </c>
      <c r="O25" s="158">
        <v>0</v>
      </c>
      <c r="P25" s="160">
        <v>0</v>
      </c>
      <c r="Q25" s="161">
        <v>2720</v>
      </c>
      <c r="R25" s="162">
        <v>1542</v>
      </c>
      <c r="S25" s="162">
        <v>1178</v>
      </c>
      <c r="T25" s="162">
        <v>1365</v>
      </c>
      <c r="U25" s="162">
        <v>407</v>
      </c>
      <c r="V25" s="162">
        <v>948</v>
      </c>
      <c r="W25" s="163">
        <v>74</v>
      </c>
      <c r="X25" s="162">
        <v>1</v>
      </c>
      <c r="Y25" s="162">
        <v>1</v>
      </c>
      <c r="Z25" s="164">
        <v>2</v>
      </c>
      <c r="AA25" s="165">
        <v>105</v>
      </c>
      <c r="AB25" s="155">
        <v>252</v>
      </c>
      <c r="AC25" s="155">
        <v>-26</v>
      </c>
      <c r="AD25" s="155">
        <v>92258</v>
      </c>
      <c r="AE25" s="155">
        <v>239806</v>
      </c>
      <c r="AF25" s="155">
        <v>1328</v>
      </c>
      <c r="AG25" s="166">
        <v>0</v>
      </c>
    </row>
    <row r="26" spans="1:33" ht="18.75" customHeight="1">
      <c r="A26" s="93">
        <v>41518</v>
      </c>
      <c r="B26" s="94">
        <v>92258</v>
      </c>
      <c r="C26" s="94">
        <v>239806</v>
      </c>
      <c r="D26" s="94">
        <v>1328</v>
      </c>
      <c r="E26" s="95">
        <v>0</v>
      </c>
      <c r="F26" s="125">
        <v>2481</v>
      </c>
      <c r="G26" s="96">
        <v>1452</v>
      </c>
      <c r="H26" s="96">
        <v>1029</v>
      </c>
      <c r="I26" s="96">
        <v>1385</v>
      </c>
      <c r="J26" s="96">
        <v>242</v>
      </c>
      <c r="K26" s="96">
        <v>854</v>
      </c>
      <c r="L26" s="96">
        <v>0</v>
      </c>
      <c r="M26" s="145">
        <v>271</v>
      </c>
      <c r="N26" s="96">
        <v>7</v>
      </c>
      <c r="O26" s="96">
        <v>0</v>
      </c>
      <c r="P26" s="126">
        <v>0</v>
      </c>
      <c r="Q26" s="136">
        <v>2640</v>
      </c>
      <c r="R26" s="97">
        <v>1513</v>
      </c>
      <c r="S26" s="97">
        <v>1127</v>
      </c>
      <c r="T26" s="97">
        <v>1385</v>
      </c>
      <c r="U26" s="97">
        <v>395</v>
      </c>
      <c r="V26" s="97">
        <v>860</v>
      </c>
      <c r="W26" s="150">
        <v>76</v>
      </c>
      <c r="X26" s="97">
        <v>1</v>
      </c>
      <c r="Y26" s="97">
        <v>1</v>
      </c>
      <c r="Z26" s="137">
        <v>6</v>
      </c>
      <c r="AA26" s="98">
        <v>88</v>
      </c>
      <c r="AB26" s="94">
        <v>35</v>
      </c>
      <c r="AC26" s="94">
        <v>89</v>
      </c>
      <c r="AD26" s="94">
        <v>92346</v>
      </c>
      <c r="AE26" s="94">
        <v>239841</v>
      </c>
      <c r="AF26" s="94">
        <v>1417</v>
      </c>
      <c r="AG26" s="99">
        <v>0</v>
      </c>
    </row>
    <row r="27" spans="1:33" ht="18.75" customHeight="1">
      <c r="A27" s="154">
        <v>41548</v>
      </c>
      <c r="B27" s="155">
        <v>92346</v>
      </c>
      <c r="C27" s="155">
        <v>239841</v>
      </c>
      <c r="D27" s="155">
        <v>1417</v>
      </c>
      <c r="E27" s="156">
        <v>0</v>
      </c>
      <c r="F27" s="157">
        <v>3281</v>
      </c>
      <c r="G27" s="158">
        <v>1887</v>
      </c>
      <c r="H27" s="158">
        <v>1394</v>
      </c>
      <c r="I27" s="158">
        <v>1841</v>
      </c>
      <c r="J27" s="158">
        <v>394</v>
      </c>
      <c r="K27" s="158">
        <v>1046</v>
      </c>
      <c r="L27" s="158">
        <v>0</v>
      </c>
      <c r="M27" s="159">
        <v>307</v>
      </c>
      <c r="N27" s="158">
        <v>13</v>
      </c>
      <c r="O27" s="158">
        <v>0</v>
      </c>
      <c r="P27" s="160">
        <v>0</v>
      </c>
      <c r="Q27" s="161">
        <v>3136</v>
      </c>
      <c r="R27" s="162">
        <v>1748</v>
      </c>
      <c r="S27" s="162">
        <v>1388</v>
      </c>
      <c r="T27" s="162">
        <v>1841</v>
      </c>
      <c r="U27" s="162">
        <v>374</v>
      </c>
      <c r="V27" s="162">
        <v>921</v>
      </c>
      <c r="W27" s="163">
        <v>98</v>
      </c>
      <c r="X27" s="162">
        <v>4</v>
      </c>
      <c r="Y27" s="162">
        <v>0</v>
      </c>
      <c r="Z27" s="164">
        <v>0</v>
      </c>
      <c r="AA27" s="165">
        <v>198</v>
      </c>
      <c r="AB27" s="155">
        <v>363</v>
      </c>
      <c r="AC27" s="155">
        <v>-46</v>
      </c>
      <c r="AD27" s="155">
        <v>92544</v>
      </c>
      <c r="AE27" s="155">
        <v>240204</v>
      </c>
      <c r="AF27" s="155">
        <v>1371</v>
      </c>
      <c r="AG27" s="166">
        <v>0</v>
      </c>
    </row>
    <row r="28" spans="1:33" ht="18.75" customHeight="1">
      <c r="A28" s="93">
        <v>41579</v>
      </c>
      <c r="B28" s="94">
        <v>92544</v>
      </c>
      <c r="C28" s="94">
        <v>240204</v>
      </c>
      <c r="D28" s="94">
        <v>1371</v>
      </c>
      <c r="E28" s="95">
        <v>0</v>
      </c>
      <c r="F28" s="125">
        <v>5744</v>
      </c>
      <c r="G28" s="96">
        <v>3104</v>
      </c>
      <c r="H28" s="96">
        <v>2640</v>
      </c>
      <c r="I28" s="96">
        <v>3812</v>
      </c>
      <c r="J28" s="96">
        <v>608</v>
      </c>
      <c r="K28" s="96">
        <v>1324</v>
      </c>
      <c r="L28" s="96">
        <v>0</v>
      </c>
      <c r="M28" s="145">
        <v>268</v>
      </c>
      <c r="N28" s="96">
        <v>19</v>
      </c>
      <c r="O28" s="96">
        <v>0</v>
      </c>
      <c r="P28" s="126">
        <v>0</v>
      </c>
      <c r="Q28" s="136">
        <v>5070</v>
      </c>
      <c r="R28" s="97">
        <v>2733</v>
      </c>
      <c r="S28" s="97">
        <v>2337</v>
      </c>
      <c r="T28" s="97">
        <v>3812</v>
      </c>
      <c r="U28" s="97">
        <v>401</v>
      </c>
      <c r="V28" s="97">
        <v>857</v>
      </c>
      <c r="W28" s="150">
        <v>77</v>
      </c>
      <c r="X28" s="97">
        <v>0</v>
      </c>
      <c r="Y28" s="97">
        <v>1</v>
      </c>
      <c r="Z28" s="137">
        <v>2</v>
      </c>
      <c r="AA28" s="98">
        <v>514</v>
      </c>
      <c r="AB28" s="94">
        <v>881</v>
      </c>
      <c r="AC28" s="94">
        <v>-34</v>
      </c>
      <c r="AD28" s="94">
        <v>93058</v>
      </c>
      <c r="AE28" s="94">
        <v>241085</v>
      </c>
      <c r="AF28" s="94">
        <v>1337</v>
      </c>
      <c r="AG28" s="99">
        <v>0</v>
      </c>
    </row>
    <row r="29" spans="1:33" ht="18.75" customHeight="1">
      <c r="A29" s="154">
        <v>41609</v>
      </c>
      <c r="B29" s="167">
        <v>93058</v>
      </c>
      <c r="C29" s="167">
        <v>241085</v>
      </c>
      <c r="D29" s="167">
        <v>1337</v>
      </c>
      <c r="E29" s="168">
        <v>0</v>
      </c>
      <c r="F29" s="157">
        <v>6081</v>
      </c>
      <c r="G29" s="158">
        <v>3178</v>
      </c>
      <c r="H29" s="158">
        <v>2903</v>
      </c>
      <c r="I29" s="158">
        <v>3506</v>
      </c>
      <c r="J29" s="158">
        <v>655</v>
      </c>
      <c r="K29" s="158">
        <v>1920</v>
      </c>
      <c r="L29" s="158">
        <v>0</v>
      </c>
      <c r="M29" s="159">
        <v>250</v>
      </c>
      <c r="N29" s="158">
        <v>4</v>
      </c>
      <c r="O29" s="158">
        <v>0</v>
      </c>
      <c r="P29" s="160">
        <v>0</v>
      </c>
      <c r="Q29" s="161">
        <v>5247</v>
      </c>
      <c r="R29" s="162">
        <v>2796</v>
      </c>
      <c r="S29" s="162">
        <v>2451</v>
      </c>
      <c r="T29" s="162">
        <v>3506</v>
      </c>
      <c r="U29" s="162">
        <v>499</v>
      </c>
      <c r="V29" s="162">
        <v>1242</v>
      </c>
      <c r="W29" s="163">
        <v>94</v>
      </c>
      <c r="X29" s="162">
        <v>0</v>
      </c>
      <c r="Y29" s="162">
        <v>0</v>
      </c>
      <c r="Z29" s="164">
        <v>2</v>
      </c>
      <c r="AA29" s="169">
        <v>514</v>
      </c>
      <c r="AB29" s="167">
        <v>992</v>
      </c>
      <c r="AC29" s="167">
        <v>27</v>
      </c>
      <c r="AD29" s="167">
        <v>93572</v>
      </c>
      <c r="AE29" s="167">
        <v>242077</v>
      </c>
      <c r="AF29" s="167">
        <v>1364</v>
      </c>
      <c r="AG29" s="166">
        <v>0</v>
      </c>
    </row>
    <row r="30" spans="1:33" ht="18.75" customHeight="1">
      <c r="A30" s="93">
        <v>41640</v>
      </c>
      <c r="B30" s="94">
        <v>93572</v>
      </c>
      <c r="C30" s="94">
        <v>242077</v>
      </c>
      <c r="D30" s="94">
        <v>1364</v>
      </c>
      <c r="E30" s="95">
        <v>0</v>
      </c>
      <c r="F30" s="125">
        <v>3754</v>
      </c>
      <c r="G30" s="96">
        <v>2024</v>
      </c>
      <c r="H30" s="96">
        <v>1730</v>
      </c>
      <c r="I30" s="96">
        <v>2062</v>
      </c>
      <c r="J30" s="96">
        <v>536</v>
      </c>
      <c r="K30" s="96">
        <v>1156</v>
      </c>
      <c r="L30" s="96">
        <v>0</v>
      </c>
      <c r="M30" s="145">
        <v>275</v>
      </c>
      <c r="N30" s="96">
        <v>8</v>
      </c>
      <c r="O30" s="96">
        <v>0</v>
      </c>
      <c r="P30" s="126">
        <v>0</v>
      </c>
      <c r="Q30" s="136">
        <v>3664</v>
      </c>
      <c r="R30" s="97">
        <v>1989</v>
      </c>
      <c r="S30" s="97">
        <v>1675</v>
      </c>
      <c r="T30" s="97">
        <v>2062</v>
      </c>
      <c r="U30" s="97">
        <v>437</v>
      </c>
      <c r="V30" s="97">
        <v>1165</v>
      </c>
      <c r="W30" s="150">
        <v>92</v>
      </c>
      <c r="X30" s="97">
        <v>2</v>
      </c>
      <c r="Y30" s="97">
        <v>1</v>
      </c>
      <c r="Z30" s="137">
        <v>6</v>
      </c>
      <c r="AA30" s="98">
        <v>39</v>
      </c>
      <c r="AB30" s="94">
        <v>272</v>
      </c>
      <c r="AC30" s="94">
        <v>-25</v>
      </c>
      <c r="AD30" s="94">
        <v>93611</v>
      </c>
      <c r="AE30" s="94">
        <v>242349</v>
      </c>
      <c r="AF30" s="94">
        <v>1339</v>
      </c>
      <c r="AG30" s="99">
        <v>0</v>
      </c>
    </row>
    <row r="31" spans="1:33" ht="18.75" customHeight="1">
      <c r="A31" s="154">
        <v>41671</v>
      </c>
      <c r="B31" s="155">
        <v>93611</v>
      </c>
      <c r="C31" s="155">
        <v>242349</v>
      </c>
      <c r="D31" s="155">
        <v>1339</v>
      </c>
      <c r="E31" s="156">
        <v>0</v>
      </c>
      <c r="F31" s="157">
        <v>3890</v>
      </c>
      <c r="G31" s="158">
        <v>2195</v>
      </c>
      <c r="H31" s="158">
        <v>1695</v>
      </c>
      <c r="I31" s="158">
        <v>1930</v>
      </c>
      <c r="J31" s="158">
        <v>635</v>
      </c>
      <c r="K31" s="158">
        <v>1325</v>
      </c>
      <c r="L31" s="158">
        <v>0</v>
      </c>
      <c r="M31" s="159">
        <v>288</v>
      </c>
      <c r="N31" s="158">
        <v>5</v>
      </c>
      <c r="O31" s="158">
        <v>0</v>
      </c>
      <c r="P31" s="160">
        <v>0</v>
      </c>
      <c r="Q31" s="161">
        <v>3909</v>
      </c>
      <c r="R31" s="162">
        <v>2148</v>
      </c>
      <c r="S31" s="162">
        <v>1761</v>
      </c>
      <c r="T31" s="162">
        <v>1930</v>
      </c>
      <c r="U31" s="162">
        <v>570</v>
      </c>
      <c r="V31" s="162">
        <v>1409</v>
      </c>
      <c r="W31" s="163">
        <v>76</v>
      </c>
      <c r="X31" s="162">
        <v>0</v>
      </c>
      <c r="Y31" s="162">
        <v>1</v>
      </c>
      <c r="Z31" s="164">
        <v>1</v>
      </c>
      <c r="AA31" s="165">
        <v>203</v>
      </c>
      <c r="AB31" s="155">
        <v>196</v>
      </c>
      <c r="AC31" s="155">
        <v>-30</v>
      </c>
      <c r="AD31" s="155">
        <v>93814</v>
      </c>
      <c r="AE31" s="155">
        <v>242545</v>
      </c>
      <c r="AF31" s="155">
        <v>1309</v>
      </c>
      <c r="AG31" s="166">
        <v>0</v>
      </c>
    </row>
    <row r="32" spans="1:33" ht="18.75" customHeight="1">
      <c r="A32" s="93">
        <v>41699</v>
      </c>
      <c r="B32" s="94">
        <v>93814</v>
      </c>
      <c r="C32" s="94">
        <v>242545</v>
      </c>
      <c r="D32" s="94">
        <v>1309</v>
      </c>
      <c r="E32" s="95">
        <v>0</v>
      </c>
      <c r="F32" s="125">
        <v>3888</v>
      </c>
      <c r="G32" s="96">
        <v>2247</v>
      </c>
      <c r="H32" s="96">
        <v>1641</v>
      </c>
      <c r="I32" s="96">
        <v>1877</v>
      </c>
      <c r="J32" s="96">
        <v>589</v>
      </c>
      <c r="K32" s="96">
        <v>1422</v>
      </c>
      <c r="L32" s="96">
        <v>0</v>
      </c>
      <c r="M32" s="145">
        <v>269</v>
      </c>
      <c r="N32" s="96">
        <v>6</v>
      </c>
      <c r="O32" s="96">
        <v>0</v>
      </c>
      <c r="P32" s="126">
        <v>0</v>
      </c>
      <c r="Q32" s="136">
        <v>3569</v>
      </c>
      <c r="R32" s="97">
        <v>2019</v>
      </c>
      <c r="S32" s="97">
        <v>1550</v>
      </c>
      <c r="T32" s="97">
        <v>1877</v>
      </c>
      <c r="U32" s="97">
        <v>509</v>
      </c>
      <c r="V32" s="97">
        <v>1183</v>
      </c>
      <c r="W32" s="150">
        <v>90</v>
      </c>
      <c r="X32" s="97">
        <v>0</v>
      </c>
      <c r="Y32" s="97">
        <v>1</v>
      </c>
      <c r="Z32" s="137">
        <v>0</v>
      </c>
      <c r="AA32" s="98">
        <v>377</v>
      </c>
      <c r="AB32" s="94">
        <v>503</v>
      </c>
      <c r="AC32" s="94">
        <v>-25</v>
      </c>
      <c r="AD32" s="94">
        <v>94191</v>
      </c>
      <c r="AE32" s="94">
        <v>243048</v>
      </c>
      <c r="AF32" s="94">
        <v>1284</v>
      </c>
      <c r="AG32" s="99">
        <v>0</v>
      </c>
    </row>
    <row r="33" spans="1:34" ht="18.75" customHeight="1">
      <c r="A33" s="154">
        <v>41730</v>
      </c>
      <c r="B33" s="167">
        <v>94191</v>
      </c>
      <c r="C33" s="167">
        <v>243048</v>
      </c>
      <c r="D33" s="167">
        <v>1284</v>
      </c>
      <c r="E33" s="168">
        <v>0</v>
      </c>
      <c r="F33" s="157">
        <v>3641</v>
      </c>
      <c r="G33" s="158">
        <v>2160</v>
      </c>
      <c r="H33" s="158">
        <v>1481</v>
      </c>
      <c r="I33" s="158">
        <v>1823</v>
      </c>
      <c r="J33" s="158">
        <v>522</v>
      </c>
      <c r="K33" s="158">
        <v>1296</v>
      </c>
      <c r="L33" s="158">
        <v>0</v>
      </c>
      <c r="M33" s="159">
        <v>301</v>
      </c>
      <c r="N33" s="158">
        <v>6</v>
      </c>
      <c r="O33" s="158">
        <v>0</v>
      </c>
      <c r="P33" s="160">
        <v>0</v>
      </c>
      <c r="Q33" s="161">
        <v>3181</v>
      </c>
      <c r="R33" s="162">
        <v>1814</v>
      </c>
      <c r="S33" s="162">
        <v>1367</v>
      </c>
      <c r="T33" s="162">
        <v>1823</v>
      </c>
      <c r="U33" s="162">
        <v>395</v>
      </c>
      <c r="V33" s="162">
        <v>963</v>
      </c>
      <c r="W33" s="163">
        <v>76</v>
      </c>
      <c r="X33" s="162">
        <v>0</v>
      </c>
      <c r="Y33" s="162">
        <v>0</v>
      </c>
      <c r="Z33" s="164">
        <v>3</v>
      </c>
      <c r="AA33" s="169">
        <v>406</v>
      </c>
      <c r="AB33" s="167">
        <v>688</v>
      </c>
      <c r="AC33" s="167">
        <v>101</v>
      </c>
      <c r="AD33" s="167">
        <v>94597</v>
      </c>
      <c r="AE33" s="167">
        <v>243736</v>
      </c>
      <c r="AF33" s="167">
        <v>1385</v>
      </c>
      <c r="AG33" s="166">
        <v>0</v>
      </c>
    </row>
    <row r="34" spans="1:34" ht="18.75" customHeight="1">
      <c r="A34" s="93">
        <v>41760</v>
      </c>
      <c r="B34" s="100">
        <v>94597</v>
      </c>
      <c r="C34" s="100">
        <v>243736</v>
      </c>
      <c r="D34" s="100">
        <v>1385</v>
      </c>
      <c r="E34" s="101">
        <v>0</v>
      </c>
      <c r="F34" s="125">
        <v>3749</v>
      </c>
      <c r="G34" s="96">
        <v>2015</v>
      </c>
      <c r="H34" s="96">
        <v>1734</v>
      </c>
      <c r="I34" s="96">
        <v>1597</v>
      </c>
      <c r="J34" s="96">
        <v>517</v>
      </c>
      <c r="K34" s="96">
        <v>1635</v>
      </c>
      <c r="L34" s="96">
        <v>0</v>
      </c>
      <c r="M34" s="145">
        <v>307</v>
      </c>
      <c r="N34" s="96">
        <v>4</v>
      </c>
      <c r="O34" s="96">
        <v>0</v>
      </c>
      <c r="P34" s="126">
        <v>0</v>
      </c>
      <c r="Q34" s="136">
        <v>3052</v>
      </c>
      <c r="R34" s="97">
        <v>1625</v>
      </c>
      <c r="S34" s="97">
        <v>1427</v>
      </c>
      <c r="T34" s="97">
        <v>1597</v>
      </c>
      <c r="U34" s="97">
        <v>450</v>
      </c>
      <c r="V34" s="97">
        <v>1005</v>
      </c>
      <c r="W34" s="150">
        <v>82</v>
      </c>
      <c r="X34" s="97">
        <v>1</v>
      </c>
      <c r="Y34" s="97">
        <v>0</v>
      </c>
      <c r="Z34" s="137">
        <v>0</v>
      </c>
      <c r="AA34" s="102">
        <v>510</v>
      </c>
      <c r="AB34" s="100">
        <v>925</v>
      </c>
      <c r="AC34" s="100">
        <v>-42</v>
      </c>
      <c r="AD34" s="100">
        <v>95107</v>
      </c>
      <c r="AE34" s="100">
        <v>244661</v>
      </c>
      <c r="AF34" s="100">
        <v>1343</v>
      </c>
      <c r="AG34" s="99">
        <v>0</v>
      </c>
    </row>
    <row r="35" spans="1:34" ht="18.75" customHeight="1">
      <c r="A35" s="154">
        <v>41791</v>
      </c>
      <c r="B35" s="167">
        <v>95107</v>
      </c>
      <c r="C35" s="167">
        <v>244661</v>
      </c>
      <c r="D35" s="167">
        <v>1343</v>
      </c>
      <c r="E35" s="168">
        <v>0</v>
      </c>
      <c r="F35" s="157">
        <v>3188</v>
      </c>
      <c r="G35" s="158">
        <v>1830</v>
      </c>
      <c r="H35" s="158">
        <v>1358</v>
      </c>
      <c r="I35" s="158">
        <v>1748</v>
      </c>
      <c r="J35" s="158">
        <v>394</v>
      </c>
      <c r="K35" s="158">
        <v>1046</v>
      </c>
      <c r="L35" s="158">
        <v>0</v>
      </c>
      <c r="M35" s="159">
        <v>271</v>
      </c>
      <c r="N35" s="158">
        <v>8</v>
      </c>
      <c r="O35" s="158">
        <v>0</v>
      </c>
      <c r="P35" s="160">
        <v>0</v>
      </c>
      <c r="Q35" s="161">
        <v>3332</v>
      </c>
      <c r="R35" s="162">
        <v>1804</v>
      </c>
      <c r="S35" s="162">
        <v>1528</v>
      </c>
      <c r="T35" s="162">
        <v>1748</v>
      </c>
      <c r="U35" s="162">
        <v>455</v>
      </c>
      <c r="V35" s="162">
        <v>1129</v>
      </c>
      <c r="W35" s="163">
        <v>89</v>
      </c>
      <c r="X35" s="162">
        <v>0</v>
      </c>
      <c r="Y35" s="162">
        <v>0</v>
      </c>
      <c r="Z35" s="164">
        <v>1</v>
      </c>
      <c r="AA35" s="169">
        <v>70</v>
      </c>
      <c r="AB35" s="167">
        <v>45</v>
      </c>
      <c r="AC35" s="167">
        <v>-30</v>
      </c>
      <c r="AD35" s="167">
        <v>95177</v>
      </c>
      <c r="AE35" s="167">
        <v>244706</v>
      </c>
      <c r="AF35" s="167">
        <v>1313</v>
      </c>
      <c r="AG35" s="166">
        <v>0</v>
      </c>
    </row>
    <row r="36" spans="1:34" ht="18.75" customHeight="1">
      <c r="A36" s="93">
        <v>41821</v>
      </c>
      <c r="B36" s="100">
        <v>95177</v>
      </c>
      <c r="C36" s="100">
        <v>244706</v>
      </c>
      <c r="D36" s="100">
        <v>1313</v>
      </c>
      <c r="E36" s="101">
        <v>0</v>
      </c>
      <c r="F36" s="125">
        <v>3934</v>
      </c>
      <c r="G36" s="96">
        <v>2204</v>
      </c>
      <c r="H36" s="96">
        <v>1730</v>
      </c>
      <c r="I36" s="96">
        <v>2402</v>
      </c>
      <c r="J36" s="96">
        <v>409</v>
      </c>
      <c r="K36" s="96">
        <v>1123</v>
      </c>
      <c r="L36" s="96">
        <v>0</v>
      </c>
      <c r="M36" s="145">
        <v>274</v>
      </c>
      <c r="N36" s="96">
        <v>4</v>
      </c>
      <c r="O36" s="96">
        <v>0</v>
      </c>
      <c r="P36" s="126">
        <v>0</v>
      </c>
      <c r="Q36" s="136">
        <v>3751</v>
      </c>
      <c r="R36" s="97">
        <v>2053</v>
      </c>
      <c r="S36" s="97">
        <v>1698</v>
      </c>
      <c r="T36" s="97">
        <v>2402</v>
      </c>
      <c r="U36" s="97">
        <v>417</v>
      </c>
      <c r="V36" s="97">
        <v>932</v>
      </c>
      <c r="W36" s="150">
        <v>89</v>
      </c>
      <c r="X36" s="97">
        <v>2</v>
      </c>
      <c r="Y36" s="97">
        <v>0</v>
      </c>
      <c r="Z36" s="137">
        <v>0</v>
      </c>
      <c r="AA36" s="102">
        <v>274</v>
      </c>
      <c r="AB36" s="100">
        <v>370</v>
      </c>
      <c r="AC36" s="100">
        <v>-6</v>
      </c>
      <c r="AD36" s="100">
        <v>95451</v>
      </c>
      <c r="AE36" s="100">
        <v>245076</v>
      </c>
      <c r="AF36" s="100">
        <v>1307</v>
      </c>
      <c r="AG36" s="99">
        <v>0</v>
      </c>
    </row>
    <row r="37" spans="1:34" ht="18.75" customHeight="1">
      <c r="A37" s="154">
        <v>41852</v>
      </c>
      <c r="B37" s="167">
        <v>95451</v>
      </c>
      <c r="C37" s="167">
        <v>245076</v>
      </c>
      <c r="D37" s="167">
        <v>1307</v>
      </c>
      <c r="E37" s="168">
        <v>0</v>
      </c>
      <c r="F37" s="157">
        <v>3457</v>
      </c>
      <c r="G37" s="158">
        <v>1988</v>
      </c>
      <c r="H37" s="158">
        <v>1469</v>
      </c>
      <c r="I37" s="158">
        <v>1959</v>
      </c>
      <c r="J37" s="158">
        <v>381</v>
      </c>
      <c r="K37" s="158">
        <v>1117</v>
      </c>
      <c r="L37" s="158">
        <v>0</v>
      </c>
      <c r="M37" s="159">
        <v>278</v>
      </c>
      <c r="N37" s="158">
        <v>8</v>
      </c>
      <c r="O37" s="158">
        <v>0</v>
      </c>
      <c r="P37" s="160">
        <v>0</v>
      </c>
      <c r="Q37" s="161">
        <v>3334</v>
      </c>
      <c r="R37" s="162">
        <v>1885</v>
      </c>
      <c r="S37" s="162">
        <v>1449</v>
      </c>
      <c r="T37" s="162">
        <v>1959</v>
      </c>
      <c r="U37" s="162">
        <v>395</v>
      </c>
      <c r="V37" s="162">
        <v>980</v>
      </c>
      <c r="W37" s="163">
        <v>77</v>
      </c>
      <c r="X37" s="162">
        <v>2</v>
      </c>
      <c r="Y37" s="162">
        <v>0</v>
      </c>
      <c r="Z37" s="164">
        <v>2</v>
      </c>
      <c r="AA37" s="169">
        <v>217</v>
      </c>
      <c r="AB37" s="167">
        <v>328</v>
      </c>
      <c r="AC37" s="167">
        <v>-13</v>
      </c>
      <c r="AD37" s="167">
        <v>95668</v>
      </c>
      <c r="AE37" s="167">
        <v>245404</v>
      </c>
      <c r="AF37" s="167">
        <v>1294</v>
      </c>
      <c r="AG37" s="166">
        <v>0</v>
      </c>
    </row>
    <row r="38" spans="1:34" ht="18.75" customHeight="1">
      <c r="A38" s="93">
        <v>41883</v>
      </c>
      <c r="B38" s="100">
        <v>95668</v>
      </c>
      <c r="C38" s="100">
        <v>245404</v>
      </c>
      <c r="D38" s="100">
        <v>1294</v>
      </c>
      <c r="E38" s="101">
        <v>0</v>
      </c>
      <c r="F38" s="125">
        <v>4290</v>
      </c>
      <c r="G38" s="96">
        <v>2439</v>
      </c>
      <c r="H38" s="96">
        <v>1851</v>
      </c>
      <c r="I38" s="96">
        <v>2647</v>
      </c>
      <c r="J38" s="96">
        <v>443</v>
      </c>
      <c r="K38" s="96">
        <v>1200</v>
      </c>
      <c r="L38" s="96">
        <v>0</v>
      </c>
      <c r="M38" s="145">
        <v>295</v>
      </c>
      <c r="N38" s="96">
        <v>6</v>
      </c>
      <c r="O38" s="96">
        <v>0</v>
      </c>
      <c r="P38" s="126">
        <v>0</v>
      </c>
      <c r="Q38" s="136">
        <v>3950</v>
      </c>
      <c r="R38" s="97">
        <v>2219</v>
      </c>
      <c r="S38" s="97">
        <v>1731</v>
      </c>
      <c r="T38" s="97">
        <v>2647</v>
      </c>
      <c r="U38" s="97">
        <v>333</v>
      </c>
      <c r="V38" s="97">
        <v>970</v>
      </c>
      <c r="W38" s="150">
        <v>86</v>
      </c>
      <c r="X38" s="97">
        <v>1</v>
      </c>
      <c r="Y38" s="97">
        <v>0</v>
      </c>
      <c r="Z38" s="137">
        <v>1</v>
      </c>
      <c r="AA38" s="102">
        <v>352</v>
      </c>
      <c r="AB38" s="100">
        <v>553</v>
      </c>
      <c r="AC38" s="100">
        <v>57</v>
      </c>
      <c r="AD38" s="100">
        <v>96020</v>
      </c>
      <c r="AE38" s="100">
        <v>245957</v>
      </c>
      <c r="AF38" s="100">
        <v>1351</v>
      </c>
      <c r="AG38" s="99">
        <v>0</v>
      </c>
    </row>
    <row r="39" spans="1:34" ht="18.75" customHeight="1">
      <c r="A39" s="154">
        <v>41913</v>
      </c>
      <c r="B39" s="170">
        <v>96020</v>
      </c>
      <c r="C39" s="170">
        <v>245957</v>
      </c>
      <c r="D39" s="170">
        <v>1351</v>
      </c>
      <c r="E39" s="171">
        <v>0</v>
      </c>
      <c r="F39" s="172">
        <v>5244</v>
      </c>
      <c r="G39" s="173">
        <v>2896</v>
      </c>
      <c r="H39" s="173">
        <v>2348</v>
      </c>
      <c r="I39" s="173">
        <v>2941</v>
      </c>
      <c r="J39" s="173">
        <v>670</v>
      </c>
      <c r="K39" s="173">
        <v>1633</v>
      </c>
      <c r="L39" s="173">
        <v>0</v>
      </c>
      <c r="M39" s="174">
        <v>302</v>
      </c>
      <c r="N39" s="173">
        <v>9</v>
      </c>
      <c r="O39" s="173">
        <v>0</v>
      </c>
      <c r="P39" s="175">
        <v>0</v>
      </c>
      <c r="Q39" s="176">
        <v>4363</v>
      </c>
      <c r="R39" s="177">
        <v>2422</v>
      </c>
      <c r="S39" s="177">
        <v>1941</v>
      </c>
      <c r="T39" s="177">
        <v>2941</v>
      </c>
      <c r="U39" s="177">
        <v>402</v>
      </c>
      <c r="V39" s="177">
        <v>1020</v>
      </c>
      <c r="W39" s="178">
        <v>101</v>
      </c>
      <c r="X39" s="177">
        <v>1</v>
      </c>
      <c r="Y39" s="177">
        <v>0</v>
      </c>
      <c r="Z39" s="179">
        <v>3</v>
      </c>
      <c r="AA39" s="180">
        <v>663</v>
      </c>
      <c r="AB39" s="170">
        <v>1087</v>
      </c>
      <c r="AC39" s="170">
        <v>-25</v>
      </c>
      <c r="AD39" s="170">
        <v>96683</v>
      </c>
      <c r="AE39" s="170">
        <v>247044</v>
      </c>
      <c r="AF39" s="170">
        <v>1326</v>
      </c>
      <c r="AG39" s="166">
        <v>0</v>
      </c>
    </row>
    <row r="40" spans="1:34" ht="18.75" customHeight="1">
      <c r="A40" s="93">
        <v>41944</v>
      </c>
      <c r="B40" s="103">
        <v>96683</v>
      </c>
      <c r="C40" s="103">
        <v>247044</v>
      </c>
      <c r="D40" s="103">
        <v>1326</v>
      </c>
      <c r="E40" s="104">
        <v>0</v>
      </c>
      <c r="F40" s="127">
        <v>3724</v>
      </c>
      <c r="G40" s="105">
        <v>2106</v>
      </c>
      <c r="H40" s="105">
        <v>1618</v>
      </c>
      <c r="I40" s="105">
        <v>2079</v>
      </c>
      <c r="J40" s="105">
        <v>463</v>
      </c>
      <c r="K40" s="105">
        <v>1182</v>
      </c>
      <c r="L40" s="105">
        <v>0</v>
      </c>
      <c r="M40" s="146">
        <v>246</v>
      </c>
      <c r="N40" s="105">
        <v>11</v>
      </c>
      <c r="O40" s="105">
        <v>0</v>
      </c>
      <c r="P40" s="128">
        <v>0</v>
      </c>
      <c r="Q40" s="138">
        <v>3450</v>
      </c>
      <c r="R40" s="106">
        <v>1913</v>
      </c>
      <c r="S40" s="106">
        <v>1537</v>
      </c>
      <c r="T40" s="106">
        <v>2079</v>
      </c>
      <c r="U40" s="106">
        <v>442</v>
      </c>
      <c r="V40" s="106">
        <v>929</v>
      </c>
      <c r="W40" s="151">
        <v>75</v>
      </c>
      <c r="X40" s="106">
        <v>4</v>
      </c>
      <c r="Y40" s="106">
        <v>0</v>
      </c>
      <c r="Z40" s="139">
        <v>2</v>
      </c>
      <c r="AA40" s="107">
        <v>313</v>
      </c>
      <c r="AB40" s="103">
        <v>450</v>
      </c>
      <c r="AC40" s="103">
        <v>0</v>
      </c>
      <c r="AD40" s="103">
        <v>96996</v>
      </c>
      <c r="AE40" s="103">
        <v>247494</v>
      </c>
      <c r="AF40" s="103">
        <v>1326</v>
      </c>
      <c r="AG40" s="99">
        <v>0</v>
      </c>
    </row>
    <row r="41" spans="1:34" ht="18.75" customHeight="1">
      <c r="A41" s="154">
        <v>41974</v>
      </c>
      <c r="B41" s="167">
        <v>96996</v>
      </c>
      <c r="C41" s="167">
        <v>247494</v>
      </c>
      <c r="D41" s="167">
        <v>1326</v>
      </c>
      <c r="E41" s="168">
        <v>0</v>
      </c>
      <c r="F41" s="157">
        <v>4152</v>
      </c>
      <c r="G41" s="158">
        <v>2276</v>
      </c>
      <c r="H41" s="158">
        <v>1876</v>
      </c>
      <c r="I41" s="158">
        <v>1996</v>
      </c>
      <c r="J41" s="158">
        <v>540</v>
      </c>
      <c r="K41" s="158">
        <v>1616</v>
      </c>
      <c r="L41" s="158">
        <v>0</v>
      </c>
      <c r="M41" s="159">
        <v>277</v>
      </c>
      <c r="N41" s="158">
        <v>8</v>
      </c>
      <c r="O41" s="158">
        <v>0</v>
      </c>
      <c r="P41" s="160">
        <v>0</v>
      </c>
      <c r="Q41" s="161">
        <v>3542</v>
      </c>
      <c r="R41" s="162">
        <v>1966</v>
      </c>
      <c r="S41" s="162">
        <v>1576</v>
      </c>
      <c r="T41" s="162">
        <v>1996</v>
      </c>
      <c r="U41" s="162">
        <v>483</v>
      </c>
      <c r="V41" s="162">
        <v>1063</v>
      </c>
      <c r="W41" s="163">
        <v>98</v>
      </c>
      <c r="X41" s="162">
        <v>2</v>
      </c>
      <c r="Y41" s="162">
        <v>0</v>
      </c>
      <c r="Z41" s="164">
        <v>2</v>
      </c>
      <c r="AA41" s="169">
        <v>396</v>
      </c>
      <c r="AB41" s="167">
        <v>793</v>
      </c>
      <c r="AC41" s="167">
        <v>-30</v>
      </c>
      <c r="AD41" s="167">
        <v>97392</v>
      </c>
      <c r="AE41" s="167">
        <v>248287</v>
      </c>
      <c r="AF41" s="167">
        <v>1296</v>
      </c>
      <c r="AG41" s="166">
        <v>0</v>
      </c>
    </row>
    <row r="42" spans="1:34" ht="18.75" customHeight="1">
      <c r="A42" s="93">
        <v>42005</v>
      </c>
      <c r="B42" s="108">
        <v>97392</v>
      </c>
      <c r="C42" s="108">
        <v>248287</v>
      </c>
      <c r="D42" s="108">
        <v>1296</v>
      </c>
      <c r="E42" s="109">
        <v>0</v>
      </c>
      <c r="F42" s="129">
        <v>4555</v>
      </c>
      <c r="G42" s="110">
        <v>2503</v>
      </c>
      <c r="H42" s="110">
        <v>2052</v>
      </c>
      <c r="I42" s="110">
        <v>2531</v>
      </c>
      <c r="J42" s="110">
        <v>584</v>
      </c>
      <c r="K42" s="110">
        <v>1440</v>
      </c>
      <c r="L42" s="110">
        <v>0</v>
      </c>
      <c r="M42" s="147">
        <v>298</v>
      </c>
      <c r="N42" s="110">
        <v>6</v>
      </c>
      <c r="O42" s="110">
        <v>0</v>
      </c>
      <c r="P42" s="130">
        <v>0</v>
      </c>
      <c r="Q42" s="140">
        <v>4061</v>
      </c>
      <c r="R42" s="111">
        <v>2221</v>
      </c>
      <c r="S42" s="111">
        <v>1840</v>
      </c>
      <c r="T42" s="111">
        <v>2531</v>
      </c>
      <c r="U42" s="111">
        <v>423</v>
      </c>
      <c r="V42" s="111">
        <v>1107</v>
      </c>
      <c r="W42" s="152">
        <v>83</v>
      </c>
      <c r="X42" s="111">
        <v>0</v>
      </c>
      <c r="Y42" s="111">
        <v>0</v>
      </c>
      <c r="Z42" s="141">
        <v>1</v>
      </c>
      <c r="AA42" s="112">
        <v>346</v>
      </c>
      <c r="AB42" s="108">
        <v>714</v>
      </c>
      <c r="AC42" s="108">
        <v>16</v>
      </c>
      <c r="AD42" s="108">
        <v>97738</v>
      </c>
      <c r="AE42" s="108">
        <v>249001</v>
      </c>
      <c r="AF42" s="108">
        <v>1312</v>
      </c>
      <c r="AG42" s="109">
        <v>7</v>
      </c>
      <c r="AH42" s="113"/>
    </row>
    <row r="43" spans="1:34" ht="18.75" customHeight="1">
      <c r="A43" s="154">
        <v>42036</v>
      </c>
      <c r="B43" s="181">
        <v>97738</v>
      </c>
      <c r="C43" s="181">
        <v>249001</v>
      </c>
      <c r="D43" s="181">
        <v>1312</v>
      </c>
      <c r="E43" s="182">
        <v>7</v>
      </c>
      <c r="F43" s="183">
        <v>5505</v>
      </c>
      <c r="G43" s="184">
        <v>2995</v>
      </c>
      <c r="H43" s="184">
        <v>2510</v>
      </c>
      <c r="I43" s="184">
        <v>3340</v>
      </c>
      <c r="J43" s="184">
        <v>661</v>
      </c>
      <c r="K43" s="184">
        <v>1504</v>
      </c>
      <c r="L43" s="184">
        <v>0</v>
      </c>
      <c r="M43" s="185">
        <v>280</v>
      </c>
      <c r="N43" s="184">
        <v>5</v>
      </c>
      <c r="O43" s="184">
        <v>1</v>
      </c>
      <c r="P43" s="186">
        <v>0</v>
      </c>
      <c r="Q43" s="187">
        <v>5018</v>
      </c>
      <c r="R43" s="188">
        <v>2657</v>
      </c>
      <c r="S43" s="188">
        <v>2361</v>
      </c>
      <c r="T43" s="188">
        <v>3340</v>
      </c>
      <c r="U43" s="188">
        <v>459</v>
      </c>
      <c r="V43" s="188">
        <v>1219</v>
      </c>
      <c r="W43" s="189">
        <v>80</v>
      </c>
      <c r="X43" s="188">
        <v>1</v>
      </c>
      <c r="Y43" s="188">
        <v>0</v>
      </c>
      <c r="Z43" s="190">
        <v>0</v>
      </c>
      <c r="AA43" s="191">
        <v>449</v>
      </c>
      <c r="AB43" s="181">
        <v>692</v>
      </c>
      <c r="AC43" s="181">
        <v>-18</v>
      </c>
      <c r="AD43" s="181">
        <v>98187</v>
      </c>
      <c r="AE43" s="181">
        <v>249693</v>
      </c>
      <c r="AF43" s="181">
        <v>1294</v>
      </c>
      <c r="AG43" s="182">
        <v>10</v>
      </c>
    </row>
    <row r="44" spans="1:34" ht="18.75" customHeight="1">
      <c r="A44" s="93">
        <v>42064</v>
      </c>
      <c r="B44" s="108">
        <v>98187</v>
      </c>
      <c r="C44" s="108">
        <v>249693</v>
      </c>
      <c r="D44" s="108">
        <v>1294</v>
      </c>
      <c r="E44" s="109">
        <v>10</v>
      </c>
      <c r="F44" s="129">
        <v>5685</v>
      </c>
      <c r="G44" s="110">
        <v>3215</v>
      </c>
      <c r="H44" s="110">
        <v>2470</v>
      </c>
      <c r="I44" s="110">
        <v>3178</v>
      </c>
      <c r="J44" s="110">
        <v>721</v>
      </c>
      <c r="K44" s="110">
        <v>1786</v>
      </c>
      <c r="L44" s="110">
        <v>0</v>
      </c>
      <c r="M44" s="147">
        <v>373</v>
      </c>
      <c r="N44" s="110">
        <v>11</v>
      </c>
      <c r="O44" s="110">
        <v>0</v>
      </c>
      <c r="P44" s="130">
        <v>1</v>
      </c>
      <c r="Q44" s="140">
        <v>4978</v>
      </c>
      <c r="R44" s="111">
        <v>2783</v>
      </c>
      <c r="S44" s="111">
        <v>2195</v>
      </c>
      <c r="T44" s="111">
        <v>3178</v>
      </c>
      <c r="U44" s="111">
        <v>495</v>
      </c>
      <c r="V44" s="111">
        <v>1305</v>
      </c>
      <c r="W44" s="152">
        <v>96</v>
      </c>
      <c r="X44" s="111">
        <v>1</v>
      </c>
      <c r="Y44" s="111">
        <v>1</v>
      </c>
      <c r="Z44" s="141">
        <v>2</v>
      </c>
      <c r="AA44" s="112">
        <v>622</v>
      </c>
      <c r="AB44" s="108">
        <v>992</v>
      </c>
      <c r="AC44" s="108">
        <v>-28</v>
      </c>
      <c r="AD44" s="108">
        <v>98809</v>
      </c>
      <c r="AE44" s="108">
        <v>250685</v>
      </c>
      <c r="AF44" s="108">
        <v>1266</v>
      </c>
      <c r="AG44" s="109">
        <v>13</v>
      </c>
    </row>
    <row r="45" spans="1:34" ht="18.75" customHeight="1">
      <c r="A45" s="154">
        <v>42095</v>
      </c>
      <c r="B45" s="181">
        <v>98809</v>
      </c>
      <c r="C45" s="181">
        <v>250685</v>
      </c>
      <c r="D45" s="181">
        <v>1266</v>
      </c>
      <c r="E45" s="182">
        <v>13</v>
      </c>
      <c r="F45" s="183">
        <v>4620</v>
      </c>
      <c r="G45" s="184">
        <v>2667</v>
      </c>
      <c r="H45" s="184">
        <v>1953</v>
      </c>
      <c r="I45" s="184">
        <v>2611</v>
      </c>
      <c r="J45" s="184">
        <v>491</v>
      </c>
      <c r="K45" s="184">
        <v>1518</v>
      </c>
      <c r="L45" s="184">
        <v>0</v>
      </c>
      <c r="M45" s="185">
        <v>282</v>
      </c>
      <c r="N45" s="184">
        <v>11</v>
      </c>
      <c r="O45" s="184">
        <v>1</v>
      </c>
      <c r="P45" s="186">
        <v>0</v>
      </c>
      <c r="Q45" s="187">
        <v>3947</v>
      </c>
      <c r="R45" s="188">
        <v>2249</v>
      </c>
      <c r="S45" s="188">
        <v>1698</v>
      </c>
      <c r="T45" s="188">
        <v>2611</v>
      </c>
      <c r="U45" s="188">
        <v>335</v>
      </c>
      <c r="V45" s="188">
        <v>1001</v>
      </c>
      <c r="W45" s="189">
        <v>86</v>
      </c>
      <c r="X45" s="188">
        <v>2</v>
      </c>
      <c r="Y45" s="188">
        <v>0</v>
      </c>
      <c r="Z45" s="190">
        <v>1</v>
      </c>
      <c r="AA45" s="191">
        <v>552</v>
      </c>
      <c r="AB45" s="181">
        <v>878</v>
      </c>
      <c r="AC45" s="181">
        <v>88</v>
      </c>
      <c r="AD45" s="181">
        <v>99361</v>
      </c>
      <c r="AE45" s="181">
        <v>251563</v>
      </c>
      <c r="AF45" s="181">
        <v>1354</v>
      </c>
      <c r="AG45" s="182">
        <v>16</v>
      </c>
    </row>
    <row r="46" spans="1:34" ht="18.75" customHeight="1">
      <c r="A46" s="93">
        <v>42125</v>
      </c>
      <c r="B46" s="108">
        <v>99361</v>
      </c>
      <c r="C46" s="108">
        <v>251563</v>
      </c>
      <c r="D46" s="108">
        <v>1354</v>
      </c>
      <c r="E46" s="109">
        <v>16</v>
      </c>
      <c r="F46" s="129">
        <v>4459</v>
      </c>
      <c r="G46" s="110">
        <v>2573</v>
      </c>
      <c r="H46" s="110">
        <v>1886</v>
      </c>
      <c r="I46" s="110">
        <v>2573</v>
      </c>
      <c r="J46" s="110">
        <v>487</v>
      </c>
      <c r="K46" s="110">
        <v>1399</v>
      </c>
      <c r="L46" s="110">
        <v>0</v>
      </c>
      <c r="M46" s="147">
        <v>309</v>
      </c>
      <c r="N46" s="110">
        <v>3</v>
      </c>
      <c r="O46" s="110">
        <v>0</v>
      </c>
      <c r="P46" s="130">
        <v>1</v>
      </c>
      <c r="Q46" s="140">
        <v>3852</v>
      </c>
      <c r="R46" s="111">
        <v>2163</v>
      </c>
      <c r="S46" s="111">
        <v>1689</v>
      </c>
      <c r="T46" s="111">
        <v>2573</v>
      </c>
      <c r="U46" s="111">
        <v>346</v>
      </c>
      <c r="V46" s="111">
        <v>933</v>
      </c>
      <c r="W46" s="152">
        <v>86</v>
      </c>
      <c r="X46" s="111">
        <v>1</v>
      </c>
      <c r="Y46" s="111">
        <v>1</v>
      </c>
      <c r="Z46" s="141">
        <v>4</v>
      </c>
      <c r="AA46" s="112">
        <v>480</v>
      </c>
      <c r="AB46" s="108">
        <v>828</v>
      </c>
      <c r="AC46" s="108">
        <v>-35</v>
      </c>
      <c r="AD46" s="108">
        <v>99841</v>
      </c>
      <c r="AE46" s="108">
        <v>252391</v>
      </c>
      <c r="AF46" s="108">
        <v>1319</v>
      </c>
      <c r="AG46" s="109">
        <v>20</v>
      </c>
    </row>
    <row r="47" spans="1:34" ht="18.75" customHeight="1">
      <c r="A47" s="154">
        <v>42156</v>
      </c>
      <c r="B47" s="192">
        <v>99841</v>
      </c>
      <c r="C47" s="192">
        <v>252391</v>
      </c>
      <c r="D47" s="192">
        <v>1319</v>
      </c>
      <c r="E47" s="193">
        <v>20</v>
      </c>
      <c r="F47" s="183">
        <v>3812</v>
      </c>
      <c r="G47" s="184">
        <v>2233</v>
      </c>
      <c r="H47" s="184">
        <v>1579</v>
      </c>
      <c r="I47" s="184">
        <v>1993</v>
      </c>
      <c r="J47" s="184">
        <v>489</v>
      </c>
      <c r="K47" s="184">
        <v>1330</v>
      </c>
      <c r="L47" s="184">
        <v>0</v>
      </c>
      <c r="M47" s="185">
        <v>307</v>
      </c>
      <c r="N47" s="184">
        <v>9</v>
      </c>
      <c r="O47" s="184">
        <v>1</v>
      </c>
      <c r="P47" s="186">
        <v>0</v>
      </c>
      <c r="Q47" s="187">
        <v>3603</v>
      </c>
      <c r="R47" s="188">
        <v>2002</v>
      </c>
      <c r="S47" s="188">
        <v>1601</v>
      </c>
      <c r="T47" s="188">
        <v>1993</v>
      </c>
      <c r="U47" s="188">
        <v>402</v>
      </c>
      <c r="V47" s="188">
        <v>1208</v>
      </c>
      <c r="W47" s="189">
        <v>89</v>
      </c>
      <c r="X47" s="188">
        <v>0</v>
      </c>
      <c r="Y47" s="188">
        <v>0</v>
      </c>
      <c r="Z47" s="190">
        <v>5</v>
      </c>
      <c r="AA47" s="194">
        <v>232</v>
      </c>
      <c r="AB47" s="192">
        <v>432</v>
      </c>
      <c r="AC47" s="192">
        <v>-17</v>
      </c>
      <c r="AD47" s="192">
        <v>100073</v>
      </c>
      <c r="AE47" s="192">
        <v>252823</v>
      </c>
      <c r="AF47" s="192">
        <v>1302</v>
      </c>
      <c r="AG47" s="193">
        <v>23</v>
      </c>
    </row>
    <row r="48" spans="1:34" ht="18.75" customHeight="1">
      <c r="A48" s="93">
        <v>42186</v>
      </c>
      <c r="B48" s="114">
        <v>100073</v>
      </c>
      <c r="C48" s="114">
        <v>252823</v>
      </c>
      <c r="D48" s="114">
        <v>1302</v>
      </c>
      <c r="E48" s="115">
        <v>23</v>
      </c>
      <c r="F48" s="129">
        <v>3317</v>
      </c>
      <c r="G48" s="110">
        <v>1916</v>
      </c>
      <c r="H48" s="110">
        <v>1401</v>
      </c>
      <c r="I48" s="110">
        <v>1692</v>
      </c>
      <c r="J48" s="110">
        <v>430</v>
      </c>
      <c r="K48" s="110">
        <v>1195</v>
      </c>
      <c r="L48" s="110">
        <v>0</v>
      </c>
      <c r="M48" s="147">
        <v>263</v>
      </c>
      <c r="N48" s="110">
        <v>5</v>
      </c>
      <c r="O48" s="110">
        <v>1</v>
      </c>
      <c r="P48" s="130">
        <v>0</v>
      </c>
      <c r="Q48" s="140">
        <v>3065</v>
      </c>
      <c r="R48" s="111">
        <v>1716</v>
      </c>
      <c r="S48" s="111">
        <v>1349</v>
      </c>
      <c r="T48" s="111">
        <v>1692</v>
      </c>
      <c r="U48" s="111">
        <v>362</v>
      </c>
      <c r="V48" s="111">
        <v>1011</v>
      </c>
      <c r="W48" s="152">
        <v>71</v>
      </c>
      <c r="X48" s="111">
        <v>2</v>
      </c>
      <c r="Y48" s="111">
        <v>0</v>
      </c>
      <c r="Z48" s="141">
        <v>0</v>
      </c>
      <c r="AA48" s="116">
        <v>194</v>
      </c>
      <c r="AB48" s="114">
        <v>448</v>
      </c>
      <c r="AC48" s="114">
        <v>-31</v>
      </c>
      <c r="AD48" s="114">
        <v>100267</v>
      </c>
      <c r="AE48" s="114">
        <v>253271</v>
      </c>
      <c r="AF48" s="114">
        <v>1271</v>
      </c>
      <c r="AG48" s="115">
        <v>28</v>
      </c>
    </row>
    <row r="49" spans="1:33" ht="18.75" customHeight="1">
      <c r="A49" s="154">
        <v>42217</v>
      </c>
      <c r="B49" s="192">
        <v>100267</v>
      </c>
      <c r="C49" s="192">
        <v>253271</v>
      </c>
      <c r="D49" s="192">
        <v>1271</v>
      </c>
      <c r="E49" s="193">
        <v>28</v>
      </c>
      <c r="F49" s="183">
        <v>3442</v>
      </c>
      <c r="G49" s="184">
        <v>2022</v>
      </c>
      <c r="H49" s="184">
        <v>1420</v>
      </c>
      <c r="I49" s="184">
        <v>1739</v>
      </c>
      <c r="J49" s="184">
        <v>440</v>
      </c>
      <c r="K49" s="184">
        <v>1263</v>
      </c>
      <c r="L49" s="184">
        <v>0</v>
      </c>
      <c r="M49" s="185">
        <v>286</v>
      </c>
      <c r="N49" s="184">
        <v>5</v>
      </c>
      <c r="O49" s="184">
        <v>1</v>
      </c>
      <c r="P49" s="186">
        <v>4</v>
      </c>
      <c r="Q49" s="187">
        <v>3154</v>
      </c>
      <c r="R49" s="188">
        <v>1797</v>
      </c>
      <c r="S49" s="188">
        <v>1357</v>
      </c>
      <c r="T49" s="188">
        <v>1739</v>
      </c>
      <c r="U49" s="188">
        <v>352</v>
      </c>
      <c r="V49" s="188">
        <v>1063</v>
      </c>
      <c r="W49" s="189">
        <v>71</v>
      </c>
      <c r="X49" s="188">
        <v>0</v>
      </c>
      <c r="Y49" s="188">
        <v>4</v>
      </c>
      <c r="Z49" s="190">
        <v>1</v>
      </c>
      <c r="AA49" s="194">
        <v>277</v>
      </c>
      <c r="AB49" s="192">
        <v>508</v>
      </c>
      <c r="AC49" s="192">
        <v>-2</v>
      </c>
      <c r="AD49" s="192">
        <v>100544</v>
      </c>
      <c r="AE49" s="192">
        <v>253779</v>
      </c>
      <c r="AF49" s="192">
        <v>1269</v>
      </c>
      <c r="AG49" s="193">
        <v>35</v>
      </c>
    </row>
    <row r="50" spans="1:33" ht="18.75" customHeight="1">
      <c r="A50" s="93">
        <v>42248</v>
      </c>
      <c r="B50" s="114">
        <v>100544</v>
      </c>
      <c r="C50" s="114">
        <v>253779</v>
      </c>
      <c r="D50" s="114">
        <v>1269</v>
      </c>
      <c r="E50" s="115">
        <v>35</v>
      </c>
      <c r="F50" s="129">
        <v>2845</v>
      </c>
      <c r="G50" s="110">
        <v>1674</v>
      </c>
      <c r="H50" s="110">
        <v>1171</v>
      </c>
      <c r="I50" s="110">
        <v>1371</v>
      </c>
      <c r="J50" s="110">
        <v>366</v>
      </c>
      <c r="K50" s="110">
        <v>1108</v>
      </c>
      <c r="L50" s="110">
        <v>0</v>
      </c>
      <c r="M50" s="147">
        <v>263</v>
      </c>
      <c r="N50" s="110">
        <v>3</v>
      </c>
      <c r="O50" s="110">
        <v>0</v>
      </c>
      <c r="P50" s="130">
        <v>0</v>
      </c>
      <c r="Q50" s="140">
        <v>2581</v>
      </c>
      <c r="R50" s="111">
        <v>1537</v>
      </c>
      <c r="S50" s="111">
        <v>1044</v>
      </c>
      <c r="T50" s="111">
        <v>1371</v>
      </c>
      <c r="U50" s="111">
        <v>368</v>
      </c>
      <c r="V50" s="111">
        <v>842</v>
      </c>
      <c r="W50" s="152">
        <v>71</v>
      </c>
      <c r="X50" s="111">
        <v>0</v>
      </c>
      <c r="Y50" s="111">
        <v>0</v>
      </c>
      <c r="Z50" s="141">
        <v>0</v>
      </c>
      <c r="AA50" s="116">
        <v>224</v>
      </c>
      <c r="AB50" s="114">
        <v>459</v>
      </c>
      <c r="AC50" s="114">
        <v>95</v>
      </c>
      <c r="AD50" s="114">
        <v>100768</v>
      </c>
      <c r="AE50" s="114">
        <v>254238</v>
      </c>
      <c r="AF50" s="114">
        <v>1364</v>
      </c>
      <c r="AG50" s="115">
        <v>40</v>
      </c>
    </row>
    <row r="51" spans="1:33" ht="18.75" customHeight="1">
      <c r="A51" s="154">
        <v>42278</v>
      </c>
      <c r="B51" s="192">
        <v>100768</v>
      </c>
      <c r="C51" s="192">
        <v>254238</v>
      </c>
      <c r="D51" s="192">
        <v>1364</v>
      </c>
      <c r="E51" s="193">
        <v>40</v>
      </c>
      <c r="F51" s="183">
        <v>3566</v>
      </c>
      <c r="G51" s="184">
        <v>2078</v>
      </c>
      <c r="H51" s="184">
        <v>1488</v>
      </c>
      <c r="I51" s="184">
        <v>1919</v>
      </c>
      <c r="J51" s="184">
        <v>413</v>
      </c>
      <c r="K51" s="184">
        <v>1234</v>
      </c>
      <c r="L51" s="184">
        <v>0</v>
      </c>
      <c r="M51" s="185">
        <v>331</v>
      </c>
      <c r="N51" s="184">
        <v>4</v>
      </c>
      <c r="O51" s="184">
        <v>1</v>
      </c>
      <c r="P51" s="186">
        <v>0</v>
      </c>
      <c r="Q51" s="187">
        <v>3333</v>
      </c>
      <c r="R51" s="188">
        <v>1911</v>
      </c>
      <c r="S51" s="188">
        <v>1422</v>
      </c>
      <c r="T51" s="188">
        <v>1919</v>
      </c>
      <c r="U51" s="188">
        <v>436</v>
      </c>
      <c r="V51" s="188">
        <v>978</v>
      </c>
      <c r="W51" s="189">
        <v>79</v>
      </c>
      <c r="X51" s="188">
        <v>1</v>
      </c>
      <c r="Y51" s="188">
        <v>0</v>
      </c>
      <c r="Z51" s="190">
        <v>2</v>
      </c>
      <c r="AA51" s="194">
        <v>314</v>
      </c>
      <c r="AB51" s="192">
        <v>487</v>
      </c>
      <c r="AC51" s="192">
        <v>-40</v>
      </c>
      <c r="AD51" s="192">
        <v>101082</v>
      </c>
      <c r="AE51" s="192">
        <v>254725</v>
      </c>
      <c r="AF51" s="192">
        <v>1324</v>
      </c>
      <c r="AG51" s="193">
        <v>41</v>
      </c>
    </row>
    <row r="52" spans="1:33" ht="18.75" customHeight="1">
      <c r="A52" s="93">
        <v>42309</v>
      </c>
      <c r="B52" s="114">
        <v>101082</v>
      </c>
      <c r="C52" s="114">
        <v>254725</v>
      </c>
      <c r="D52" s="114">
        <v>1324</v>
      </c>
      <c r="E52" s="115">
        <v>41</v>
      </c>
      <c r="F52" s="129">
        <v>3388</v>
      </c>
      <c r="G52" s="110">
        <v>1942</v>
      </c>
      <c r="H52" s="110">
        <v>1446</v>
      </c>
      <c r="I52" s="110">
        <v>1738</v>
      </c>
      <c r="J52" s="110">
        <v>465</v>
      </c>
      <c r="K52" s="110">
        <v>1185</v>
      </c>
      <c r="L52" s="110">
        <v>0</v>
      </c>
      <c r="M52" s="147">
        <v>286</v>
      </c>
      <c r="N52" s="110">
        <v>7</v>
      </c>
      <c r="O52" s="110">
        <v>0</v>
      </c>
      <c r="P52" s="130">
        <v>0</v>
      </c>
      <c r="Q52" s="140">
        <v>2986</v>
      </c>
      <c r="R52" s="111">
        <v>1698</v>
      </c>
      <c r="S52" s="111">
        <v>1288</v>
      </c>
      <c r="T52" s="111">
        <v>1738</v>
      </c>
      <c r="U52" s="111">
        <v>365</v>
      </c>
      <c r="V52" s="111">
        <v>883</v>
      </c>
      <c r="W52" s="152">
        <v>95</v>
      </c>
      <c r="X52" s="111">
        <v>0</v>
      </c>
      <c r="Y52" s="111">
        <v>0</v>
      </c>
      <c r="Z52" s="141">
        <v>0</v>
      </c>
      <c r="AA52" s="116">
        <v>264</v>
      </c>
      <c r="AB52" s="114">
        <v>600</v>
      </c>
      <c r="AC52" s="114">
        <v>-38</v>
      </c>
      <c r="AD52" s="114">
        <v>101346</v>
      </c>
      <c r="AE52" s="114">
        <v>255325</v>
      </c>
      <c r="AF52" s="114">
        <v>1286</v>
      </c>
      <c r="AG52" s="115">
        <v>42</v>
      </c>
    </row>
    <row r="53" spans="1:33" ht="18.75" customHeight="1">
      <c r="A53" s="154">
        <v>42339</v>
      </c>
      <c r="B53" s="192">
        <v>101346</v>
      </c>
      <c r="C53" s="192">
        <v>255325</v>
      </c>
      <c r="D53" s="192">
        <v>1286</v>
      </c>
      <c r="E53" s="193">
        <v>42</v>
      </c>
      <c r="F53" s="183">
        <v>3494</v>
      </c>
      <c r="G53" s="184">
        <v>1949</v>
      </c>
      <c r="H53" s="184">
        <v>1545</v>
      </c>
      <c r="I53" s="184">
        <v>1799</v>
      </c>
      <c r="J53" s="184">
        <v>466</v>
      </c>
      <c r="K53" s="184">
        <v>1229</v>
      </c>
      <c r="L53" s="184">
        <v>0</v>
      </c>
      <c r="M53" s="185">
        <v>293</v>
      </c>
      <c r="N53" s="184">
        <v>8</v>
      </c>
      <c r="O53" s="184">
        <v>0</v>
      </c>
      <c r="P53" s="186">
        <v>53</v>
      </c>
      <c r="Q53" s="187">
        <v>3206</v>
      </c>
      <c r="R53" s="188">
        <v>1779</v>
      </c>
      <c r="S53" s="188">
        <v>1427</v>
      </c>
      <c r="T53" s="188">
        <v>1799</v>
      </c>
      <c r="U53" s="188">
        <v>384</v>
      </c>
      <c r="V53" s="188">
        <v>1023</v>
      </c>
      <c r="W53" s="189">
        <v>85</v>
      </c>
      <c r="X53" s="188">
        <v>53</v>
      </c>
      <c r="Y53" s="188">
        <v>0</v>
      </c>
      <c r="Z53" s="190">
        <v>1</v>
      </c>
      <c r="AA53" s="194">
        <v>188</v>
      </c>
      <c r="AB53" s="192">
        <v>503</v>
      </c>
      <c r="AC53" s="192">
        <v>15</v>
      </c>
      <c r="AD53" s="192">
        <v>101534</v>
      </c>
      <c r="AE53" s="192">
        <v>255828</v>
      </c>
      <c r="AF53" s="192">
        <v>1301</v>
      </c>
      <c r="AG53" s="193">
        <v>46</v>
      </c>
    </row>
    <row r="54" spans="1:33" ht="18.75" customHeight="1">
      <c r="A54" s="93">
        <v>42370</v>
      </c>
      <c r="B54" s="108">
        <v>101534</v>
      </c>
      <c r="C54" s="108">
        <v>255828</v>
      </c>
      <c r="D54" s="108">
        <v>1301</v>
      </c>
      <c r="E54" s="109">
        <v>46</v>
      </c>
      <c r="F54" s="129">
        <v>3638</v>
      </c>
      <c r="G54" s="110">
        <v>2070</v>
      </c>
      <c r="H54" s="110">
        <v>1568</v>
      </c>
      <c r="I54" s="110">
        <v>1855</v>
      </c>
      <c r="J54" s="110">
        <v>500</v>
      </c>
      <c r="K54" s="110">
        <v>1283</v>
      </c>
      <c r="L54" s="110">
        <v>0</v>
      </c>
      <c r="M54" s="147">
        <v>266</v>
      </c>
      <c r="N54" s="110">
        <v>8</v>
      </c>
      <c r="O54" s="110">
        <v>0</v>
      </c>
      <c r="P54" s="130">
        <v>23</v>
      </c>
      <c r="Q54" s="140">
        <v>3221</v>
      </c>
      <c r="R54" s="111">
        <v>1822</v>
      </c>
      <c r="S54" s="111">
        <v>1399</v>
      </c>
      <c r="T54" s="111">
        <v>1855</v>
      </c>
      <c r="U54" s="111">
        <v>401</v>
      </c>
      <c r="V54" s="111">
        <v>965</v>
      </c>
      <c r="W54" s="152">
        <v>75</v>
      </c>
      <c r="X54" s="111">
        <v>22</v>
      </c>
      <c r="Y54" s="111">
        <v>0</v>
      </c>
      <c r="Z54" s="141">
        <v>2</v>
      </c>
      <c r="AA54" s="112">
        <v>318</v>
      </c>
      <c r="AB54" s="108">
        <v>615</v>
      </c>
      <c r="AC54" s="108">
        <v>-10</v>
      </c>
      <c r="AD54" s="108">
        <v>101852</v>
      </c>
      <c r="AE54" s="108">
        <v>256443</v>
      </c>
      <c r="AF54" s="108">
        <v>1291</v>
      </c>
      <c r="AG54" s="109">
        <v>47</v>
      </c>
    </row>
    <row r="55" spans="1:33" ht="18.75" customHeight="1">
      <c r="A55" s="154">
        <v>42401</v>
      </c>
      <c r="B55" s="181">
        <v>101852</v>
      </c>
      <c r="C55" s="181">
        <v>256443</v>
      </c>
      <c r="D55" s="181">
        <v>1291</v>
      </c>
      <c r="E55" s="182">
        <v>47</v>
      </c>
      <c r="F55" s="183">
        <v>4673</v>
      </c>
      <c r="G55" s="184">
        <v>2658</v>
      </c>
      <c r="H55" s="184">
        <v>2015</v>
      </c>
      <c r="I55" s="184">
        <v>2667</v>
      </c>
      <c r="J55" s="184">
        <v>603</v>
      </c>
      <c r="K55" s="184">
        <v>1403</v>
      </c>
      <c r="L55" s="184">
        <v>0</v>
      </c>
      <c r="M55" s="185">
        <v>288</v>
      </c>
      <c r="N55" s="184">
        <v>9</v>
      </c>
      <c r="O55" s="184">
        <v>0</v>
      </c>
      <c r="P55" s="186">
        <v>4</v>
      </c>
      <c r="Q55" s="187">
        <v>4661</v>
      </c>
      <c r="R55" s="188">
        <v>2640</v>
      </c>
      <c r="S55" s="188">
        <v>2021</v>
      </c>
      <c r="T55" s="188">
        <v>2667</v>
      </c>
      <c r="U55" s="188">
        <v>570</v>
      </c>
      <c r="V55" s="188">
        <v>1424</v>
      </c>
      <c r="W55" s="189">
        <v>97</v>
      </c>
      <c r="X55" s="188">
        <v>7</v>
      </c>
      <c r="Y55" s="188">
        <v>0</v>
      </c>
      <c r="Z55" s="190">
        <v>6</v>
      </c>
      <c r="AA55" s="191">
        <v>241</v>
      </c>
      <c r="AB55" s="181">
        <v>203</v>
      </c>
      <c r="AC55" s="181">
        <v>-20</v>
      </c>
      <c r="AD55" s="181">
        <v>102093</v>
      </c>
      <c r="AE55" s="181">
        <v>256646</v>
      </c>
      <c r="AF55" s="181">
        <v>1271</v>
      </c>
      <c r="AG55" s="182">
        <v>49</v>
      </c>
    </row>
    <row r="56" spans="1:33" ht="18.75" customHeight="1">
      <c r="A56" s="93">
        <v>42430</v>
      </c>
      <c r="B56" s="108">
        <v>102093</v>
      </c>
      <c r="C56" s="108">
        <v>256646</v>
      </c>
      <c r="D56" s="108">
        <v>1271</v>
      </c>
      <c r="E56" s="109">
        <v>49</v>
      </c>
      <c r="F56" s="129">
        <v>4247</v>
      </c>
      <c r="G56" s="110">
        <v>2477</v>
      </c>
      <c r="H56" s="110">
        <v>1770</v>
      </c>
      <c r="I56" s="110">
        <v>2346</v>
      </c>
      <c r="J56" s="110">
        <v>517</v>
      </c>
      <c r="K56" s="110">
        <v>1384</v>
      </c>
      <c r="L56" s="110">
        <v>0</v>
      </c>
      <c r="M56" s="147">
        <v>298</v>
      </c>
      <c r="N56" s="110">
        <v>8</v>
      </c>
      <c r="O56" s="110">
        <v>1</v>
      </c>
      <c r="P56" s="130">
        <v>160</v>
      </c>
      <c r="Q56" s="140">
        <v>4211</v>
      </c>
      <c r="R56" s="111">
        <v>2457</v>
      </c>
      <c r="S56" s="111">
        <v>1754</v>
      </c>
      <c r="T56" s="111">
        <v>2346</v>
      </c>
      <c r="U56" s="111">
        <v>497</v>
      </c>
      <c r="V56" s="111">
        <v>1368</v>
      </c>
      <c r="W56" s="152">
        <v>92</v>
      </c>
      <c r="X56" s="111">
        <v>163</v>
      </c>
      <c r="Y56" s="111">
        <v>0</v>
      </c>
      <c r="Z56" s="141">
        <v>0</v>
      </c>
      <c r="AA56" s="112">
        <v>181</v>
      </c>
      <c r="AB56" s="108">
        <v>248</v>
      </c>
      <c r="AC56" s="108">
        <v>94</v>
      </c>
      <c r="AD56" s="108">
        <v>102274</v>
      </c>
      <c r="AE56" s="108">
        <v>256894</v>
      </c>
      <c r="AF56" s="108">
        <v>1365</v>
      </c>
      <c r="AG56" s="109">
        <v>56</v>
      </c>
    </row>
    <row r="57" spans="1:33" ht="18.75" customHeight="1">
      <c r="A57" s="154">
        <v>42461</v>
      </c>
      <c r="B57" s="181">
        <v>102274</v>
      </c>
      <c r="C57" s="181">
        <v>256894</v>
      </c>
      <c r="D57" s="181">
        <v>1365</v>
      </c>
      <c r="E57" s="182">
        <v>56</v>
      </c>
      <c r="F57" s="183">
        <v>3487</v>
      </c>
      <c r="G57" s="184">
        <v>2067</v>
      </c>
      <c r="H57" s="184">
        <v>1420</v>
      </c>
      <c r="I57" s="184">
        <v>1852</v>
      </c>
      <c r="J57" s="184">
        <v>404</v>
      </c>
      <c r="K57" s="184">
        <v>1231</v>
      </c>
      <c r="L57" s="184">
        <v>0</v>
      </c>
      <c r="M57" s="185">
        <v>297</v>
      </c>
      <c r="N57" s="184">
        <v>8</v>
      </c>
      <c r="O57" s="184">
        <v>1</v>
      </c>
      <c r="P57" s="186">
        <v>10</v>
      </c>
      <c r="Q57" s="187">
        <v>3270</v>
      </c>
      <c r="R57" s="188">
        <v>1907</v>
      </c>
      <c r="S57" s="188">
        <v>1363</v>
      </c>
      <c r="T57" s="188">
        <v>1852</v>
      </c>
      <c r="U57" s="188">
        <v>413</v>
      </c>
      <c r="V57" s="188">
        <v>1005</v>
      </c>
      <c r="W57" s="189">
        <v>87</v>
      </c>
      <c r="X57" s="188">
        <v>11</v>
      </c>
      <c r="Y57" s="188">
        <v>0</v>
      </c>
      <c r="Z57" s="190">
        <v>2</v>
      </c>
      <c r="AA57" s="191">
        <v>223</v>
      </c>
      <c r="AB57" s="181">
        <v>433</v>
      </c>
      <c r="AC57" s="181">
        <v>-52</v>
      </c>
      <c r="AD57" s="181">
        <v>102497</v>
      </c>
      <c r="AE57" s="181">
        <v>257327</v>
      </c>
      <c r="AF57" s="181">
        <v>1313</v>
      </c>
      <c r="AG57" s="182">
        <v>57</v>
      </c>
    </row>
    <row r="58" spans="1:33" ht="18.75" customHeight="1">
      <c r="A58" s="93">
        <v>42491</v>
      </c>
      <c r="B58" s="117">
        <v>102497</v>
      </c>
      <c r="C58" s="117">
        <v>257327</v>
      </c>
      <c r="D58" s="117">
        <v>1313</v>
      </c>
      <c r="E58" s="118">
        <v>57</v>
      </c>
      <c r="F58" s="131">
        <v>3114</v>
      </c>
      <c r="G58" s="119">
        <v>1852</v>
      </c>
      <c r="H58" s="119">
        <v>1262</v>
      </c>
      <c r="I58" s="119">
        <v>1642</v>
      </c>
      <c r="J58" s="119">
        <v>419</v>
      </c>
      <c r="K58" s="119">
        <v>1053</v>
      </c>
      <c r="L58" s="119">
        <v>0</v>
      </c>
      <c r="M58" s="148">
        <v>305</v>
      </c>
      <c r="N58" s="119">
        <v>7</v>
      </c>
      <c r="O58" s="119">
        <v>1</v>
      </c>
      <c r="P58" s="132">
        <v>4961</v>
      </c>
      <c r="Q58" s="142">
        <v>3143</v>
      </c>
      <c r="R58" s="120">
        <v>1850</v>
      </c>
      <c r="S58" s="120">
        <v>1293</v>
      </c>
      <c r="T58" s="120">
        <v>1642</v>
      </c>
      <c r="U58" s="120">
        <v>412</v>
      </c>
      <c r="V58" s="120">
        <v>1089</v>
      </c>
      <c r="W58" s="153">
        <v>98</v>
      </c>
      <c r="X58" s="120">
        <v>9</v>
      </c>
      <c r="Y58" s="120">
        <v>0</v>
      </c>
      <c r="Z58" s="143">
        <v>4953</v>
      </c>
      <c r="AA58" s="121">
        <v>120</v>
      </c>
      <c r="AB58" s="117">
        <v>185</v>
      </c>
      <c r="AC58" s="117">
        <v>-37</v>
      </c>
      <c r="AD58" s="117">
        <v>102617</v>
      </c>
      <c r="AE58" s="117">
        <v>257512</v>
      </c>
      <c r="AF58" s="117">
        <v>1276</v>
      </c>
      <c r="AG58" s="118">
        <v>61</v>
      </c>
    </row>
    <row r="59" spans="1:33" ht="18.75" customHeight="1">
      <c r="A59" s="154">
        <v>42522</v>
      </c>
      <c r="B59" s="195">
        <v>102617</v>
      </c>
      <c r="C59" s="195">
        <v>257512</v>
      </c>
      <c r="D59" s="195">
        <v>1276</v>
      </c>
      <c r="E59" s="196">
        <v>61</v>
      </c>
      <c r="F59" s="197">
        <v>2604</v>
      </c>
      <c r="G59" s="198">
        <v>1487</v>
      </c>
      <c r="H59" s="198">
        <v>1117</v>
      </c>
      <c r="I59" s="198">
        <v>1345</v>
      </c>
      <c r="J59" s="198">
        <v>356</v>
      </c>
      <c r="K59" s="198">
        <v>903</v>
      </c>
      <c r="L59" s="198">
        <v>0</v>
      </c>
      <c r="M59" s="199">
        <v>291</v>
      </c>
      <c r="N59" s="198">
        <v>12</v>
      </c>
      <c r="O59" s="198">
        <v>1</v>
      </c>
      <c r="P59" s="200">
        <v>23</v>
      </c>
      <c r="Q59" s="201">
        <v>2752</v>
      </c>
      <c r="R59" s="202">
        <v>1617</v>
      </c>
      <c r="S59" s="202">
        <v>1135</v>
      </c>
      <c r="T59" s="202">
        <v>1345</v>
      </c>
      <c r="U59" s="202">
        <v>366</v>
      </c>
      <c r="V59" s="202">
        <v>1041</v>
      </c>
      <c r="W59" s="203">
        <v>85</v>
      </c>
      <c r="X59" s="202">
        <v>26</v>
      </c>
      <c r="Y59" s="202">
        <v>0</v>
      </c>
      <c r="Z59" s="204">
        <v>0</v>
      </c>
      <c r="AA59" s="205">
        <v>-26</v>
      </c>
      <c r="AB59" s="195">
        <v>68</v>
      </c>
      <c r="AC59" s="195">
        <v>-13</v>
      </c>
      <c r="AD59" s="195">
        <v>102591</v>
      </c>
      <c r="AE59" s="195">
        <v>257580</v>
      </c>
      <c r="AF59" s="195">
        <v>1263</v>
      </c>
      <c r="AG59" s="196">
        <v>63</v>
      </c>
    </row>
    <row r="60" spans="1:33" ht="18.75" customHeight="1">
      <c r="A60" s="93">
        <v>42552</v>
      </c>
      <c r="B60" s="117">
        <v>102591</v>
      </c>
      <c r="C60" s="117">
        <v>257580</v>
      </c>
      <c r="D60" s="117">
        <v>1263</v>
      </c>
      <c r="E60" s="118">
        <v>63</v>
      </c>
      <c r="F60" s="131">
        <v>2302</v>
      </c>
      <c r="G60" s="119">
        <v>1343</v>
      </c>
      <c r="H60" s="119">
        <v>959</v>
      </c>
      <c r="I60" s="119">
        <v>1138</v>
      </c>
      <c r="J60" s="119">
        <v>301</v>
      </c>
      <c r="K60" s="119">
        <v>863</v>
      </c>
      <c r="L60" s="119">
        <v>0</v>
      </c>
      <c r="M60" s="148">
        <v>213</v>
      </c>
      <c r="N60" s="119">
        <v>9</v>
      </c>
      <c r="O60" s="119">
        <v>3</v>
      </c>
      <c r="P60" s="132">
        <v>10</v>
      </c>
      <c r="Q60" s="142">
        <v>2539</v>
      </c>
      <c r="R60" s="120">
        <v>1523</v>
      </c>
      <c r="S60" s="120">
        <v>1016</v>
      </c>
      <c r="T60" s="120">
        <v>1138</v>
      </c>
      <c r="U60" s="120">
        <v>296</v>
      </c>
      <c r="V60" s="120">
        <v>1105</v>
      </c>
      <c r="W60" s="153">
        <v>81</v>
      </c>
      <c r="X60" s="120">
        <v>12</v>
      </c>
      <c r="Y60" s="120">
        <v>1</v>
      </c>
      <c r="Z60" s="143">
        <v>1</v>
      </c>
      <c r="AA60" s="121">
        <v>-140</v>
      </c>
      <c r="AB60" s="117">
        <v>-97</v>
      </c>
      <c r="AC60" s="117">
        <v>-11</v>
      </c>
      <c r="AD60" s="117">
        <v>102451</v>
      </c>
      <c r="AE60" s="117">
        <v>257483</v>
      </c>
      <c r="AF60" s="117">
        <v>1252</v>
      </c>
      <c r="AG60" s="118">
        <v>69</v>
      </c>
    </row>
    <row r="61" spans="1:33" ht="18.75" customHeight="1">
      <c r="A61" s="154">
        <v>42583</v>
      </c>
      <c r="B61" s="195">
        <v>102451</v>
      </c>
      <c r="C61" s="195">
        <v>257483</v>
      </c>
      <c r="D61" s="195">
        <v>1252</v>
      </c>
      <c r="E61" s="196">
        <v>69</v>
      </c>
      <c r="F61" s="197">
        <v>2889</v>
      </c>
      <c r="G61" s="198">
        <v>1704</v>
      </c>
      <c r="H61" s="198">
        <v>1185</v>
      </c>
      <c r="I61" s="198">
        <v>1500</v>
      </c>
      <c r="J61" s="198">
        <v>418</v>
      </c>
      <c r="K61" s="198">
        <v>971</v>
      </c>
      <c r="L61" s="198">
        <v>0</v>
      </c>
      <c r="M61" s="199">
        <v>308</v>
      </c>
      <c r="N61" s="198">
        <v>10</v>
      </c>
      <c r="O61" s="198">
        <v>3</v>
      </c>
      <c r="P61" s="200">
        <v>17</v>
      </c>
      <c r="Q61" s="201">
        <v>3368</v>
      </c>
      <c r="R61" s="202">
        <v>2005</v>
      </c>
      <c r="S61" s="202">
        <v>1363</v>
      </c>
      <c r="T61" s="202">
        <v>1500</v>
      </c>
      <c r="U61" s="202">
        <v>406</v>
      </c>
      <c r="V61" s="202">
        <v>1462</v>
      </c>
      <c r="W61" s="203">
        <v>98</v>
      </c>
      <c r="X61" s="202">
        <v>17</v>
      </c>
      <c r="Y61" s="202">
        <v>1</v>
      </c>
      <c r="Z61" s="204">
        <v>0</v>
      </c>
      <c r="AA61" s="205">
        <v>-168</v>
      </c>
      <c r="AB61" s="195">
        <v>-257</v>
      </c>
      <c r="AC61" s="195">
        <v>-8</v>
      </c>
      <c r="AD61" s="195">
        <v>102283</v>
      </c>
      <c r="AE61" s="195">
        <v>257226</v>
      </c>
      <c r="AF61" s="195">
        <v>1244</v>
      </c>
      <c r="AG61" s="196">
        <v>72</v>
      </c>
    </row>
    <row r="62" spans="1:33" ht="18.75" customHeight="1">
      <c r="A62" s="93">
        <v>42614</v>
      </c>
      <c r="B62" s="117">
        <v>102283</v>
      </c>
      <c r="C62" s="117">
        <v>257226</v>
      </c>
      <c r="D62" s="117">
        <v>1244</v>
      </c>
      <c r="E62" s="118">
        <v>72</v>
      </c>
      <c r="F62" s="131">
        <v>2658</v>
      </c>
      <c r="G62" s="119">
        <v>1574</v>
      </c>
      <c r="H62" s="119">
        <v>1084</v>
      </c>
      <c r="I62" s="119">
        <v>1443</v>
      </c>
      <c r="J62" s="119">
        <v>350</v>
      </c>
      <c r="K62" s="119">
        <v>865</v>
      </c>
      <c r="L62" s="119">
        <v>0</v>
      </c>
      <c r="M62" s="148">
        <v>250</v>
      </c>
      <c r="N62" s="119">
        <v>16</v>
      </c>
      <c r="O62" s="119">
        <v>0</v>
      </c>
      <c r="P62" s="132">
        <v>102</v>
      </c>
      <c r="Q62" s="142">
        <v>2939</v>
      </c>
      <c r="R62" s="120">
        <v>1728</v>
      </c>
      <c r="S62" s="120">
        <v>1211</v>
      </c>
      <c r="T62" s="120">
        <v>1443</v>
      </c>
      <c r="U62" s="120">
        <v>337</v>
      </c>
      <c r="V62" s="120">
        <v>1159</v>
      </c>
      <c r="W62" s="153">
        <v>60</v>
      </c>
      <c r="X62" s="120">
        <v>106</v>
      </c>
      <c r="Y62" s="120">
        <v>0</v>
      </c>
      <c r="Z62" s="143">
        <v>1</v>
      </c>
      <c r="AA62" s="121">
        <v>30</v>
      </c>
      <c r="AB62" s="117">
        <v>-80</v>
      </c>
      <c r="AC62" s="117">
        <v>74</v>
      </c>
      <c r="AD62" s="117">
        <v>102313</v>
      </c>
      <c r="AE62" s="117">
        <v>257146</v>
      </c>
      <c r="AF62" s="117">
        <v>1318</v>
      </c>
      <c r="AG62" s="118">
        <v>73</v>
      </c>
    </row>
    <row r="63" spans="1:33" ht="18.75" customHeight="1">
      <c r="A63" s="154">
        <v>42644</v>
      </c>
      <c r="B63" s="195">
        <v>102313</v>
      </c>
      <c r="C63" s="195">
        <v>257146</v>
      </c>
      <c r="D63" s="195">
        <v>1318</v>
      </c>
      <c r="E63" s="196">
        <v>73</v>
      </c>
      <c r="F63" s="197">
        <v>2990</v>
      </c>
      <c r="G63" s="198">
        <v>1692</v>
      </c>
      <c r="H63" s="198">
        <v>1298</v>
      </c>
      <c r="I63" s="198">
        <v>1574</v>
      </c>
      <c r="J63" s="198">
        <v>413</v>
      </c>
      <c r="K63" s="198">
        <v>1003</v>
      </c>
      <c r="L63" s="198">
        <v>0</v>
      </c>
      <c r="M63" s="199">
        <v>252</v>
      </c>
      <c r="N63" s="198">
        <v>3</v>
      </c>
      <c r="O63" s="198">
        <v>0</v>
      </c>
      <c r="P63" s="200">
        <v>22</v>
      </c>
      <c r="Q63" s="201">
        <v>3101</v>
      </c>
      <c r="R63" s="202">
        <v>1758</v>
      </c>
      <c r="S63" s="202">
        <v>1343</v>
      </c>
      <c r="T63" s="202">
        <v>1574</v>
      </c>
      <c r="U63" s="202">
        <v>386</v>
      </c>
      <c r="V63" s="202">
        <v>1141</v>
      </c>
      <c r="W63" s="203">
        <v>80</v>
      </c>
      <c r="X63" s="202">
        <v>23</v>
      </c>
      <c r="Y63" s="202">
        <v>0</v>
      </c>
      <c r="Z63" s="204">
        <v>1</v>
      </c>
      <c r="AA63" s="205">
        <v>100</v>
      </c>
      <c r="AB63" s="195">
        <v>62</v>
      </c>
      <c r="AC63" s="195">
        <v>-19</v>
      </c>
      <c r="AD63" s="195">
        <v>102413</v>
      </c>
      <c r="AE63" s="195">
        <v>257208</v>
      </c>
      <c r="AF63" s="195">
        <v>1299</v>
      </c>
      <c r="AG63" s="196">
        <v>76</v>
      </c>
    </row>
    <row r="64" spans="1:33" ht="18.75" customHeight="1">
      <c r="A64" s="93">
        <v>42675</v>
      </c>
      <c r="B64" s="117">
        <v>102413</v>
      </c>
      <c r="C64" s="117">
        <v>257208</v>
      </c>
      <c r="D64" s="117">
        <v>1299</v>
      </c>
      <c r="E64" s="118">
        <v>76</v>
      </c>
      <c r="F64" s="131">
        <v>2897</v>
      </c>
      <c r="G64" s="119">
        <v>1686</v>
      </c>
      <c r="H64" s="119">
        <v>1211</v>
      </c>
      <c r="I64" s="119">
        <v>1576</v>
      </c>
      <c r="J64" s="119">
        <v>378</v>
      </c>
      <c r="K64" s="119">
        <v>943</v>
      </c>
      <c r="L64" s="119">
        <v>0</v>
      </c>
      <c r="M64" s="148">
        <v>245</v>
      </c>
      <c r="N64" s="119">
        <v>7</v>
      </c>
      <c r="O64" s="119">
        <v>0</v>
      </c>
      <c r="P64" s="132">
        <v>18</v>
      </c>
      <c r="Q64" s="142">
        <v>3105</v>
      </c>
      <c r="R64" s="120">
        <v>1818</v>
      </c>
      <c r="S64" s="120">
        <v>1287</v>
      </c>
      <c r="T64" s="120">
        <v>1576</v>
      </c>
      <c r="U64" s="120">
        <v>413</v>
      </c>
      <c r="V64" s="120">
        <v>1116</v>
      </c>
      <c r="W64" s="153">
        <v>99</v>
      </c>
      <c r="X64" s="120">
        <v>21</v>
      </c>
      <c r="Y64" s="120">
        <v>0</v>
      </c>
      <c r="Z64" s="143">
        <v>0</v>
      </c>
      <c r="AA64" s="121">
        <v>-13</v>
      </c>
      <c r="AB64" s="117">
        <v>-58</v>
      </c>
      <c r="AC64" s="117">
        <v>-14</v>
      </c>
      <c r="AD64" s="117">
        <v>102400</v>
      </c>
      <c r="AE64" s="117">
        <v>257150</v>
      </c>
      <c r="AF64" s="117">
        <v>1285</v>
      </c>
      <c r="AG64" s="118">
        <v>76</v>
      </c>
    </row>
    <row r="65" spans="1:33" ht="18.75" customHeight="1">
      <c r="A65" s="154">
        <v>42705</v>
      </c>
      <c r="B65" s="195">
        <v>102400</v>
      </c>
      <c r="C65" s="195">
        <v>257150</v>
      </c>
      <c r="D65" s="195">
        <v>1285</v>
      </c>
      <c r="E65" s="196">
        <v>76</v>
      </c>
      <c r="F65" s="197">
        <v>2794</v>
      </c>
      <c r="G65" s="198">
        <v>1563</v>
      </c>
      <c r="H65" s="198">
        <v>1231</v>
      </c>
      <c r="I65" s="198">
        <v>1398</v>
      </c>
      <c r="J65" s="198">
        <v>393</v>
      </c>
      <c r="K65" s="198">
        <v>1003</v>
      </c>
      <c r="L65" s="198">
        <v>0</v>
      </c>
      <c r="M65" s="199">
        <v>251</v>
      </c>
      <c r="N65" s="198">
        <v>18</v>
      </c>
      <c r="O65" s="198">
        <v>2</v>
      </c>
      <c r="P65" s="200">
        <v>140</v>
      </c>
      <c r="Q65" s="201">
        <v>2951</v>
      </c>
      <c r="R65" s="202">
        <v>1650</v>
      </c>
      <c r="S65" s="202">
        <v>1301</v>
      </c>
      <c r="T65" s="202">
        <v>1398</v>
      </c>
      <c r="U65" s="202">
        <v>414</v>
      </c>
      <c r="V65" s="202">
        <v>1139</v>
      </c>
      <c r="W65" s="203">
        <v>78</v>
      </c>
      <c r="X65" s="202">
        <v>141</v>
      </c>
      <c r="Y65" s="202">
        <v>1</v>
      </c>
      <c r="Z65" s="204">
        <v>1</v>
      </c>
      <c r="AA65" s="205">
        <v>13</v>
      </c>
      <c r="AB65" s="195">
        <v>33</v>
      </c>
      <c r="AC65" s="195">
        <v>92</v>
      </c>
      <c r="AD65" s="195">
        <v>102413</v>
      </c>
      <c r="AE65" s="195">
        <v>257183</v>
      </c>
      <c r="AF65" s="195">
        <v>1377</v>
      </c>
      <c r="AG65" s="196">
        <v>77</v>
      </c>
    </row>
    <row r="66" spans="1:33" ht="18.75" customHeight="1">
      <c r="A66" s="93">
        <v>42736</v>
      </c>
      <c r="B66" s="117">
        <v>102413</v>
      </c>
      <c r="C66" s="117">
        <v>257183</v>
      </c>
      <c r="D66" s="117">
        <v>1377</v>
      </c>
      <c r="E66" s="118">
        <v>77</v>
      </c>
      <c r="F66" s="131">
        <v>2675</v>
      </c>
      <c r="G66" s="119">
        <v>1529</v>
      </c>
      <c r="H66" s="119">
        <v>1146</v>
      </c>
      <c r="I66" s="119">
        <v>1349</v>
      </c>
      <c r="J66" s="119">
        <v>404</v>
      </c>
      <c r="K66" s="119">
        <v>922</v>
      </c>
      <c r="L66" s="119">
        <v>0</v>
      </c>
      <c r="M66" s="148">
        <v>234</v>
      </c>
      <c r="N66" s="119">
        <v>4</v>
      </c>
      <c r="O66" s="119">
        <v>2</v>
      </c>
      <c r="P66" s="132">
        <v>8</v>
      </c>
      <c r="Q66" s="142">
        <v>3029</v>
      </c>
      <c r="R66" s="120">
        <v>1704</v>
      </c>
      <c r="S66" s="120">
        <v>1325</v>
      </c>
      <c r="T66" s="120">
        <v>1349</v>
      </c>
      <c r="U66" s="120">
        <v>456</v>
      </c>
      <c r="V66" s="120">
        <v>1224</v>
      </c>
      <c r="W66" s="153">
        <v>86</v>
      </c>
      <c r="X66" s="120">
        <v>10</v>
      </c>
      <c r="Y66" s="120">
        <v>0</v>
      </c>
      <c r="Z66" s="143">
        <v>2</v>
      </c>
      <c r="AA66" s="121">
        <v>-100</v>
      </c>
      <c r="AB66" s="117">
        <v>-204</v>
      </c>
      <c r="AC66" s="117">
        <v>-41</v>
      </c>
      <c r="AD66" s="117">
        <v>102313</v>
      </c>
      <c r="AE66" s="117">
        <v>256979</v>
      </c>
      <c r="AF66" s="117">
        <v>1336</v>
      </c>
      <c r="AG66" s="118">
        <v>80</v>
      </c>
    </row>
    <row r="67" spans="1:33" ht="18.75" customHeight="1">
      <c r="A67" s="154">
        <v>42767</v>
      </c>
      <c r="B67" s="195">
        <v>102313</v>
      </c>
      <c r="C67" s="195">
        <v>256979</v>
      </c>
      <c r="D67" s="195">
        <v>1336</v>
      </c>
      <c r="E67" s="196">
        <v>80</v>
      </c>
      <c r="F67" s="197">
        <v>3301</v>
      </c>
      <c r="G67" s="198">
        <v>1834</v>
      </c>
      <c r="H67" s="198">
        <v>1467</v>
      </c>
      <c r="I67" s="198">
        <v>1610</v>
      </c>
      <c r="J67" s="198">
        <v>535</v>
      </c>
      <c r="K67" s="198">
        <v>1156</v>
      </c>
      <c r="L67" s="198">
        <v>0</v>
      </c>
      <c r="M67" s="199">
        <v>236</v>
      </c>
      <c r="N67" s="198">
        <v>5</v>
      </c>
      <c r="O67" s="198">
        <v>0</v>
      </c>
      <c r="P67" s="200">
        <v>2</v>
      </c>
      <c r="Q67" s="201">
        <v>3939</v>
      </c>
      <c r="R67" s="202">
        <v>2179</v>
      </c>
      <c r="S67" s="202">
        <v>1760</v>
      </c>
      <c r="T67" s="202">
        <v>1610</v>
      </c>
      <c r="U67" s="202">
        <v>634</v>
      </c>
      <c r="V67" s="202">
        <v>1695</v>
      </c>
      <c r="W67" s="203">
        <v>95</v>
      </c>
      <c r="X67" s="202">
        <v>2</v>
      </c>
      <c r="Y67" s="202">
        <v>0</v>
      </c>
      <c r="Z67" s="204">
        <v>1</v>
      </c>
      <c r="AA67" s="205">
        <v>-51</v>
      </c>
      <c r="AB67" s="195">
        <v>-493</v>
      </c>
      <c r="AC67" s="195">
        <v>-43</v>
      </c>
      <c r="AD67" s="195">
        <v>102262</v>
      </c>
      <c r="AE67" s="195">
        <v>256486</v>
      </c>
      <c r="AF67" s="195">
        <v>1293</v>
      </c>
      <c r="AG67" s="196">
        <v>82</v>
      </c>
    </row>
    <row r="68" spans="1:33" ht="18.75" customHeight="1">
      <c r="A68" s="93">
        <v>42795</v>
      </c>
      <c r="B68" s="117">
        <v>102262</v>
      </c>
      <c r="C68" s="117">
        <v>256486</v>
      </c>
      <c r="D68" s="117">
        <v>1293</v>
      </c>
      <c r="E68" s="118">
        <v>82</v>
      </c>
      <c r="F68" s="131">
        <v>3345</v>
      </c>
      <c r="G68" s="119">
        <v>1928</v>
      </c>
      <c r="H68" s="119">
        <v>1417</v>
      </c>
      <c r="I68" s="119">
        <v>1784</v>
      </c>
      <c r="J68" s="119">
        <v>450</v>
      </c>
      <c r="K68" s="119">
        <v>1111</v>
      </c>
      <c r="L68" s="119">
        <v>0</v>
      </c>
      <c r="M68" s="148">
        <v>240</v>
      </c>
      <c r="N68" s="119">
        <v>17</v>
      </c>
      <c r="O68" s="119">
        <v>0</v>
      </c>
      <c r="P68" s="132">
        <v>1</v>
      </c>
      <c r="Q68" s="142">
        <v>3616</v>
      </c>
      <c r="R68" s="120">
        <v>2066</v>
      </c>
      <c r="S68" s="120">
        <v>1550</v>
      </c>
      <c r="T68" s="120">
        <v>1784</v>
      </c>
      <c r="U68" s="120">
        <v>445</v>
      </c>
      <c r="V68" s="120">
        <v>1387</v>
      </c>
      <c r="W68" s="153">
        <v>87</v>
      </c>
      <c r="X68" s="120">
        <v>40</v>
      </c>
      <c r="Y68" s="120">
        <v>1</v>
      </c>
      <c r="Z68" s="143">
        <v>0</v>
      </c>
      <c r="AA68" s="121">
        <v>80</v>
      </c>
      <c r="AB68" s="117">
        <v>-141</v>
      </c>
      <c r="AC68" s="117">
        <v>59</v>
      </c>
      <c r="AD68" s="117">
        <v>102342</v>
      </c>
      <c r="AE68" s="117">
        <v>256345</v>
      </c>
      <c r="AF68" s="117">
        <v>1352</v>
      </c>
      <c r="AG68" s="118">
        <v>81</v>
      </c>
    </row>
    <row r="69" spans="1:33" ht="18.75" customHeight="1">
      <c r="A69" s="154">
        <v>42826</v>
      </c>
      <c r="B69" s="195">
        <v>102342</v>
      </c>
      <c r="C69" s="195">
        <v>256345</v>
      </c>
      <c r="D69" s="195">
        <v>1352</v>
      </c>
      <c r="E69" s="196">
        <v>81</v>
      </c>
      <c r="F69" s="197">
        <v>3708</v>
      </c>
      <c r="G69" s="198">
        <v>2012</v>
      </c>
      <c r="H69" s="198">
        <v>1696</v>
      </c>
      <c r="I69" s="198">
        <v>2407</v>
      </c>
      <c r="J69" s="198">
        <v>369</v>
      </c>
      <c r="K69" s="198">
        <v>932</v>
      </c>
      <c r="L69" s="198">
        <v>0</v>
      </c>
      <c r="M69" s="199">
        <v>226</v>
      </c>
      <c r="N69" s="198">
        <v>9</v>
      </c>
      <c r="O69" s="198">
        <v>1</v>
      </c>
      <c r="P69" s="200">
        <v>3</v>
      </c>
      <c r="Q69" s="201">
        <v>3880</v>
      </c>
      <c r="R69" s="202">
        <v>2188</v>
      </c>
      <c r="S69" s="202">
        <v>1692</v>
      </c>
      <c r="T69" s="202">
        <v>2407</v>
      </c>
      <c r="U69" s="202">
        <v>347</v>
      </c>
      <c r="V69" s="202">
        <v>1126</v>
      </c>
      <c r="W69" s="203">
        <v>92</v>
      </c>
      <c r="X69" s="202">
        <v>11</v>
      </c>
      <c r="Y69" s="202">
        <v>2</v>
      </c>
      <c r="Z69" s="204">
        <v>0</v>
      </c>
      <c r="AA69" s="205">
        <v>-22</v>
      </c>
      <c r="AB69" s="195">
        <v>-38</v>
      </c>
      <c r="AC69" s="195">
        <v>-47</v>
      </c>
      <c r="AD69" s="195">
        <v>102320</v>
      </c>
      <c r="AE69" s="195">
        <v>256307</v>
      </c>
      <c r="AF69" s="195">
        <v>1305</v>
      </c>
      <c r="AG69" s="196">
        <v>84</v>
      </c>
    </row>
    <row r="70" spans="1:33" ht="18.75" customHeight="1">
      <c r="A70" s="93">
        <v>42856</v>
      </c>
      <c r="B70" s="117">
        <v>102317</v>
      </c>
      <c r="C70" s="117">
        <v>256344</v>
      </c>
      <c r="D70" s="117">
        <v>1264</v>
      </c>
      <c r="E70" s="118">
        <v>87</v>
      </c>
      <c r="F70" s="131">
        <v>2721</v>
      </c>
      <c r="G70" s="119">
        <v>1554</v>
      </c>
      <c r="H70" s="119">
        <v>1167</v>
      </c>
      <c r="I70" s="119">
        <v>1597</v>
      </c>
      <c r="J70" s="119">
        <v>290</v>
      </c>
      <c r="K70" s="119">
        <v>834</v>
      </c>
      <c r="L70" s="119">
        <v>0</v>
      </c>
      <c r="M70" s="148">
        <v>226</v>
      </c>
      <c r="N70" s="119">
        <v>10</v>
      </c>
      <c r="O70" s="119">
        <v>0</v>
      </c>
      <c r="P70" s="132">
        <v>5</v>
      </c>
      <c r="Q70" s="142">
        <v>3160</v>
      </c>
      <c r="R70" s="120">
        <v>1862</v>
      </c>
      <c r="S70" s="120">
        <v>1298</v>
      </c>
      <c r="T70" s="120">
        <v>1597</v>
      </c>
      <c r="U70" s="120">
        <v>356</v>
      </c>
      <c r="V70" s="120">
        <v>1207</v>
      </c>
      <c r="W70" s="153">
        <v>79</v>
      </c>
      <c r="X70" s="120">
        <v>22</v>
      </c>
      <c r="Y70" s="120">
        <v>2</v>
      </c>
      <c r="Z70" s="143">
        <v>3</v>
      </c>
      <c r="AA70" s="121">
        <v>-87</v>
      </c>
      <c r="AB70" s="117">
        <v>-304</v>
      </c>
      <c r="AC70" s="117">
        <v>34</v>
      </c>
      <c r="AD70" s="117">
        <v>102230</v>
      </c>
      <c r="AE70" s="117">
        <v>256040</v>
      </c>
      <c r="AF70" s="117">
        <v>1298</v>
      </c>
      <c r="AG70" s="118">
        <v>86</v>
      </c>
    </row>
    <row r="71" spans="1:33" ht="18.75" customHeight="1">
      <c r="A71" s="154">
        <v>42887</v>
      </c>
      <c r="B71" s="195">
        <v>102317</v>
      </c>
      <c r="C71" s="195">
        <v>256344</v>
      </c>
      <c r="D71" s="195">
        <v>1264</v>
      </c>
      <c r="E71" s="196">
        <v>87</v>
      </c>
      <c r="F71" s="197">
        <v>2721</v>
      </c>
      <c r="G71" s="198">
        <v>1554</v>
      </c>
      <c r="H71" s="198">
        <v>1167</v>
      </c>
      <c r="I71" s="198">
        <v>1597</v>
      </c>
      <c r="J71" s="198">
        <v>290</v>
      </c>
      <c r="K71" s="198">
        <v>834</v>
      </c>
      <c r="L71" s="198">
        <v>0</v>
      </c>
      <c r="M71" s="199">
        <v>226</v>
      </c>
      <c r="N71" s="198">
        <v>10</v>
      </c>
      <c r="O71" s="198">
        <v>0</v>
      </c>
      <c r="P71" s="200">
        <v>5</v>
      </c>
      <c r="Q71" s="201">
        <v>3160</v>
      </c>
      <c r="R71" s="202">
        <v>1862</v>
      </c>
      <c r="S71" s="202">
        <v>1298</v>
      </c>
      <c r="T71" s="202">
        <v>1597</v>
      </c>
      <c r="U71" s="202">
        <v>356</v>
      </c>
      <c r="V71" s="202">
        <v>1207</v>
      </c>
      <c r="W71" s="203">
        <v>79</v>
      </c>
      <c r="X71" s="202">
        <v>22</v>
      </c>
      <c r="Y71" s="202">
        <v>2</v>
      </c>
      <c r="Z71" s="204">
        <v>3</v>
      </c>
      <c r="AA71" s="205">
        <v>-87</v>
      </c>
      <c r="AB71" s="195">
        <v>-304</v>
      </c>
      <c r="AC71" s="195">
        <v>34</v>
      </c>
      <c r="AD71" s="195">
        <v>102230</v>
      </c>
      <c r="AE71" s="195">
        <v>256040</v>
      </c>
      <c r="AF71" s="195">
        <v>1298</v>
      </c>
      <c r="AG71" s="196">
        <v>86</v>
      </c>
    </row>
    <row r="72" spans="1:33" ht="18.75" customHeight="1">
      <c r="A72" s="93">
        <v>42917</v>
      </c>
      <c r="B72" s="117">
        <v>102230</v>
      </c>
      <c r="C72" s="117">
        <v>256040</v>
      </c>
      <c r="D72" s="117">
        <v>1298</v>
      </c>
      <c r="E72" s="118">
        <v>86</v>
      </c>
      <c r="F72" s="131">
        <v>2563</v>
      </c>
      <c r="G72" s="119">
        <v>1448</v>
      </c>
      <c r="H72" s="119">
        <v>1115</v>
      </c>
      <c r="I72" s="119">
        <v>1439</v>
      </c>
      <c r="J72" s="119">
        <v>347</v>
      </c>
      <c r="K72" s="119">
        <v>777</v>
      </c>
      <c r="L72" s="119">
        <v>0</v>
      </c>
      <c r="M72" s="148">
        <v>206</v>
      </c>
      <c r="N72" s="119">
        <v>4</v>
      </c>
      <c r="O72" s="119">
        <v>2</v>
      </c>
      <c r="P72" s="132">
        <v>0</v>
      </c>
      <c r="Q72" s="142">
        <v>2966</v>
      </c>
      <c r="R72" s="120">
        <v>1722</v>
      </c>
      <c r="S72" s="120">
        <v>1244</v>
      </c>
      <c r="T72" s="120">
        <v>1439</v>
      </c>
      <c r="U72" s="120">
        <v>368</v>
      </c>
      <c r="V72" s="120">
        <v>1159</v>
      </c>
      <c r="W72" s="153">
        <v>77</v>
      </c>
      <c r="X72" s="120">
        <v>5</v>
      </c>
      <c r="Y72" s="120">
        <v>0</v>
      </c>
      <c r="Z72" s="143">
        <v>0</v>
      </c>
      <c r="AA72" s="121">
        <v>-144</v>
      </c>
      <c r="AB72" s="117">
        <v>-273</v>
      </c>
      <c r="AC72" s="117">
        <v>-37</v>
      </c>
      <c r="AD72" s="117">
        <v>102086</v>
      </c>
      <c r="AE72" s="117">
        <v>255767</v>
      </c>
      <c r="AF72" s="117">
        <v>1261</v>
      </c>
      <c r="AG72" s="118">
        <v>90</v>
      </c>
    </row>
    <row r="73" spans="1:33" ht="18.75" customHeight="1">
      <c r="A73" s="154">
        <v>42948</v>
      </c>
      <c r="B73" s="195">
        <v>102086</v>
      </c>
      <c r="C73" s="195">
        <v>255767</v>
      </c>
      <c r="D73" s="195">
        <v>1261</v>
      </c>
      <c r="E73" s="196">
        <v>90</v>
      </c>
      <c r="F73" s="197">
        <v>2665</v>
      </c>
      <c r="G73" s="198">
        <v>1508</v>
      </c>
      <c r="H73" s="198">
        <v>1157</v>
      </c>
      <c r="I73" s="198">
        <v>1421</v>
      </c>
      <c r="J73" s="198">
        <v>374</v>
      </c>
      <c r="K73" s="198">
        <v>870</v>
      </c>
      <c r="L73" s="198">
        <v>0</v>
      </c>
      <c r="M73" s="199">
        <v>229</v>
      </c>
      <c r="N73" s="198">
        <v>10</v>
      </c>
      <c r="O73" s="198">
        <v>0</v>
      </c>
      <c r="P73" s="200">
        <v>1</v>
      </c>
      <c r="Q73" s="201">
        <v>3324</v>
      </c>
      <c r="R73" s="202">
        <v>1878</v>
      </c>
      <c r="S73" s="202">
        <v>1446</v>
      </c>
      <c r="T73" s="202">
        <v>1421</v>
      </c>
      <c r="U73" s="202">
        <v>444</v>
      </c>
      <c r="V73" s="202">
        <v>1459</v>
      </c>
      <c r="W73" s="203">
        <v>105</v>
      </c>
      <c r="X73" s="202">
        <v>4</v>
      </c>
      <c r="Y73" s="202">
        <v>1</v>
      </c>
      <c r="Z73" s="204">
        <v>1</v>
      </c>
      <c r="AA73" s="205">
        <v>-193</v>
      </c>
      <c r="AB73" s="195">
        <v>-530</v>
      </c>
      <c r="AC73" s="195">
        <v>-21</v>
      </c>
      <c r="AD73" s="195">
        <v>101893</v>
      </c>
      <c r="AE73" s="195">
        <v>255237</v>
      </c>
      <c r="AF73" s="195">
        <v>1240</v>
      </c>
      <c r="AG73" s="196">
        <v>91</v>
      </c>
    </row>
    <row r="74" spans="1:33" ht="18.75" customHeight="1">
      <c r="A74" s="93">
        <v>42979</v>
      </c>
      <c r="B74" s="117">
        <v>101893</v>
      </c>
      <c r="C74" s="117">
        <v>255237</v>
      </c>
      <c r="D74" s="117">
        <v>1240</v>
      </c>
      <c r="E74" s="118">
        <v>91</v>
      </c>
      <c r="F74" s="131">
        <v>2195</v>
      </c>
      <c r="G74" s="119">
        <v>1245</v>
      </c>
      <c r="H74" s="119">
        <v>950</v>
      </c>
      <c r="I74" s="119">
        <v>1221</v>
      </c>
      <c r="J74" s="119">
        <v>251</v>
      </c>
      <c r="K74" s="119">
        <v>723</v>
      </c>
      <c r="L74" s="119">
        <v>0</v>
      </c>
      <c r="M74" s="148">
        <v>230</v>
      </c>
      <c r="N74" s="119">
        <v>11</v>
      </c>
      <c r="O74" s="119">
        <v>0</v>
      </c>
      <c r="P74" s="132">
        <v>0</v>
      </c>
      <c r="Q74" s="142">
        <v>2769</v>
      </c>
      <c r="R74" s="120">
        <v>1595</v>
      </c>
      <c r="S74" s="120">
        <v>1174</v>
      </c>
      <c r="T74" s="120">
        <v>1221</v>
      </c>
      <c r="U74" s="120">
        <v>336</v>
      </c>
      <c r="V74" s="120">
        <v>1212</v>
      </c>
      <c r="W74" s="153">
        <v>85</v>
      </c>
      <c r="X74" s="120">
        <v>7</v>
      </c>
      <c r="Y74" s="120">
        <v>0</v>
      </c>
      <c r="Z74" s="143">
        <v>1</v>
      </c>
      <c r="AA74" s="121">
        <v>-221</v>
      </c>
      <c r="AB74" s="117">
        <v>-426</v>
      </c>
      <c r="AC74" s="117">
        <v>78</v>
      </c>
      <c r="AD74" s="117">
        <v>101672</v>
      </c>
      <c r="AE74" s="117">
        <v>254811</v>
      </c>
      <c r="AF74" s="117">
        <v>1318</v>
      </c>
      <c r="AG74" s="118">
        <v>91</v>
      </c>
    </row>
    <row r="75" spans="1:33" ht="18.75" customHeight="1">
      <c r="A75" s="154">
        <v>43009</v>
      </c>
      <c r="B75" s="195">
        <v>101672</v>
      </c>
      <c r="C75" s="195">
        <v>254811</v>
      </c>
      <c r="D75" s="195">
        <v>1318</v>
      </c>
      <c r="E75" s="196">
        <v>91</v>
      </c>
      <c r="F75" s="197">
        <v>2582</v>
      </c>
      <c r="G75" s="198">
        <v>1425</v>
      </c>
      <c r="H75" s="198">
        <v>1157</v>
      </c>
      <c r="I75" s="198">
        <v>1467</v>
      </c>
      <c r="J75" s="198">
        <v>285</v>
      </c>
      <c r="K75" s="198">
        <v>830</v>
      </c>
      <c r="L75" s="198">
        <v>0</v>
      </c>
      <c r="M75" s="199">
        <v>197</v>
      </c>
      <c r="N75" s="198">
        <v>3</v>
      </c>
      <c r="O75" s="198">
        <v>0</v>
      </c>
      <c r="P75" s="200">
        <v>0</v>
      </c>
      <c r="Q75" s="201">
        <v>2869</v>
      </c>
      <c r="R75" s="202">
        <v>1655</v>
      </c>
      <c r="S75" s="202">
        <v>1214</v>
      </c>
      <c r="T75" s="202">
        <v>1467</v>
      </c>
      <c r="U75" s="202">
        <v>305</v>
      </c>
      <c r="V75" s="202">
        <v>1097</v>
      </c>
      <c r="W75" s="203">
        <v>118</v>
      </c>
      <c r="X75" s="202">
        <v>2</v>
      </c>
      <c r="Y75" s="202">
        <v>0</v>
      </c>
      <c r="Z75" s="204">
        <v>1</v>
      </c>
      <c r="AA75" s="205">
        <v>-142</v>
      </c>
      <c r="AB75" s="195">
        <v>-208</v>
      </c>
      <c r="AC75" s="195">
        <v>-3</v>
      </c>
      <c r="AD75" s="195">
        <v>101530</v>
      </c>
      <c r="AE75" s="195">
        <v>254603</v>
      </c>
      <c r="AF75" s="195">
        <v>1315</v>
      </c>
      <c r="AG75" s="196">
        <v>90</v>
      </c>
    </row>
    <row r="76" spans="1:33" ht="18.75" customHeight="1">
      <c r="A76" s="93">
        <v>43040</v>
      </c>
      <c r="B76" s="117">
        <v>101530</v>
      </c>
      <c r="C76" s="117">
        <v>254603</v>
      </c>
      <c r="D76" s="117">
        <v>1315</v>
      </c>
      <c r="E76" s="118">
        <v>90</v>
      </c>
      <c r="F76" s="131">
        <v>3251</v>
      </c>
      <c r="G76" s="119">
        <v>1747</v>
      </c>
      <c r="H76" s="119">
        <v>1504</v>
      </c>
      <c r="I76" s="119">
        <v>2050</v>
      </c>
      <c r="J76" s="119">
        <v>346</v>
      </c>
      <c r="K76" s="119">
        <v>855</v>
      </c>
      <c r="L76" s="119">
        <v>0</v>
      </c>
      <c r="M76" s="148">
        <v>214</v>
      </c>
      <c r="N76" s="119">
        <v>16</v>
      </c>
      <c r="O76" s="119">
        <v>0</v>
      </c>
      <c r="P76" s="132">
        <v>0</v>
      </c>
      <c r="Q76" s="142">
        <v>3611</v>
      </c>
      <c r="R76" s="120">
        <v>2019</v>
      </c>
      <c r="S76" s="120">
        <v>1592</v>
      </c>
      <c r="T76" s="120">
        <v>2050</v>
      </c>
      <c r="U76" s="120">
        <v>373</v>
      </c>
      <c r="V76" s="120">
        <v>1188</v>
      </c>
      <c r="W76" s="153">
        <v>109</v>
      </c>
      <c r="X76" s="120">
        <v>2</v>
      </c>
      <c r="Y76" s="120">
        <v>0</v>
      </c>
      <c r="Z76" s="143">
        <v>4</v>
      </c>
      <c r="AA76" s="121">
        <v>-144</v>
      </c>
      <c r="AB76" s="117">
        <v>-245</v>
      </c>
      <c r="AC76" s="117">
        <v>-31</v>
      </c>
      <c r="AD76" s="117">
        <v>101386</v>
      </c>
      <c r="AE76" s="117">
        <v>254358</v>
      </c>
      <c r="AF76" s="117">
        <v>1284</v>
      </c>
      <c r="AG76" s="118">
        <v>90</v>
      </c>
    </row>
    <row r="77" spans="1:33" ht="18.75" customHeight="1">
      <c r="A77" s="267">
        <v>43070</v>
      </c>
      <c r="B77" s="268">
        <v>101386</v>
      </c>
      <c r="C77" s="268">
        <v>254358</v>
      </c>
      <c r="D77" s="268">
        <v>1284</v>
      </c>
      <c r="E77" s="269">
        <v>90</v>
      </c>
      <c r="F77" s="270">
        <v>3278</v>
      </c>
      <c r="G77" s="271">
        <v>1736</v>
      </c>
      <c r="H77" s="271">
        <v>1542</v>
      </c>
      <c r="I77" s="271">
        <v>2012</v>
      </c>
      <c r="J77" s="271">
        <v>351</v>
      </c>
      <c r="K77" s="271">
        <v>915</v>
      </c>
      <c r="L77" s="271">
        <v>0</v>
      </c>
      <c r="M77" s="272">
        <v>175</v>
      </c>
      <c r="N77" s="271">
        <v>12</v>
      </c>
      <c r="O77" s="271">
        <v>0</v>
      </c>
      <c r="P77" s="273">
        <v>1</v>
      </c>
      <c r="Q77" s="274">
        <v>3664</v>
      </c>
      <c r="R77" s="275">
        <v>2008</v>
      </c>
      <c r="S77" s="275">
        <v>1656</v>
      </c>
      <c r="T77" s="275">
        <v>2012</v>
      </c>
      <c r="U77" s="275">
        <v>433</v>
      </c>
      <c r="V77" s="275">
        <v>1219</v>
      </c>
      <c r="W77" s="276">
        <v>83</v>
      </c>
      <c r="X77" s="275">
        <v>0</v>
      </c>
      <c r="Y77" s="275">
        <v>1</v>
      </c>
      <c r="Z77" s="277">
        <v>3</v>
      </c>
      <c r="AA77" s="278">
        <v>-107</v>
      </c>
      <c r="AB77" s="268">
        <v>-285</v>
      </c>
      <c r="AC77" s="268">
        <v>55</v>
      </c>
      <c r="AD77" s="268">
        <v>101279</v>
      </c>
      <c r="AE77" s="268">
        <v>254073</v>
      </c>
      <c r="AF77" s="268">
        <v>1339</v>
      </c>
      <c r="AG77" s="269">
        <v>90</v>
      </c>
    </row>
    <row r="78" spans="1:33" ht="18.75" customHeight="1">
      <c r="A78" s="93">
        <v>43101</v>
      </c>
      <c r="B78" s="279">
        <v>101279</v>
      </c>
      <c r="C78" s="279">
        <v>254073</v>
      </c>
      <c r="D78" s="279">
        <v>1339</v>
      </c>
      <c r="E78" s="99">
        <v>90</v>
      </c>
      <c r="F78" s="288">
        <v>3382</v>
      </c>
      <c r="G78" s="289">
        <v>1772</v>
      </c>
      <c r="H78" s="289">
        <v>1610</v>
      </c>
      <c r="I78" s="289">
        <v>1929</v>
      </c>
      <c r="J78" s="289">
        <v>454</v>
      </c>
      <c r="K78" s="289">
        <v>999</v>
      </c>
      <c r="L78" s="289">
        <v>0</v>
      </c>
      <c r="M78" s="294">
        <v>189</v>
      </c>
      <c r="N78" s="289">
        <v>6</v>
      </c>
      <c r="O78" s="289">
        <v>0</v>
      </c>
      <c r="P78" s="290">
        <v>0</v>
      </c>
      <c r="Q78" s="297">
        <v>3930</v>
      </c>
      <c r="R78" s="298">
        <v>2162</v>
      </c>
      <c r="S78" s="298">
        <v>1768</v>
      </c>
      <c r="T78" s="298">
        <v>1929</v>
      </c>
      <c r="U78" s="298">
        <v>567</v>
      </c>
      <c r="V78" s="298">
        <v>1434</v>
      </c>
      <c r="W78" s="286">
        <v>111</v>
      </c>
      <c r="X78" s="298">
        <v>1</v>
      </c>
      <c r="Y78" s="298">
        <v>0</v>
      </c>
      <c r="Z78" s="299">
        <v>2</v>
      </c>
      <c r="AA78" s="283">
        <v>-181</v>
      </c>
      <c r="AB78" s="279">
        <v>-467</v>
      </c>
      <c r="AC78" s="279">
        <v>-40</v>
      </c>
      <c r="AD78" s="279">
        <v>101098</v>
      </c>
      <c r="AE78" s="279">
        <v>253606</v>
      </c>
      <c r="AF78" s="279">
        <v>1299</v>
      </c>
      <c r="AG78" s="99">
        <v>90</v>
      </c>
    </row>
    <row r="79" spans="1:33" ht="18.75" customHeight="1">
      <c r="A79" s="154">
        <v>43132</v>
      </c>
      <c r="B79" s="280">
        <v>101098</v>
      </c>
      <c r="C79" s="280">
        <v>253606</v>
      </c>
      <c r="D79" s="280">
        <v>1299</v>
      </c>
      <c r="E79" s="166">
        <v>90</v>
      </c>
      <c r="F79" s="172">
        <v>3939</v>
      </c>
      <c r="G79" s="173">
        <v>2063</v>
      </c>
      <c r="H79" s="173">
        <v>1876</v>
      </c>
      <c r="I79" s="173">
        <v>2426</v>
      </c>
      <c r="J79" s="173">
        <v>521</v>
      </c>
      <c r="K79" s="173">
        <v>992</v>
      </c>
      <c r="L79" s="173">
        <v>0</v>
      </c>
      <c r="M79" s="295">
        <v>168</v>
      </c>
      <c r="N79" s="173">
        <v>9</v>
      </c>
      <c r="O79" s="173">
        <v>0</v>
      </c>
      <c r="P79" s="175">
        <v>0</v>
      </c>
      <c r="Q79" s="176">
        <v>4715</v>
      </c>
      <c r="R79" s="177">
        <v>2468</v>
      </c>
      <c r="S79" s="177">
        <v>2247</v>
      </c>
      <c r="T79" s="177">
        <v>2426</v>
      </c>
      <c r="U79" s="177">
        <v>639</v>
      </c>
      <c r="V79" s="177">
        <v>1650</v>
      </c>
      <c r="W79" s="178">
        <v>77</v>
      </c>
      <c r="X79" s="177">
        <v>2</v>
      </c>
      <c r="Y79" s="177">
        <v>0</v>
      </c>
      <c r="Z79" s="179">
        <v>1</v>
      </c>
      <c r="AA79" s="284">
        <v>-89</v>
      </c>
      <c r="AB79" s="280">
        <v>-679</v>
      </c>
      <c r="AC79" s="280">
        <v>-22</v>
      </c>
      <c r="AD79" s="280">
        <v>101009</v>
      </c>
      <c r="AE79" s="280">
        <v>252927</v>
      </c>
      <c r="AF79" s="280">
        <v>1277</v>
      </c>
      <c r="AG79" s="166">
        <v>91</v>
      </c>
    </row>
    <row r="80" spans="1:33" ht="18.75" customHeight="1">
      <c r="A80" s="93">
        <v>43160</v>
      </c>
      <c r="B80" s="279">
        <v>101009</v>
      </c>
      <c r="C80" s="279">
        <v>252927</v>
      </c>
      <c r="D80" s="279">
        <v>1277</v>
      </c>
      <c r="E80" s="99">
        <v>91</v>
      </c>
      <c r="F80" s="288">
        <v>3639</v>
      </c>
      <c r="G80" s="289">
        <v>1946</v>
      </c>
      <c r="H80" s="289">
        <v>1693</v>
      </c>
      <c r="I80" s="289">
        <v>2254</v>
      </c>
      <c r="J80" s="289">
        <v>391</v>
      </c>
      <c r="K80" s="289">
        <v>994</v>
      </c>
      <c r="L80" s="289">
        <v>0</v>
      </c>
      <c r="M80" s="294">
        <v>209</v>
      </c>
      <c r="N80" s="289">
        <v>13</v>
      </c>
      <c r="O80" s="289">
        <v>0</v>
      </c>
      <c r="P80" s="290">
        <v>0</v>
      </c>
      <c r="Q80" s="297">
        <v>4316</v>
      </c>
      <c r="R80" s="298">
        <v>2393</v>
      </c>
      <c r="S80" s="298">
        <v>1923</v>
      </c>
      <c r="T80" s="298">
        <v>2254</v>
      </c>
      <c r="U80" s="298">
        <v>558</v>
      </c>
      <c r="V80" s="298">
        <v>1504</v>
      </c>
      <c r="W80" s="286">
        <v>98</v>
      </c>
      <c r="X80" s="298">
        <v>0</v>
      </c>
      <c r="Y80" s="298">
        <v>0</v>
      </c>
      <c r="Z80" s="299">
        <v>4</v>
      </c>
      <c r="AA80" s="283">
        <v>-191</v>
      </c>
      <c r="AB80" s="279">
        <v>-557</v>
      </c>
      <c r="AC80" s="279">
        <v>46</v>
      </c>
      <c r="AD80" s="279">
        <v>100818</v>
      </c>
      <c r="AE80" s="279">
        <v>252370</v>
      </c>
      <c r="AF80" s="279">
        <v>1323</v>
      </c>
      <c r="AG80" s="99">
        <v>94</v>
      </c>
    </row>
    <row r="81" spans="1:33" ht="18.75" customHeight="1" thickBot="1">
      <c r="A81" s="206">
        <v>43191</v>
      </c>
      <c r="B81" s="281">
        <v>100818</v>
      </c>
      <c r="C81" s="281">
        <v>252370</v>
      </c>
      <c r="D81" s="281">
        <v>1323</v>
      </c>
      <c r="E81" s="282">
        <v>94</v>
      </c>
      <c r="F81" s="291">
        <v>2632</v>
      </c>
      <c r="G81" s="292">
        <v>1425</v>
      </c>
      <c r="H81" s="292">
        <v>1207</v>
      </c>
      <c r="I81" s="292">
        <v>1598</v>
      </c>
      <c r="J81" s="292">
        <v>373</v>
      </c>
      <c r="K81" s="292">
        <v>661</v>
      </c>
      <c r="L81" s="292">
        <v>0</v>
      </c>
      <c r="M81" s="296">
        <v>181</v>
      </c>
      <c r="N81" s="292">
        <v>7</v>
      </c>
      <c r="O81" s="292">
        <v>0</v>
      </c>
      <c r="P81" s="293">
        <v>0</v>
      </c>
      <c r="Q81" s="300">
        <v>3152</v>
      </c>
      <c r="R81" s="301">
        <v>1790</v>
      </c>
      <c r="S81" s="301">
        <v>1362</v>
      </c>
      <c r="T81" s="301">
        <v>1598</v>
      </c>
      <c r="U81" s="301">
        <v>354</v>
      </c>
      <c r="V81" s="301">
        <v>1200</v>
      </c>
      <c r="W81" s="287">
        <v>95</v>
      </c>
      <c r="X81" s="301">
        <v>2</v>
      </c>
      <c r="Y81" s="301">
        <v>0</v>
      </c>
      <c r="Z81" s="302">
        <v>1</v>
      </c>
      <c r="AA81" s="285">
        <v>-116</v>
      </c>
      <c r="AB81" s="281">
        <v>-430</v>
      </c>
      <c r="AC81" s="281">
        <v>-28</v>
      </c>
      <c r="AD81" s="281">
        <v>100702</v>
      </c>
      <c r="AE81" s="281">
        <v>251940</v>
      </c>
      <c r="AF81" s="281">
        <v>1295</v>
      </c>
      <c r="AG81" s="282">
        <v>95</v>
      </c>
    </row>
    <row r="82" spans="1:33" ht="18.75" customHeight="1" thickTop="1"/>
  </sheetData>
  <mergeCells count="35">
    <mergeCell ref="R4:R5"/>
    <mergeCell ref="S4:S5"/>
    <mergeCell ref="T4:U4"/>
    <mergeCell ref="AF2:AF5"/>
    <mergeCell ref="AG2:AG5"/>
    <mergeCell ref="F3:K3"/>
    <mergeCell ref="L3:L5"/>
    <mergeCell ref="M3:M5"/>
    <mergeCell ref="N3:N5"/>
    <mergeCell ref="O3:O5"/>
    <mergeCell ref="P3:P5"/>
    <mergeCell ref="Q3:V3"/>
    <mergeCell ref="W3:W5"/>
    <mergeCell ref="Q2:Z2"/>
    <mergeCell ref="AA2:AA5"/>
    <mergeCell ref="AB2:AB5"/>
    <mergeCell ref="AC2:AC5"/>
    <mergeCell ref="AD2:AD5"/>
    <mergeCell ref="K4:K5"/>
    <mergeCell ref="AE2:AE5"/>
    <mergeCell ref="X3:X5"/>
    <mergeCell ref="Y3:Y5"/>
    <mergeCell ref="Z3:Z5"/>
    <mergeCell ref="A2:A5"/>
    <mergeCell ref="B2:B5"/>
    <mergeCell ref="C2:C5"/>
    <mergeCell ref="D2:D5"/>
    <mergeCell ref="E2:E5"/>
    <mergeCell ref="F2:P2"/>
    <mergeCell ref="F4:F5"/>
    <mergeCell ref="G4:G5"/>
    <mergeCell ref="H4:H5"/>
    <mergeCell ref="I4:J4"/>
    <mergeCell ref="V4:V5"/>
    <mergeCell ref="Q4:Q5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3"/>
  <sheetViews>
    <sheetView workbookViewId="0">
      <selection activeCell="K11" sqref="K11"/>
    </sheetView>
  </sheetViews>
  <sheetFormatPr baseColWidth="10" defaultColWidth="10.6640625" defaultRowHeight="22.5" customHeight="1"/>
  <cols>
    <col min="1" max="1" width="11.1640625" style="60" bestFit="1" customWidth="1"/>
    <col min="2" max="2" width="5.83203125" style="60" customWidth="1"/>
    <col min="3" max="7" width="13" style="60" customWidth="1"/>
    <col min="8" max="8" width="11.83203125" style="60" bestFit="1" customWidth="1"/>
    <col min="9" max="16384" width="10.6640625" style="60"/>
  </cols>
  <sheetData>
    <row r="1" spans="1:9" ht="43.5" customHeight="1">
      <c r="A1" s="59"/>
    </row>
    <row r="2" spans="1:9" ht="20.25" customHeight="1" thickBot="1">
      <c r="A2" s="207" t="s">
        <v>129</v>
      </c>
    </row>
    <row r="3" spans="1:9" ht="22.5" customHeight="1" thickTop="1" thickBot="1">
      <c r="A3" s="241" t="s">
        <v>76</v>
      </c>
      <c r="B3" s="241" t="s">
        <v>77</v>
      </c>
      <c r="C3" s="241" t="s">
        <v>78</v>
      </c>
      <c r="D3" s="241" t="s">
        <v>54</v>
      </c>
      <c r="E3" s="241" t="s">
        <v>79</v>
      </c>
      <c r="F3" s="241" t="s">
        <v>80</v>
      </c>
      <c r="G3" s="241" t="s">
        <v>81</v>
      </c>
      <c r="H3" s="241" t="s">
        <v>82</v>
      </c>
      <c r="I3" s="309">
        <v>43191</v>
      </c>
    </row>
    <row r="4" spans="1:9" ht="22.5" customHeight="1" thickTop="1">
      <c r="A4" s="386" t="s">
        <v>59</v>
      </c>
      <c r="B4" s="239" t="s">
        <v>0</v>
      </c>
      <c r="C4" s="240">
        <v>236944</v>
      </c>
      <c r="D4" s="240">
        <v>242077</v>
      </c>
      <c r="E4" s="240">
        <v>248287</v>
      </c>
      <c r="F4" s="240">
        <v>255828</v>
      </c>
      <c r="G4" s="240">
        <v>257183</v>
      </c>
      <c r="H4" s="240">
        <v>254073</v>
      </c>
      <c r="I4" s="240">
        <v>251940</v>
      </c>
    </row>
    <row r="5" spans="1:9" ht="22.5" customHeight="1">
      <c r="A5" s="384"/>
      <c r="B5" s="233" t="s">
        <v>1</v>
      </c>
      <c r="C5" s="234">
        <v>124076</v>
      </c>
      <c r="D5" s="234">
        <v>127020</v>
      </c>
      <c r="E5" s="234">
        <v>130708</v>
      </c>
      <c r="F5" s="234">
        <v>135281</v>
      </c>
      <c r="G5" s="234">
        <v>135738</v>
      </c>
      <c r="H5" s="234">
        <v>133467</v>
      </c>
      <c r="I5" s="234">
        <v>132058</v>
      </c>
    </row>
    <row r="6" spans="1:9" ht="22.5" customHeight="1">
      <c r="A6" s="384"/>
      <c r="B6" s="235" t="s">
        <v>2</v>
      </c>
      <c r="C6" s="236">
        <v>112868</v>
      </c>
      <c r="D6" s="236">
        <v>115057</v>
      </c>
      <c r="E6" s="236">
        <v>117579</v>
      </c>
      <c r="F6" s="236">
        <v>120547</v>
      </c>
      <c r="G6" s="236">
        <v>121445</v>
      </c>
      <c r="H6" s="236">
        <v>120606</v>
      </c>
      <c r="I6" s="236">
        <v>119882</v>
      </c>
    </row>
    <row r="7" spans="1:9" ht="22.5" customHeight="1">
      <c r="A7" s="383" t="s">
        <v>83</v>
      </c>
      <c r="B7" s="231" t="s">
        <v>0</v>
      </c>
      <c r="C7" s="232">
        <v>30264</v>
      </c>
      <c r="D7" s="232">
        <v>30895</v>
      </c>
      <c r="E7" s="232">
        <v>31650</v>
      </c>
      <c r="F7" s="232">
        <v>33205</v>
      </c>
      <c r="G7" s="232">
        <v>33408</v>
      </c>
      <c r="H7" s="232">
        <v>32328</v>
      </c>
      <c r="I7" s="232">
        <v>31622</v>
      </c>
    </row>
    <row r="8" spans="1:9" ht="22.5" customHeight="1">
      <c r="A8" s="384"/>
      <c r="B8" s="233" t="s">
        <v>1</v>
      </c>
      <c r="C8" s="234">
        <v>15619</v>
      </c>
      <c r="D8" s="234">
        <v>15979</v>
      </c>
      <c r="E8" s="234">
        <v>16348</v>
      </c>
      <c r="F8" s="234">
        <v>17143</v>
      </c>
      <c r="G8" s="234">
        <v>17191</v>
      </c>
      <c r="H8" s="234">
        <v>16675</v>
      </c>
      <c r="I8" s="234">
        <v>16325</v>
      </c>
    </row>
    <row r="9" spans="1:9" ht="22.5" customHeight="1">
      <c r="A9" s="384"/>
      <c r="B9" s="235" t="s">
        <v>2</v>
      </c>
      <c r="C9" s="236">
        <v>14645</v>
      </c>
      <c r="D9" s="236">
        <v>14916</v>
      </c>
      <c r="E9" s="236">
        <v>15302</v>
      </c>
      <c r="F9" s="236">
        <v>16062</v>
      </c>
      <c r="G9" s="236">
        <v>16217</v>
      </c>
      <c r="H9" s="236">
        <v>15653</v>
      </c>
      <c r="I9" s="236">
        <v>15297</v>
      </c>
    </row>
    <row r="10" spans="1:9" ht="22.5" customHeight="1">
      <c r="A10" s="383" t="s">
        <v>84</v>
      </c>
      <c r="B10" s="231" t="s">
        <v>0</v>
      </c>
      <c r="C10" s="232">
        <v>32192</v>
      </c>
      <c r="D10" s="232">
        <v>31843</v>
      </c>
      <c r="E10" s="232">
        <v>31368</v>
      </c>
      <c r="F10" s="232">
        <v>30595</v>
      </c>
      <c r="G10" s="232">
        <v>29864</v>
      </c>
      <c r="H10" s="232">
        <v>29490</v>
      </c>
      <c r="I10" s="232">
        <v>29105</v>
      </c>
    </row>
    <row r="11" spans="1:9" ht="22.5" customHeight="1">
      <c r="A11" s="384"/>
      <c r="B11" s="233" t="s">
        <v>1</v>
      </c>
      <c r="C11" s="234">
        <v>17064</v>
      </c>
      <c r="D11" s="234">
        <v>16766</v>
      </c>
      <c r="E11" s="234">
        <v>16477</v>
      </c>
      <c r="F11" s="234">
        <v>16094</v>
      </c>
      <c r="G11" s="234">
        <v>15637</v>
      </c>
      <c r="H11" s="234">
        <v>15435</v>
      </c>
      <c r="I11" s="234">
        <v>15257</v>
      </c>
    </row>
    <row r="12" spans="1:9" ht="22.5" customHeight="1">
      <c r="A12" s="384"/>
      <c r="B12" s="235" t="s">
        <v>2</v>
      </c>
      <c r="C12" s="236">
        <v>15128</v>
      </c>
      <c r="D12" s="236">
        <v>15077</v>
      </c>
      <c r="E12" s="236">
        <v>14891</v>
      </c>
      <c r="F12" s="236">
        <v>14501</v>
      </c>
      <c r="G12" s="236">
        <v>14227</v>
      </c>
      <c r="H12" s="236">
        <v>14055</v>
      </c>
      <c r="I12" s="236">
        <v>13848</v>
      </c>
    </row>
    <row r="13" spans="1:9" ht="22.5" customHeight="1">
      <c r="A13" s="383" t="s">
        <v>85</v>
      </c>
      <c r="B13" s="231" t="s">
        <v>0</v>
      </c>
      <c r="C13" s="232">
        <v>28618</v>
      </c>
      <c r="D13" s="232">
        <v>28386</v>
      </c>
      <c r="E13" s="232">
        <v>28977</v>
      </c>
      <c r="F13" s="232">
        <v>29713</v>
      </c>
      <c r="G13" s="232">
        <v>28596</v>
      </c>
      <c r="H13" s="232">
        <v>26965</v>
      </c>
      <c r="I13" s="232">
        <v>26380</v>
      </c>
    </row>
    <row r="14" spans="1:9" ht="22.5" customHeight="1">
      <c r="A14" s="384"/>
      <c r="B14" s="233" t="s">
        <v>1</v>
      </c>
      <c r="C14" s="234">
        <v>15702</v>
      </c>
      <c r="D14" s="234">
        <v>15610</v>
      </c>
      <c r="E14" s="234">
        <v>16168</v>
      </c>
      <c r="F14" s="234">
        <v>16701</v>
      </c>
      <c r="G14" s="234">
        <v>15853</v>
      </c>
      <c r="H14" s="234">
        <v>14808</v>
      </c>
      <c r="I14" s="234">
        <v>14439</v>
      </c>
    </row>
    <row r="15" spans="1:9" ht="22.5" customHeight="1">
      <c r="A15" s="384"/>
      <c r="B15" s="235" t="s">
        <v>2</v>
      </c>
      <c r="C15" s="236">
        <v>12916</v>
      </c>
      <c r="D15" s="236">
        <v>12776</v>
      </c>
      <c r="E15" s="236">
        <v>12809</v>
      </c>
      <c r="F15" s="236">
        <v>13012</v>
      </c>
      <c r="G15" s="236">
        <v>12743</v>
      </c>
      <c r="H15" s="236">
        <v>12157</v>
      </c>
      <c r="I15" s="236">
        <v>11941</v>
      </c>
    </row>
    <row r="16" spans="1:9" ht="22.5" customHeight="1">
      <c r="A16" s="383" t="s">
        <v>86</v>
      </c>
      <c r="B16" s="231" t="s">
        <v>0</v>
      </c>
      <c r="C16" s="232">
        <v>47017</v>
      </c>
      <c r="D16" s="232">
        <v>47531</v>
      </c>
      <c r="E16" s="232">
        <v>48267</v>
      </c>
      <c r="F16" s="232">
        <v>49739</v>
      </c>
      <c r="G16" s="232">
        <v>48893</v>
      </c>
      <c r="H16" s="232">
        <v>46289</v>
      </c>
      <c r="I16" s="232">
        <v>45043</v>
      </c>
    </row>
    <row r="17" spans="1:9" ht="22.5" customHeight="1">
      <c r="A17" s="384"/>
      <c r="B17" s="233" t="s">
        <v>1</v>
      </c>
      <c r="C17" s="234">
        <v>25405</v>
      </c>
      <c r="D17" s="234">
        <v>25839</v>
      </c>
      <c r="E17" s="234">
        <v>26402</v>
      </c>
      <c r="F17" s="234">
        <v>27372</v>
      </c>
      <c r="G17" s="234">
        <v>26892</v>
      </c>
      <c r="H17" s="234">
        <v>25151</v>
      </c>
      <c r="I17" s="234">
        <v>24321</v>
      </c>
    </row>
    <row r="18" spans="1:9" ht="22.5" customHeight="1">
      <c r="A18" s="384"/>
      <c r="B18" s="235" t="s">
        <v>2</v>
      </c>
      <c r="C18" s="236">
        <v>21612</v>
      </c>
      <c r="D18" s="236">
        <v>21692</v>
      </c>
      <c r="E18" s="236">
        <v>21865</v>
      </c>
      <c r="F18" s="236">
        <v>22367</v>
      </c>
      <c r="G18" s="236">
        <v>22001</v>
      </c>
      <c r="H18" s="236">
        <v>21138</v>
      </c>
      <c r="I18" s="236">
        <v>20722</v>
      </c>
    </row>
    <row r="19" spans="1:9" ht="22.5" customHeight="1">
      <c r="A19" s="383" t="s">
        <v>87</v>
      </c>
      <c r="B19" s="231" t="s">
        <v>0</v>
      </c>
      <c r="C19" s="232">
        <v>41536</v>
      </c>
      <c r="D19" s="232">
        <v>43742</v>
      </c>
      <c r="E19" s="232">
        <v>45602</v>
      </c>
      <c r="F19" s="232">
        <v>46874</v>
      </c>
      <c r="G19" s="232">
        <v>47601</v>
      </c>
      <c r="H19" s="232">
        <v>47450</v>
      </c>
      <c r="I19" s="232">
        <v>47126</v>
      </c>
    </row>
    <row r="20" spans="1:9" ht="22.5" customHeight="1">
      <c r="A20" s="384"/>
      <c r="B20" s="233" t="s">
        <v>1</v>
      </c>
      <c r="C20" s="234">
        <v>22726</v>
      </c>
      <c r="D20" s="234">
        <v>24007</v>
      </c>
      <c r="E20" s="234">
        <v>25029</v>
      </c>
      <c r="F20" s="234">
        <v>25755</v>
      </c>
      <c r="G20" s="234">
        <v>26087</v>
      </c>
      <c r="H20" s="234">
        <v>25911</v>
      </c>
      <c r="I20" s="234">
        <v>25684</v>
      </c>
    </row>
    <row r="21" spans="1:9" ht="22.5" customHeight="1">
      <c r="A21" s="384"/>
      <c r="B21" s="235" t="s">
        <v>2</v>
      </c>
      <c r="C21" s="236">
        <v>18810</v>
      </c>
      <c r="D21" s="236">
        <v>19735</v>
      </c>
      <c r="E21" s="236">
        <v>20573</v>
      </c>
      <c r="F21" s="236">
        <v>21119</v>
      </c>
      <c r="G21" s="236">
        <v>21514</v>
      </c>
      <c r="H21" s="236">
        <v>21539</v>
      </c>
      <c r="I21" s="236">
        <v>21442</v>
      </c>
    </row>
    <row r="22" spans="1:9" ht="22.5" customHeight="1">
      <c r="A22" s="383" t="s">
        <v>88</v>
      </c>
      <c r="B22" s="231" t="s">
        <v>0</v>
      </c>
      <c r="C22" s="232">
        <v>31356</v>
      </c>
      <c r="D22" s="232">
        <v>32599</v>
      </c>
      <c r="E22" s="232">
        <v>33848</v>
      </c>
      <c r="F22" s="232">
        <v>35075</v>
      </c>
      <c r="G22" s="232">
        <v>36141</v>
      </c>
      <c r="H22" s="232">
        <v>36608</v>
      </c>
      <c r="I22" s="232">
        <v>36875</v>
      </c>
    </row>
    <row r="23" spans="1:9" ht="22.5" customHeight="1">
      <c r="A23" s="384"/>
      <c r="B23" s="233" t="s">
        <v>1</v>
      </c>
      <c r="C23" s="234">
        <v>16416</v>
      </c>
      <c r="D23" s="234">
        <v>17073</v>
      </c>
      <c r="E23" s="234">
        <v>17708</v>
      </c>
      <c r="F23" s="234">
        <v>18527</v>
      </c>
      <c r="G23" s="234">
        <v>19244</v>
      </c>
      <c r="H23" s="234">
        <v>19350</v>
      </c>
      <c r="I23" s="234">
        <v>19424</v>
      </c>
    </row>
    <row r="24" spans="1:9" ht="22.5" customHeight="1">
      <c r="A24" s="384"/>
      <c r="B24" s="235" t="s">
        <v>2</v>
      </c>
      <c r="C24" s="236">
        <v>14940</v>
      </c>
      <c r="D24" s="236">
        <v>15526</v>
      </c>
      <c r="E24" s="236">
        <v>16140</v>
      </c>
      <c r="F24" s="236">
        <v>16548</v>
      </c>
      <c r="G24" s="236">
        <v>16897</v>
      </c>
      <c r="H24" s="236">
        <v>17258</v>
      </c>
      <c r="I24" s="236">
        <v>17451</v>
      </c>
    </row>
    <row r="25" spans="1:9" ht="22.5" customHeight="1">
      <c r="A25" s="383" t="s">
        <v>89</v>
      </c>
      <c r="B25" s="231" t="s">
        <v>0</v>
      </c>
      <c r="C25" s="232">
        <v>13511</v>
      </c>
      <c r="D25" s="232">
        <v>14206</v>
      </c>
      <c r="E25" s="232">
        <v>15347</v>
      </c>
      <c r="F25" s="232">
        <v>17249</v>
      </c>
      <c r="G25" s="232">
        <v>18982</v>
      </c>
      <c r="H25" s="232">
        <v>20640</v>
      </c>
      <c r="I25" s="232">
        <v>21180</v>
      </c>
    </row>
    <row r="26" spans="1:9" ht="22.5" customHeight="1">
      <c r="A26" s="384"/>
      <c r="B26" s="233" t="s">
        <v>1</v>
      </c>
      <c r="C26" s="234">
        <v>6933</v>
      </c>
      <c r="D26" s="234">
        <v>7303</v>
      </c>
      <c r="E26" s="234">
        <v>7991</v>
      </c>
      <c r="F26" s="234">
        <v>9000</v>
      </c>
      <c r="G26" s="234">
        <v>9912</v>
      </c>
      <c r="H26" s="234">
        <v>10854</v>
      </c>
      <c r="I26" s="234">
        <v>11116</v>
      </c>
    </row>
    <row r="27" spans="1:9" ht="22.5" customHeight="1">
      <c r="A27" s="384"/>
      <c r="B27" s="235" t="s">
        <v>2</v>
      </c>
      <c r="C27" s="236">
        <v>6578</v>
      </c>
      <c r="D27" s="236">
        <v>6903</v>
      </c>
      <c r="E27" s="236">
        <v>7356</v>
      </c>
      <c r="F27" s="236">
        <v>8249</v>
      </c>
      <c r="G27" s="236">
        <v>9070</v>
      </c>
      <c r="H27" s="236">
        <v>9786</v>
      </c>
      <c r="I27" s="236">
        <v>10064</v>
      </c>
    </row>
    <row r="28" spans="1:9" ht="22.5" customHeight="1">
      <c r="A28" s="383" t="s">
        <v>90</v>
      </c>
      <c r="B28" s="231" t="s">
        <v>0</v>
      </c>
      <c r="C28" s="232">
        <v>8580</v>
      </c>
      <c r="D28" s="232">
        <v>8779</v>
      </c>
      <c r="E28" s="232">
        <v>8918</v>
      </c>
      <c r="F28" s="232">
        <v>8793</v>
      </c>
      <c r="G28" s="232">
        <v>8857</v>
      </c>
      <c r="H28" s="232">
        <v>9253</v>
      </c>
      <c r="I28" s="232">
        <v>9417</v>
      </c>
    </row>
    <row r="29" spans="1:9" ht="22.5" customHeight="1">
      <c r="A29" s="384"/>
      <c r="B29" s="233" t="s">
        <v>1</v>
      </c>
      <c r="C29" s="234">
        <v>3272</v>
      </c>
      <c r="D29" s="234">
        <v>3437</v>
      </c>
      <c r="E29" s="234">
        <v>3541</v>
      </c>
      <c r="F29" s="234">
        <v>3557</v>
      </c>
      <c r="G29" s="234">
        <v>3687</v>
      </c>
      <c r="H29" s="234">
        <v>3982</v>
      </c>
      <c r="I29" s="234">
        <v>4136</v>
      </c>
    </row>
    <row r="30" spans="1:9" ht="22.5" customHeight="1">
      <c r="A30" s="384"/>
      <c r="B30" s="235" t="s">
        <v>2</v>
      </c>
      <c r="C30" s="236">
        <v>5308</v>
      </c>
      <c r="D30" s="236">
        <v>5342</v>
      </c>
      <c r="E30" s="236">
        <v>5377</v>
      </c>
      <c r="F30" s="236">
        <v>5236</v>
      </c>
      <c r="G30" s="236">
        <v>5170</v>
      </c>
      <c r="H30" s="236">
        <v>5271</v>
      </c>
      <c r="I30" s="236">
        <v>5281</v>
      </c>
    </row>
    <row r="31" spans="1:9" ht="22.5" customHeight="1">
      <c r="A31" s="383" t="s">
        <v>91</v>
      </c>
      <c r="B31" s="231" t="s">
        <v>0</v>
      </c>
      <c r="C31" s="232">
        <v>3479</v>
      </c>
      <c r="D31" s="232">
        <v>3634</v>
      </c>
      <c r="E31" s="232">
        <v>3789</v>
      </c>
      <c r="F31" s="232">
        <v>4024</v>
      </c>
      <c r="G31" s="232">
        <v>4252</v>
      </c>
      <c r="H31" s="232">
        <v>4440</v>
      </c>
      <c r="I31" s="232">
        <v>4567</v>
      </c>
    </row>
    <row r="32" spans="1:9" ht="22.5" customHeight="1">
      <c r="A32" s="384"/>
      <c r="B32" s="233" t="s">
        <v>1</v>
      </c>
      <c r="C32" s="234">
        <v>867</v>
      </c>
      <c r="D32" s="234">
        <v>923</v>
      </c>
      <c r="E32" s="234">
        <v>951</v>
      </c>
      <c r="F32" s="234">
        <v>1031</v>
      </c>
      <c r="G32" s="234">
        <v>1135</v>
      </c>
      <c r="H32" s="234">
        <v>1194</v>
      </c>
      <c r="I32" s="234">
        <v>1249</v>
      </c>
    </row>
    <row r="33" spans="1:9" ht="22.5" customHeight="1">
      <c r="A33" s="384"/>
      <c r="B33" s="235" t="s">
        <v>2</v>
      </c>
      <c r="C33" s="236">
        <v>2612</v>
      </c>
      <c r="D33" s="236">
        <v>2711</v>
      </c>
      <c r="E33" s="236">
        <v>2838</v>
      </c>
      <c r="F33" s="236">
        <v>2993</v>
      </c>
      <c r="G33" s="236">
        <v>3117</v>
      </c>
      <c r="H33" s="236">
        <v>3246</v>
      </c>
      <c r="I33" s="236">
        <v>3318</v>
      </c>
    </row>
    <row r="34" spans="1:9" ht="22.5" customHeight="1">
      <c r="A34" s="383" t="s">
        <v>92</v>
      </c>
      <c r="B34" s="231" t="s">
        <v>0</v>
      </c>
      <c r="C34" s="232">
        <v>375</v>
      </c>
      <c r="D34" s="232">
        <v>445</v>
      </c>
      <c r="E34" s="232">
        <v>496</v>
      </c>
      <c r="F34" s="232">
        <v>534</v>
      </c>
      <c r="G34" s="232">
        <v>557</v>
      </c>
      <c r="H34" s="232">
        <v>577</v>
      </c>
      <c r="I34" s="232">
        <v>591</v>
      </c>
    </row>
    <row r="35" spans="1:9" ht="22.5" customHeight="1">
      <c r="A35" s="384"/>
      <c r="B35" s="233" t="s">
        <v>1</v>
      </c>
      <c r="C35" s="234">
        <v>71</v>
      </c>
      <c r="D35" s="234">
        <v>82</v>
      </c>
      <c r="E35" s="234">
        <v>91</v>
      </c>
      <c r="F35" s="234">
        <v>97</v>
      </c>
      <c r="G35" s="234">
        <v>95</v>
      </c>
      <c r="H35" s="234">
        <v>103</v>
      </c>
      <c r="I35" s="234">
        <v>103</v>
      </c>
    </row>
    <row r="36" spans="1:9" ht="22.5" customHeight="1">
      <c r="A36" s="384"/>
      <c r="B36" s="235" t="s">
        <v>2</v>
      </c>
      <c r="C36" s="236">
        <v>304</v>
      </c>
      <c r="D36" s="236">
        <v>363</v>
      </c>
      <c r="E36" s="236">
        <v>405</v>
      </c>
      <c r="F36" s="236">
        <v>437</v>
      </c>
      <c r="G36" s="236">
        <v>462</v>
      </c>
      <c r="H36" s="236">
        <v>474</v>
      </c>
      <c r="I36" s="236">
        <v>488</v>
      </c>
    </row>
    <row r="37" spans="1:9" ht="22.5" customHeight="1">
      <c r="A37" s="383" t="s">
        <v>93</v>
      </c>
      <c r="B37" s="231" t="s">
        <v>0</v>
      </c>
      <c r="C37" s="232">
        <v>11</v>
      </c>
      <c r="D37" s="232">
        <v>12</v>
      </c>
      <c r="E37" s="232">
        <v>20</v>
      </c>
      <c r="F37" s="232">
        <v>22</v>
      </c>
      <c r="G37" s="232">
        <v>26</v>
      </c>
      <c r="H37" s="232">
        <v>27</v>
      </c>
      <c r="I37" s="232">
        <v>28</v>
      </c>
    </row>
    <row r="38" spans="1:9" ht="22.5" customHeight="1">
      <c r="A38" s="384"/>
      <c r="B38" s="233" t="s">
        <v>1</v>
      </c>
      <c r="C38" s="234">
        <v>0</v>
      </c>
      <c r="D38" s="234">
        <v>0</v>
      </c>
      <c r="E38" s="234">
        <v>1</v>
      </c>
      <c r="F38" s="234">
        <v>3</v>
      </c>
      <c r="G38" s="234">
        <v>4</v>
      </c>
      <c r="H38" s="234">
        <v>3</v>
      </c>
      <c r="I38" s="234">
        <v>3</v>
      </c>
    </row>
    <row r="39" spans="1:9" ht="22.5" customHeight="1">
      <c r="A39" s="384"/>
      <c r="B39" s="235" t="s">
        <v>2</v>
      </c>
      <c r="C39" s="236">
        <v>11</v>
      </c>
      <c r="D39" s="236">
        <v>12</v>
      </c>
      <c r="E39" s="236">
        <v>19</v>
      </c>
      <c r="F39" s="236">
        <v>19</v>
      </c>
      <c r="G39" s="236">
        <v>22</v>
      </c>
      <c r="H39" s="236">
        <v>24</v>
      </c>
      <c r="I39" s="236">
        <v>25</v>
      </c>
    </row>
    <row r="40" spans="1:9" ht="22.5" customHeight="1">
      <c r="A40" s="383" t="s">
        <v>94</v>
      </c>
      <c r="B40" s="231" t="s">
        <v>0</v>
      </c>
      <c r="C40" s="232">
        <v>5</v>
      </c>
      <c r="D40" s="232">
        <v>5</v>
      </c>
      <c r="E40" s="232">
        <v>5</v>
      </c>
      <c r="F40" s="232">
        <v>5</v>
      </c>
      <c r="G40" s="232">
        <v>6</v>
      </c>
      <c r="H40" s="232">
        <v>6</v>
      </c>
      <c r="I40" s="232">
        <v>6</v>
      </c>
    </row>
    <row r="41" spans="1:9" ht="22.5" customHeight="1">
      <c r="A41" s="384"/>
      <c r="B41" s="233" t="s">
        <v>1</v>
      </c>
      <c r="C41" s="234">
        <v>1</v>
      </c>
      <c r="D41" s="234">
        <v>1</v>
      </c>
      <c r="E41" s="234">
        <v>1</v>
      </c>
      <c r="F41" s="234">
        <v>1</v>
      </c>
      <c r="G41" s="234">
        <v>1</v>
      </c>
      <c r="H41" s="234">
        <v>1</v>
      </c>
      <c r="I41" s="234">
        <v>1</v>
      </c>
    </row>
    <row r="42" spans="1:9" ht="22.5" customHeight="1" thickBot="1">
      <c r="A42" s="385"/>
      <c r="B42" s="237" t="s">
        <v>2</v>
      </c>
      <c r="C42" s="238">
        <v>4</v>
      </c>
      <c r="D42" s="238">
        <v>4</v>
      </c>
      <c r="E42" s="238">
        <v>4</v>
      </c>
      <c r="F42" s="238">
        <v>4</v>
      </c>
      <c r="G42" s="238">
        <v>5</v>
      </c>
      <c r="H42" s="238">
        <v>5</v>
      </c>
      <c r="I42" s="238">
        <v>5</v>
      </c>
    </row>
    <row r="43" spans="1:9" ht="22.5" customHeight="1" thickTop="1"/>
  </sheetData>
  <mergeCells count="13">
    <mergeCell ref="A19:A21"/>
    <mergeCell ref="A4:A6"/>
    <mergeCell ref="A7:A9"/>
    <mergeCell ref="A10:A12"/>
    <mergeCell ref="A13:A15"/>
    <mergeCell ref="A16:A18"/>
    <mergeCell ref="A40:A42"/>
    <mergeCell ref="A22:A24"/>
    <mergeCell ref="A25:A27"/>
    <mergeCell ref="A28:A30"/>
    <mergeCell ref="A31:A33"/>
    <mergeCell ref="A34:A36"/>
    <mergeCell ref="A37:A3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전체(연별)</vt:lpstr>
      <vt:lpstr>전체(월별)</vt:lpstr>
      <vt:lpstr>면동별인구</vt:lpstr>
      <vt:lpstr>면동별</vt:lpstr>
      <vt:lpstr>면동별증감</vt:lpstr>
      <vt:lpstr>인구증감요인(연별)</vt:lpstr>
      <vt:lpstr>인구증감요인(월별)</vt:lpstr>
      <vt:lpstr>연령별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info_stat</dc:creator>
  <cp:lastModifiedBy>양승훈</cp:lastModifiedBy>
  <dcterms:created xsi:type="dcterms:W3CDTF">2017-08-08T02:04:06Z</dcterms:created>
  <dcterms:modified xsi:type="dcterms:W3CDTF">2018-06-25T15:18:42Z</dcterms:modified>
</cp:coreProperties>
</file>