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lver0376\Desktop\"/>
    </mc:Choice>
  </mc:AlternateContent>
  <bookViews>
    <workbookView xWindow="0" yWindow="0" windowWidth="28800" windowHeight="12390" activeTab="1"/>
  </bookViews>
  <sheets>
    <sheet name="전체" sheetId="1" r:id="rId1"/>
    <sheet name="2016.2학 보고용" sheetId="4" r:id="rId2"/>
    <sheet name="남자" sheetId="2" r:id="rId3"/>
    <sheet name="여자" sheetId="3" r:id="rId4"/>
  </sheets>
  <calcPr calcId="152511"/>
</workbook>
</file>

<file path=xl/calcChain.xml><?xml version="1.0" encoding="utf-8"?>
<calcChain xmlns="http://schemas.openxmlformats.org/spreadsheetml/2006/main">
  <c r="Q37" i="4" l="1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4" i="4"/>
  <c r="O155" i="4"/>
  <c r="N155" i="4"/>
  <c r="M155" i="4"/>
  <c r="L155" i="4"/>
  <c r="K155" i="4"/>
  <c r="J155" i="4"/>
  <c r="I155" i="4"/>
  <c r="H155" i="4"/>
  <c r="G155" i="4"/>
  <c r="F155" i="4"/>
  <c r="O154" i="4"/>
  <c r="N154" i="4"/>
  <c r="M154" i="4"/>
  <c r="L154" i="4"/>
  <c r="K154" i="4"/>
  <c r="J154" i="4"/>
  <c r="I154" i="4"/>
  <c r="H154" i="4"/>
  <c r="G154" i="4"/>
  <c r="F154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4" i="1"/>
  <c r="O135" i="1"/>
  <c r="O134" i="1"/>
  <c r="Q44" i="1"/>
  <c r="R154" i="4" l="1"/>
  <c r="T156" i="4"/>
  <c r="U119" i="4"/>
  <c r="U95" i="4"/>
  <c r="U37" i="4"/>
  <c r="U38" i="4"/>
  <c r="U139" i="4"/>
  <c r="U111" i="4"/>
  <c r="U6" i="4"/>
  <c r="U87" i="4"/>
  <c r="U103" i="4"/>
  <c r="U151" i="4"/>
  <c r="U127" i="4"/>
  <c r="U18" i="4"/>
  <c r="U22" i="4"/>
  <c r="U5" i="4"/>
  <c r="U9" i="4"/>
  <c r="U17" i="4"/>
  <c r="U21" i="4"/>
  <c r="U25" i="4"/>
  <c r="U29" i="4"/>
  <c r="U31" i="4"/>
  <c r="U33" i="4"/>
  <c r="U53" i="4"/>
  <c r="U55" i="4"/>
  <c r="U57" i="4"/>
  <c r="U63" i="4"/>
  <c r="U65" i="4"/>
  <c r="U67" i="4"/>
  <c r="U69" i="4"/>
  <c r="U71" i="4"/>
  <c r="U79" i="4"/>
  <c r="M156" i="4"/>
  <c r="R155" i="4"/>
  <c r="U4" i="4"/>
  <c r="U8" i="4"/>
  <c r="U12" i="4"/>
  <c r="U16" i="4"/>
  <c r="U20" i="4"/>
  <c r="U24" i="4"/>
  <c r="U28" i="4"/>
  <c r="T4" i="4"/>
  <c r="U7" i="4"/>
  <c r="U11" i="4"/>
  <c r="U15" i="4"/>
  <c r="U19" i="4"/>
  <c r="U23" i="4"/>
  <c r="U27" i="4"/>
  <c r="U30" i="4"/>
  <c r="U32" i="4"/>
  <c r="U34" i="4"/>
  <c r="U36" i="4"/>
  <c r="K156" i="4"/>
  <c r="U77" i="4"/>
  <c r="U73" i="4"/>
  <c r="U54" i="4"/>
  <c r="U80" i="4"/>
  <c r="U72" i="4"/>
  <c r="U76" i="4"/>
  <c r="U56" i="4"/>
  <c r="U62" i="4"/>
  <c r="U64" i="4"/>
  <c r="U66" i="4"/>
  <c r="U68" i="4"/>
  <c r="U70" i="4"/>
  <c r="U10" i="4"/>
  <c r="U14" i="4"/>
  <c r="U26" i="4"/>
  <c r="U13" i="4"/>
  <c r="U35" i="4"/>
  <c r="U152" i="4"/>
  <c r="U84" i="4"/>
  <c r="U92" i="4"/>
  <c r="U100" i="4"/>
  <c r="U108" i="4"/>
  <c r="U116" i="4"/>
  <c r="U124" i="4"/>
  <c r="U136" i="4"/>
  <c r="U140" i="4"/>
  <c r="U148" i="4"/>
  <c r="U75" i="4"/>
  <c r="U83" i="4"/>
  <c r="U91" i="4"/>
  <c r="U99" i="4"/>
  <c r="U107" i="4"/>
  <c r="U115" i="4"/>
  <c r="U123" i="4"/>
  <c r="U131" i="4"/>
  <c r="U135" i="4"/>
  <c r="U143" i="4"/>
  <c r="U147" i="4"/>
  <c r="U88" i="4"/>
  <c r="U96" i="4"/>
  <c r="U104" i="4"/>
  <c r="U112" i="4"/>
  <c r="U120" i="4"/>
  <c r="U128" i="4"/>
  <c r="U132" i="4"/>
  <c r="U144" i="4"/>
  <c r="Q155" i="4"/>
  <c r="Q154" i="4"/>
  <c r="U74" i="4"/>
  <c r="U78" i="4"/>
  <c r="I156" i="4"/>
  <c r="U82" i="4"/>
  <c r="U86" i="4"/>
  <c r="U90" i="4"/>
  <c r="U94" i="4"/>
  <c r="U98" i="4"/>
  <c r="U102" i="4"/>
  <c r="U106" i="4"/>
  <c r="U110" i="4"/>
  <c r="U114" i="4"/>
  <c r="U118" i="4"/>
  <c r="U122" i="4"/>
  <c r="U126" i="4"/>
  <c r="U130" i="4"/>
  <c r="U134" i="4"/>
  <c r="U138" i="4"/>
  <c r="U142" i="4"/>
  <c r="U146" i="4"/>
  <c r="U150" i="4"/>
  <c r="G156" i="4"/>
  <c r="U81" i="4"/>
  <c r="U85" i="4"/>
  <c r="U89" i="4"/>
  <c r="U93" i="4"/>
  <c r="U97" i="4"/>
  <c r="U101" i="4"/>
  <c r="U105" i="4"/>
  <c r="U109" i="4"/>
  <c r="U113" i="4"/>
  <c r="U117" i="4"/>
  <c r="U121" i="4"/>
  <c r="U125" i="4"/>
  <c r="U129" i="4"/>
  <c r="U133" i="4"/>
  <c r="U137" i="4"/>
  <c r="U141" i="4"/>
  <c r="U145" i="4"/>
  <c r="U149" i="4"/>
  <c r="U153" i="4"/>
  <c r="Q135" i="1" l="1"/>
  <c r="Q13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4" i="1"/>
  <c r="O65" i="3"/>
  <c r="O6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4" i="3"/>
  <c r="O75" i="2"/>
  <c r="O7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4" i="2"/>
  <c r="M76" i="2" l="1"/>
  <c r="K76" i="2"/>
  <c r="I76" i="2"/>
  <c r="G76" i="2"/>
  <c r="M136" i="1"/>
  <c r="K136" i="1"/>
  <c r="I136" i="1"/>
  <c r="G136" i="1"/>
  <c r="G65" i="3" l="1"/>
  <c r="H65" i="3"/>
  <c r="I65" i="3"/>
  <c r="J65" i="3"/>
  <c r="K65" i="3"/>
  <c r="L65" i="3"/>
  <c r="M65" i="3"/>
  <c r="N65" i="3"/>
  <c r="F65" i="3"/>
  <c r="G64" i="3"/>
  <c r="H64" i="3"/>
  <c r="I64" i="3"/>
  <c r="J64" i="3"/>
  <c r="K64" i="3"/>
  <c r="L64" i="3"/>
  <c r="M64" i="3"/>
  <c r="N64" i="3"/>
  <c r="F64" i="3"/>
  <c r="G135" i="1"/>
  <c r="H135" i="1"/>
  <c r="I135" i="1"/>
  <c r="J135" i="1"/>
  <c r="K135" i="1"/>
  <c r="L135" i="1"/>
  <c r="M135" i="1"/>
  <c r="N135" i="1"/>
  <c r="R135" i="1"/>
  <c r="F135" i="1"/>
  <c r="G134" i="1"/>
  <c r="H134" i="1"/>
  <c r="I134" i="1"/>
  <c r="J134" i="1"/>
  <c r="K134" i="1"/>
  <c r="L134" i="1"/>
  <c r="M134" i="1"/>
  <c r="N134" i="1"/>
  <c r="R134" i="1"/>
  <c r="F134" i="1"/>
  <c r="G75" i="2"/>
  <c r="H75" i="2"/>
  <c r="I75" i="2"/>
  <c r="J75" i="2"/>
  <c r="K75" i="2"/>
  <c r="M75" i="2"/>
  <c r="N75" i="2"/>
  <c r="F75" i="2"/>
  <c r="G74" i="2"/>
  <c r="H74" i="2"/>
  <c r="I74" i="2"/>
  <c r="J74" i="2"/>
  <c r="K74" i="2"/>
  <c r="L74" i="2"/>
  <c r="M74" i="2"/>
  <c r="N74" i="2"/>
  <c r="F74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31" i="2"/>
  <c r="S20" i="2"/>
  <c r="S21" i="2"/>
  <c r="S22" i="2"/>
  <c r="S23" i="2"/>
  <c r="S24" i="2"/>
  <c r="S25" i="2"/>
  <c r="S26" i="2"/>
  <c r="S27" i="2"/>
  <c r="S28" i="2"/>
  <c r="S29" i="2"/>
  <c r="S30" i="2"/>
  <c r="S19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4" i="2"/>
  <c r="P5" i="3" l="1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4" i="3"/>
  <c r="P68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R7" i="2" s="1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9" i="2"/>
  <c r="P70" i="2"/>
  <c r="P71" i="2"/>
  <c r="P72" i="2"/>
  <c r="P73" i="2"/>
  <c r="P4" i="2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93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61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38" i="1"/>
  <c r="U35" i="1"/>
  <c r="G66" i="3" l="1"/>
  <c r="M66" i="3"/>
  <c r="K66" i="3"/>
  <c r="I66" i="3"/>
  <c r="R62" i="3"/>
  <c r="S62" i="3"/>
  <c r="R58" i="3"/>
  <c r="S58" i="3"/>
  <c r="R54" i="3"/>
  <c r="S54" i="3"/>
  <c r="R50" i="3"/>
  <c r="S50" i="3"/>
  <c r="R46" i="3"/>
  <c r="S46" i="3"/>
  <c r="R42" i="3"/>
  <c r="S42" i="3"/>
  <c r="R38" i="3"/>
  <c r="S38" i="3"/>
  <c r="R34" i="3"/>
  <c r="S34" i="3"/>
  <c r="R30" i="3"/>
  <c r="S30" i="3"/>
  <c r="R26" i="3"/>
  <c r="S26" i="3"/>
  <c r="R22" i="3"/>
  <c r="S22" i="3"/>
  <c r="R18" i="3"/>
  <c r="S18" i="3"/>
  <c r="R14" i="3"/>
  <c r="S14" i="3"/>
  <c r="R10" i="3"/>
  <c r="S10" i="3"/>
  <c r="R6" i="3"/>
  <c r="S6" i="3"/>
  <c r="R61" i="3"/>
  <c r="S61" i="3"/>
  <c r="R57" i="3"/>
  <c r="S57" i="3"/>
  <c r="R53" i="3"/>
  <c r="S53" i="3"/>
  <c r="R49" i="3"/>
  <c r="S49" i="3"/>
  <c r="R45" i="3"/>
  <c r="S45" i="3"/>
  <c r="R41" i="3"/>
  <c r="S41" i="3"/>
  <c r="R37" i="3"/>
  <c r="S37" i="3"/>
  <c r="R33" i="3"/>
  <c r="S33" i="3"/>
  <c r="R29" i="3"/>
  <c r="S29" i="3"/>
  <c r="R25" i="3"/>
  <c r="S25" i="3"/>
  <c r="R21" i="3"/>
  <c r="S21" i="3"/>
  <c r="R17" i="3"/>
  <c r="S17" i="3"/>
  <c r="R13" i="3"/>
  <c r="S13" i="3"/>
  <c r="R9" i="3"/>
  <c r="S9" i="3"/>
  <c r="R5" i="3"/>
  <c r="S5" i="3"/>
  <c r="P64" i="3"/>
  <c r="R4" i="3"/>
  <c r="S4" i="3"/>
  <c r="P65" i="3"/>
  <c r="R60" i="3"/>
  <c r="S60" i="3"/>
  <c r="R56" i="3"/>
  <c r="S56" i="3"/>
  <c r="R52" i="3"/>
  <c r="S52" i="3"/>
  <c r="R48" i="3"/>
  <c r="S48" i="3"/>
  <c r="R44" i="3"/>
  <c r="S44" i="3"/>
  <c r="R40" i="3"/>
  <c r="S40" i="3"/>
  <c r="R36" i="3"/>
  <c r="S36" i="3"/>
  <c r="R32" i="3"/>
  <c r="S32" i="3"/>
  <c r="R28" i="3"/>
  <c r="S28" i="3"/>
  <c r="R24" i="3"/>
  <c r="S24" i="3"/>
  <c r="R20" i="3"/>
  <c r="S20" i="3"/>
  <c r="R16" i="3"/>
  <c r="S16" i="3"/>
  <c r="R12" i="3"/>
  <c r="S12" i="3"/>
  <c r="R8" i="3"/>
  <c r="S8" i="3"/>
  <c r="R63" i="3"/>
  <c r="S63" i="3"/>
  <c r="R59" i="3"/>
  <c r="S59" i="3"/>
  <c r="R55" i="3"/>
  <c r="S55" i="3"/>
  <c r="R51" i="3"/>
  <c r="S51" i="3"/>
  <c r="R47" i="3"/>
  <c r="S47" i="3"/>
  <c r="R43" i="3"/>
  <c r="S43" i="3"/>
  <c r="R39" i="3"/>
  <c r="S39" i="3"/>
  <c r="R35" i="3"/>
  <c r="S35" i="3"/>
  <c r="R31" i="3"/>
  <c r="S31" i="3"/>
  <c r="R27" i="3"/>
  <c r="S27" i="3"/>
  <c r="R23" i="3"/>
  <c r="S23" i="3"/>
  <c r="R19" i="3"/>
  <c r="S19" i="3"/>
  <c r="R15" i="3"/>
  <c r="S15" i="3"/>
  <c r="R11" i="3"/>
  <c r="S11" i="3"/>
  <c r="R7" i="3"/>
  <c r="S7" i="3"/>
  <c r="P74" i="2"/>
  <c r="S49" i="2"/>
  <c r="S53" i="2"/>
  <c r="S57" i="2"/>
  <c r="S61" i="2"/>
  <c r="S65" i="2"/>
  <c r="S69" i="2"/>
  <c r="S73" i="2"/>
  <c r="S50" i="2"/>
  <c r="S54" i="2"/>
  <c r="S58" i="2"/>
  <c r="S62" i="2"/>
  <c r="S66" i="2"/>
  <c r="S70" i="2"/>
  <c r="S46" i="2"/>
  <c r="P75" i="2"/>
  <c r="S47" i="2"/>
  <c r="S51" i="2"/>
  <c r="S55" i="2"/>
  <c r="S59" i="2"/>
  <c r="S63" i="2"/>
  <c r="S67" i="2"/>
  <c r="S71" i="2"/>
  <c r="S48" i="2"/>
  <c r="S52" i="2"/>
  <c r="S56" i="2"/>
  <c r="S60" i="2"/>
  <c r="S64" i="2"/>
  <c r="S68" i="2"/>
  <c r="S72" i="2"/>
  <c r="T121" i="1"/>
  <c r="T89" i="1"/>
  <c r="T57" i="1"/>
  <c r="T25" i="1"/>
  <c r="U27" i="1"/>
  <c r="T113" i="1"/>
  <c r="T81" i="1"/>
  <c r="T49" i="1"/>
  <c r="T17" i="1"/>
  <c r="U19" i="1"/>
  <c r="T105" i="1"/>
  <c r="T73" i="1"/>
  <c r="T41" i="1"/>
  <c r="T9" i="1"/>
  <c r="T129" i="1"/>
  <c r="T97" i="1"/>
  <c r="T65" i="1"/>
  <c r="T33" i="1"/>
  <c r="R66" i="2"/>
  <c r="R50" i="2"/>
  <c r="R34" i="2"/>
  <c r="R18" i="2"/>
  <c r="R65" i="2"/>
  <c r="R49" i="2"/>
  <c r="R33" i="2"/>
  <c r="R17" i="2"/>
  <c r="R4" i="2"/>
  <c r="R58" i="2"/>
  <c r="R42" i="2"/>
  <c r="R26" i="2"/>
  <c r="R10" i="2"/>
  <c r="R73" i="2"/>
  <c r="R57" i="2"/>
  <c r="R41" i="2"/>
  <c r="R25" i="2"/>
  <c r="R9" i="2"/>
  <c r="U5" i="1"/>
  <c r="U9" i="1"/>
  <c r="U13" i="1"/>
  <c r="U17" i="1"/>
  <c r="U21" i="1"/>
  <c r="U25" i="1"/>
  <c r="U29" i="1"/>
  <c r="U33" i="1"/>
  <c r="U3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T103" i="1"/>
  <c r="T107" i="1"/>
  <c r="T111" i="1"/>
  <c r="T115" i="1"/>
  <c r="T119" i="1"/>
  <c r="T123" i="1"/>
  <c r="T127" i="1"/>
  <c r="T131" i="1"/>
  <c r="U6" i="1"/>
  <c r="U10" i="1"/>
  <c r="U14" i="1"/>
  <c r="U18" i="1"/>
  <c r="U22" i="1"/>
  <c r="U26" i="1"/>
  <c r="U30" i="1"/>
  <c r="U34" i="1"/>
  <c r="U4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T104" i="1"/>
  <c r="T108" i="1"/>
  <c r="T112" i="1"/>
  <c r="T116" i="1"/>
  <c r="T120" i="1"/>
  <c r="T124" i="1"/>
  <c r="T128" i="1"/>
  <c r="T132" i="1"/>
  <c r="U7" i="1"/>
  <c r="U11" i="1"/>
  <c r="U15" i="1"/>
  <c r="T4" i="1"/>
  <c r="T126" i="1"/>
  <c r="T118" i="1"/>
  <c r="T110" i="1"/>
  <c r="T102" i="1"/>
  <c r="T94" i="1"/>
  <c r="T86" i="1"/>
  <c r="T78" i="1"/>
  <c r="T70" i="1"/>
  <c r="T62" i="1"/>
  <c r="T54" i="1"/>
  <c r="T46" i="1"/>
  <c r="T38" i="1"/>
  <c r="T30" i="1"/>
  <c r="T22" i="1"/>
  <c r="T14" i="1"/>
  <c r="T6" i="1"/>
  <c r="U32" i="1"/>
  <c r="U24" i="1"/>
  <c r="U16" i="1"/>
  <c r="T133" i="1"/>
  <c r="T125" i="1"/>
  <c r="T117" i="1"/>
  <c r="T109" i="1"/>
  <c r="T101" i="1"/>
  <c r="T93" i="1"/>
  <c r="T85" i="1"/>
  <c r="T77" i="1"/>
  <c r="T69" i="1"/>
  <c r="T61" i="1"/>
  <c r="T53" i="1"/>
  <c r="T45" i="1"/>
  <c r="T37" i="1"/>
  <c r="T29" i="1"/>
  <c r="T21" i="1"/>
  <c r="T13" i="1"/>
  <c r="T5" i="1"/>
  <c r="U31" i="1"/>
  <c r="U23" i="1"/>
  <c r="U12" i="1"/>
  <c r="T130" i="1"/>
  <c r="T122" i="1"/>
  <c r="T114" i="1"/>
  <c r="T106" i="1"/>
  <c r="T98" i="1"/>
  <c r="T90" i="1"/>
  <c r="T82" i="1"/>
  <c r="T74" i="1"/>
  <c r="T66" i="1"/>
  <c r="T58" i="1"/>
  <c r="T50" i="1"/>
  <c r="T42" i="1"/>
  <c r="T34" i="1"/>
  <c r="T26" i="1"/>
  <c r="T18" i="1"/>
  <c r="T10" i="1"/>
  <c r="U36" i="1"/>
  <c r="U28" i="1"/>
  <c r="U20" i="1"/>
  <c r="U8" i="1"/>
  <c r="R70" i="2"/>
  <c r="R62" i="2"/>
  <c r="R54" i="2"/>
  <c r="R46" i="2"/>
  <c r="R38" i="2"/>
  <c r="R30" i="2"/>
  <c r="R22" i="2"/>
  <c r="R14" i="2"/>
  <c r="R6" i="2"/>
  <c r="R69" i="2"/>
  <c r="R61" i="2"/>
  <c r="R53" i="2"/>
  <c r="R45" i="2"/>
  <c r="R37" i="2"/>
  <c r="R29" i="2"/>
  <c r="R21" i="2"/>
  <c r="R13" i="2"/>
  <c r="R5" i="2"/>
  <c r="R72" i="2"/>
  <c r="R68" i="2"/>
  <c r="R64" i="2"/>
  <c r="R60" i="2"/>
  <c r="R56" i="2"/>
  <c r="R52" i="2"/>
  <c r="R48" i="2"/>
  <c r="R44" i="2"/>
  <c r="R40" i="2"/>
  <c r="R36" i="2"/>
  <c r="R32" i="2"/>
  <c r="R28" i="2"/>
  <c r="R24" i="2"/>
  <c r="R20" i="2"/>
  <c r="R16" i="2"/>
  <c r="R12" i="2"/>
  <c r="R8" i="2"/>
  <c r="R71" i="2"/>
  <c r="R67" i="2"/>
  <c r="R63" i="2"/>
  <c r="R59" i="2"/>
  <c r="R55" i="2"/>
  <c r="R51" i="2"/>
  <c r="R47" i="2"/>
  <c r="R43" i="2"/>
  <c r="R39" i="2"/>
  <c r="R35" i="2"/>
  <c r="R31" i="2"/>
  <c r="R27" i="2"/>
  <c r="R23" i="2"/>
  <c r="R19" i="2"/>
  <c r="R15" i="2"/>
  <c r="R11" i="2"/>
</calcChain>
</file>

<file path=xl/sharedStrings.xml><?xml version="1.0" encoding="utf-8"?>
<sst xmlns="http://schemas.openxmlformats.org/spreadsheetml/2006/main" count="986" uniqueCount="208">
  <si>
    <t>ACE 마일리지 우수자 지원 장학금 산출내역</t>
    <phoneticPr fontId="2" type="noConversion"/>
  </si>
  <si>
    <t>참가시간</t>
    <phoneticPr fontId="2" type="noConversion"/>
  </si>
  <si>
    <t>연번</t>
    <phoneticPr fontId="2" type="noConversion"/>
  </si>
  <si>
    <t>이름</t>
    <phoneticPr fontId="2" type="noConversion"/>
  </si>
  <si>
    <t>특강 및 멘토링 참가</t>
    <phoneticPr fontId="2" type="noConversion"/>
  </si>
  <si>
    <t>특강 보고서 제출</t>
    <phoneticPr fontId="2" type="noConversion"/>
  </si>
  <si>
    <t>견학/답사 참가</t>
    <phoneticPr fontId="2" type="noConversion"/>
  </si>
  <si>
    <t>경진대회 참가</t>
    <phoneticPr fontId="2" type="noConversion"/>
  </si>
  <si>
    <t>비교과 프로그램 참가</t>
    <phoneticPr fontId="2" type="noConversion"/>
  </si>
  <si>
    <t>마린퀘스트</t>
    <phoneticPr fontId="2" type="noConversion"/>
  </si>
  <si>
    <t>교내외 대회참가</t>
    <phoneticPr fontId="2" type="noConversion"/>
  </si>
  <si>
    <t>교내외 대회수상</t>
    <phoneticPr fontId="2" type="noConversion"/>
  </si>
  <si>
    <t>자격증 취득</t>
    <phoneticPr fontId="2" type="noConversion"/>
  </si>
  <si>
    <t>학년</t>
    <phoneticPr fontId="2" type="noConversion"/>
  </si>
  <si>
    <t>학번</t>
    <phoneticPr fontId="2" type="noConversion"/>
  </si>
  <si>
    <t>정병조</t>
    <phoneticPr fontId="2" type="noConversion"/>
  </si>
  <si>
    <t>최영태</t>
    <phoneticPr fontId="2" type="noConversion"/>
  </si>
  <si>
    <t>황환익</t>
    <phoneticPr fontId="2" type="noConversion"/>
  </si>
  <si>
    <t>차성준</t>
    <phoneticPr fontId="2" type="noConversion"/>
  </si>
  <si>
    <t>주형수</t>
    <phoneticPr fontId="2" type="noConversion"/>
  </si>
  <si>
    <t>정재민</t>
    <phoneticPr fontId="2" type="noConversion"/>
  </si>
  <si>
    <t>정민교</t>
    <phoneticPr fontId="2" type="noConversion"/>
  </si>
  <si>
    <t>성현진</t>
    <phoneticPr fontId="2" type="noConversion"/>
  </si>
  <si>
    <t>박서희</t>
    <phoneticPr fontId="2" type="noConversion"/>
  </si>
  <si>
    <t>오승윤</t>
    <phoneticPr fontId="2" type="noConversion"/>
  </si>
  <si>
    <t>윤석환</t>
    <phoneticPr fontId="2" type="noConversion"/>
  </si>
  <si>
    <t>김유진</t>
    <phoneticPr fontId="2" type="noConversion"/>
  </si>
  <si>
    <t>김동원</t>
    <phoneticPr fontId="2" type="noConversion"/>
  </si>
  <si>
    <t>김명규</t>
    <phoneticPr fontId="2" type="noConversion"/>
  </si>
  <si>
    <t>김홍경</t>
    <phoneticPr fontId="2" type="noConversion"/>
  </si>
  <si>
    <t>정인성</t>
    <phoneticPr fontId="2" type="noConversion"/>
  </si>
  <si>
    <t>박환수</t>
    <phoneticPr fontId="2" type="noConversion"/>
  </si>
  <si>
    <t>여봉준</t>
    <phoneticPr fontId="2" type="noConversion"/>
  </si>
  <si>
    <t>서민지</t>
    <phoneticPr fontId="2" type="noConversion"/>
  </si>
  <si>
    <t>민손영</t>
    <phoneticPr fontId="2" type="noConversion"/>
  </si>
  <si>
    <t>하상은</t>
    <phoneticPr fontId="2" type="noConversion"/>
  </si>
  <si>
    <t>조현아</t>
    <phoneticPr fontId="2" type="noConversion"/>
  </si>
  <si>
    <t>김예진</t>
    <phoneticPr fontId="2" type="noConversion"/>
  </si>
  <si>
    <t>김도희</t>
    <phoneticPr fontId="2" type="noConversion"/>
  </si>
  <si>
    <t>김송아</t>
    <phoneticPr fontId="2" type="noConversion"/>
  </si>
  <si>
    <t>김은별</t>
    <phoneticPr fontId="2" type="noConversion"/>
  </si>
  <si>
    <t>김혜린</t>
    <phoneticPr fontId="2" type="noConversion"/>
  </si>
  <si>
    <t>박민정</t>
    <phoneticPr fontId="2" type="noConversion"/>
  </si>
  <si>
    <t>안유림</t>
    <phoneticPr fontId="2" type="noConversion"/>
  </si>
  <si>
    <t>이가희</t>
    <phoneticPr fontId="2" type="noConversion"/>
  </si>
  <si>
    <t>윤성욱</t>
    <phoneticPr fontId="2" type="noConversion"/>
  </si>
  <si>
    <t>이명화</t>
    <phoneticPr fontId="2" type="noConversion"/>
  </si>
  <si>
    <t>정수진</t>
    <phoneticPr fontId="2" type="noConversion"/>
  </si>
  <si>
    <t>정하은</t>
    <phoneticPr fontId="2" type="noConversion"/>
  </si>
  <si>
    <t>김경국</t>
    <phoneticPr fontId="2" type="noConversion"/>
  </si>
  <si>
    <t>천호준</t>
    <phoneticPr fontId="2" type="noConversion"/>
  </si>
  <si>
    <t>김주영</t>
    <phoneticPr fontId="2" type="noConversion"/>
  </si>
  <si>
    <t>김지성</t>
    <phoneticPr fontId="2" type="noConversion"/>
  </si>
  <si>
    <t>박성은</t>
    <phoneticPr fontId="2" type="noConversion"/>
  </si>
  <si>
    <t>신영웅</t>
    <phoneticPr fontId="2" type="noConversion"/>
  </si>
  <si>
    <t>오성진</t>
    <phoneticPr fontId="2" type="noConversion"/>
  </si>
  <si>
    <t>이희규</t>
    <phoneticPr fontId="2" type="noConversion"/>
  </si>
  <si>
    <t>임진묵</t>
    <phoneticPr fontId="2" type="noConversion"/>
  </si>
  <si>
    <t>정광호</t>
    <phoneticPr fontId="2" type="noConversion"/>
  </si>
  <si>
    <t>황원진</t>
    <phoneticPr fontId="2" type="noConversion"/>
  </si>
  <si>
    <t>김도연</t>
    <phoneticPr fontId="2" type="noConversion"/>
  </si>
  <si>
    <t>김채연</t>
    <phoneticPr fontId="2" type="noConversion"/>
  </si>
  <si>
    <t>김현정</t>
    <phoneticPr fontId="2" type="noConversion"/>
  </si>
  <si>
    <t>박유진</t>
    <phoneticPr fontId="2" type="noConversion"/>
  </si>
  <si>
    <t>박은경</t>
    <phoneticPr fontId="2" type="noConversion"/>
  </si>
  <si>
    <t>박지혜</t>
    <phoneticPr fontId="2" type="noConversion"/>
  </si>
  <si>
    <t>서린</t>
    <phoneticPr fontId="2" type="noConversion"/>
  </si>
  <si>
    <t>신호주</t>
    <phoneticPr fontId="2" type="noConversion"/>
  </si>
  <si>
    <t>윤가원</t>
    <phoneticPr fontId="2" type="noConversion"/>
  </si>
  <si>
    <t>인현지</t>
    <phoneticPr fontId="2" type="noConversion"/>
  </si>
  <si>
    <t>정민주</t>
    <phoneticPr fontId="2" type="noConversion"/>
  </si>
  <si>
    <t>정철효</t>
    <phoneticPr fontId="2" type="noConversion"/>
  </si>
  <si>
    <t>김선균</t>
    <phoneticPr fontId="2" type="noConversion"/>
  </si>
  <si>
    <t>이영록</t>
    <phoneticPr fontId="2" type="noConversion"/>
  </si>
  <si>
    <t>김재권</t>
    <phoneticPr fontId="2" type="noConversion"/>
  </si>
  <si>
    <t>박준하</t>
    <phoneticPr fontId="2" type="noConversion"/>
  </si>
  <si>
    <t>이상준</t>
    <phoneticPr fontId="2" type="noConversion"/>
  </si>
  <si>
    <t>김민주</t>
    <phoneticPr fontId="2" type="noConversion"/>
  </si>
  <si>
    <t>곽희주</t>
    <phoneticPr fontId="2" type="noConversion"/>
  </si>
  <si>
    <t>구민규</t>
    <phoneticPr fontId="2" type="noConversion"/>
  </si>
  <si>
    <t>김경민</t>
    <phoneticPr fontId="2" type="noConversion"/>
  </si>
  <si>
    <t>김예령</t>
    <phoneticPr fontId="2" type="noConversion"/>
  </si>
  <si>
    <t>김하린</t>
    <phoneticPr fontId="2" type="noConversion"/>
  </si>
  <si>
    <t>김현지</t>
    <phoneticPr fontId="2" type="noConversion"/>
  </si>
  <si>
    <t>도승환</t>
    <phoneticPr fontId="2" type="noConversion"/>
  </si>
  <si>
    <t>박성희</t>
    <phoneticPr fontId="2" type="noConversion"/>
  </si>
  <si>
    <t>백승대</t>
    <phoneticPr fontId="2" type="noConversion"/>
  </si>
  <si>
    <t>빈유진</t>
    <phoneticPr fontId="2" type="noConversion"/>
  </si>
  <si>
    <t>신명규</t>
    <phoneticPr fontId="2" type="noConversion"/>
  </si>
  <si>
    <t>안규철</t>
    <phoneticPr fontId="2" type="noConversion"/>
  </si>
  <si>
    <t>안나경</t>
    <phoneticPr fontId="2" type="noConversion"/>
  </si>
  <si>
    <t>안수진</t>
    <phoneticPr fontId="2" type="noConversion"/>
  </si>
  <si>
    <t>오진주</t>
    <phoneticPr fontId="2" type="noConversion"/>
  </si>
  <si>
    <t>유주혜</t>
    <phoneticPr fontId="2" type="noConversion"/>
  </si>
  <si>
    <t>윤다훈</t>
    <phoneticPr fontId="2" type="noConversion"/>
  </si>
  <si>
    <t>윤창필</t>
    <phoneticPr fontId="2" type="noConversion"/>
  </si>
  <si>
    <t>이나임</t>
    <phoneticPr fontId="2" type="noConversion"/>
  </si>
  <si>
    <t>이민영</t>
    <phoneticPr fontId="2" type="noConversion"/>
  </si>
  <si>
    <t>이유민</t>
    <phoneticPr fontId="2" type="noConversion"/>
  </si>
  <si>
    <t>조소연</t>
    <phoneticPr fontId="2" type="noConversion"/>
  </si>
  <si>
    <t>조순호</t>
    <phoneticPr fontId="2" type="noConversion"/>
  </si>
  <si>
    <t>조윤제</t>
    <phoneticPr fontId="2" type="noConversion"/>
  </si>
  <si>
    <t>주성현</t>
    <phoneticPr fontId="2" type="noConversion"/>
  </si>
  <si>
    <t>최선영</t>
    <phoneticPr fontId="2" type="noConversion"/>
  </si>
  <si>
    <t>강민창</t>
    <phoneticPr fontId="2" type="noConversion"/>
  </si>
  <si>
    <t>권두은</t>
    <phoneticPr fontId="2" type="noConversion"/>
  </si>
  <si>
    <t>권민성</t>
    <phoneticPr fontId="2" type="noConversion"/>
  </si>
  <si>
    <t>권태경</t>
    <phoneticPr fontId="2" type="noConversion"/>
  </si>
  <si>
    <t>김광태</t>
    <phoneticPr fontId="2" type="noConversion"/>
  </si>
  <si>
    <t>김근홍</t>
    <phoneticPr fontId="2" type="noConversion"/>
  </si>
  <si>
    <t>김민슬</t>
    <phoneticPr fontId="2" type="noConversion"/>
  </si>
  <si>
    <t>김민혁</t>
    <phoneticPr fontId="2" type="noConversion"/>
  </si>
  <si>
    <t>김상현</t>
    <phoneticPr fontId="2" type="noConversion"/>
  </si>
  <si>
    <t>김소영</t>
    <phoneticPr fontId="2" type="noConversion"/>
  </si>
  <si>
    <t>김재근</t>
    <phoneticPr fontId="2" type="noConversion"/>
  </si>
  <si>
    <t>김준엽</t>
    <phoneticPr fontId="2" type="noConversion"/>
  </si>
  <si>
    <t>김지연</t>
    <phoneticPr fontId="2" type="noConversion"/>
  </si>
  <si>
    <t>김태호</t>
    <phoneticPr fontId="2" type="noConversion"/>
  </si>
  <si>
    <t>김형도</t>
    <phoneticPr fontId="2" type="noConversion"/>
  </si>
  <si>
    <t>남아영</t>
    <phoneticPr fontId="2" type="noConversion"/>
  </si>
  <si>
    <t>마효진</t>
    <phoneticPr fontId="2" type="noConversion"/>
  </si>
  <si>
    <t>박건도</t>
    <phoneticPr fontId="2" type="noConversion"/>
  </si>
  <si>
    <t>배연재</t>
    <phoneticPr fontId="2" type="noConversion"/>
  </si>
  <si>
    <t>백지원</t>
    <phoneticPr fontId="2" type="noConversion"/>
  </si>
  <si>
    <t>성주원</t>
    <phoneticPr fontId="2" type="noConversion"/>
  </si>
  <si>
    <t>송혜란</t>
    <phoneticPr fontId="2" type="noConversion"/>
  </si>
  <si>
    <t>신예준</t>
    <phoneticPr fontId="2" type="noConversion"/>
  </si>
  <si>
    <t>성별</t>
    <phoneticPr fontId="2" type="noConversion"/>
  </si>
  <si>
    <t>남</t>
    <phoneticPr fontId="2" type="noConversion"/>
  </si>
  <si>
    <t>신예훈</t>
    <phoneticPr fontId="2" type="noConversion"/>
  </si>
  <si>
    <t>오원석</t>
    <phoneticPr fontId="2" type="noConversion"/>
  </si>
  <si>
    <t>이승창</t>
    <phoneticPr fontId="2" type="noConversion"/>
  </si>
  <si>
    <t>이지원</t>
    <phoneticPr fontId="2" type="noConversion"/>
  </si>
  <si>
    <t>이훈민</t>
    <phoneticPr fontId="2" type="noConversion"/>
  </si>
  <si>
    <t>임권섭</t>
    <phoneticPr fontId="2" type="noConversion"/>
  </si>
  <si>
    <t>전용한</t>
    <phoneticPr fontId="2" type="noConversion"/>
  </si>
  <si>
    <t>여</t>
    <phoneticPr fontId="2" type="noConversion"/>
  </si>
  <si>
    <t>정찬목</t>
    <phoneticPr fontId="2" type="noConversion"/>
  </si>
  <si>
    <t>정승엽</t>
    <phoneticPr fontId="2" type="noConversion"/>
  </si>
  <si>
    <t>정현우</t>
    <phoneticPr fontId="2" type="noConversion"/>
  </si>
  <si>
    <t>최상윤</t>
    <phoneticPr fontId="2" type="noConversion"/>
  </si>
  <si>
    <t>최예나</t>
    <phoneticPr fontId="2" type="noConversion"/>
  </si>
  <si>
    <t>최유진</t>
    <phoneticPr fontId="2" type="noConversion"/>
  </si>
  <si>
    <t>최지원</t>
    <phoneticPr fontId="2" type="noConversion"/>
  </si>
  <si>
    <t>하유준</t>
    <phoneticPr fontId="2" type="noConversion"/>
  </si>
  <si>
    <t>허준</t>
    <phoneticPr fontId="2" type="noConversion"/>
  </si>
  <si>
    <t>황현정</t>
    <phoneticPr fontId="2" type="noConversion"/>
  </si>
  <si>
    <t xml:space="preserve">가중치 </t>
    <phoneticPr fontId="2" type="noConversion"/>
  </si>
  <si>
    <t>※ 마일리지 산출방법 : 참가시간 x 가중치</t>
    <phoneticPr fontId="2" type="noConversion"/>
  </si>
  <si>
    <t>활동별 인정 일수 : 마린퀘스트 (4일) , 학과경진대회 참가 및 입상 (1일), 학과외 경진대회 참가(1.5일) 
학과외 경진대회 입상 8강(1.5일), 학과외 경진대회 입상 4위이상(3일)
1일 = 참가시간(8시간) 으로 인정</t>
    <phoneticPr fontId="2" type="noConversion"/>
  </si>
  <si>
    <t>비고</t>
    <phoneticPr fontId="2" type="noConversion"/>
  </si>
  <si>
    <t>평균</t>
    <phoneticPr fontId="2" type="noConversion"/>
  </si>
  <si>
    <t>전체순위</t>
    <phoneticPr fontId="2" type="noConversion"/>
  </si>
  <si>
    <t>학년순위</t>
    <phoneticPr fontId="2" type="noConversion"/>
  </si>
  <si>
    <t>합계</t>
    <phoneticPr fontId="2" type="noConversion"/>
  </si>
  <si>
    <t>-</t>
    <phoneticPr fontId="2" type="noConversion"/>
  </si>
  <si>
    <t>학년별 평균</t>
    <phoneticPr fontId="2" type="noConversion"/>
  </si>
  <si>
    <t>1학년</t>
    <phoneticPr fontId="2" type="noConversion"/>
  </si>
  <si>
    <t>2학년</t>
    <phoneticPr fontId="2" type="noConversion"/>
  </si>
  <si>
    <t>3학년</t>
    <phoneticPr fontId="2" type="noConversion"/>
  </si>
  <si>
    <t>4학년</t>
    <phoneticPr fontId="2" type="noConversion"/>
  </si>
  <si>
    <t>학년평균</t>
    <phoneticPr fontId="2" type="noConversion"/>
  </si>
  <si>
    <t>시간합계</t>
    <phoneticPr fontId="2" type="noConversion"/>
  </si>
  <si>
    <t>마일리지 합계</t>
    <phoneticPr fontId="2" type="noConversion"/>
  </si>
  <si>
    <t>마일리지합계</t>
    <phoneticPr fontId="2" type="noConversion"/>
  </si>
  <si>
    <t>교과이수</t>
    <phoneticPr fontId="2" type="noConversion"/>
  </si>
  <si>
    <t>현장실습</t>
    <phoneticPr fontId="2" type="noConversion"/>
  </si>
  <si>
    <t>김유경</t>
    <phoneticPr fontId="2" type="noConversion"/>
  </si>
  <si>
    <t>2012110510</t>
  </si>
  <si>
    <t>남희동</t>
  </si>
  <si>
    <t>2011110558</t>
  </si>
  <si>
    <t>배은진</t>
  </si>
  <si>
    <t>2013110492</t>
  </si>
  <si>
    <t>서민지</t>
  </si>
  <si>
    <t>손규빈</t>
  </si>
  <si>
    <t>2010110554</t>
  </si>
  <si>
    <t>이나은</t>
  </si>
  <si>
    <t>이다영</t>
  </si>
  <si>
    <t>이민재</t>
  </si>
  <si>
    <t>이희연</t>
  </si>
  <si>
    <t>2012110527</t>
  </si>
  <si>
    <t>2013110497</t>
  </si>
  <si>
    <t>2011110575</t>
  </si>
  <si>
    <t>2012110512</t>
  </si>
  <si>
    <t>정용훈</t>
  </si>
  <si>
    <t>정은주</t>
  </si>
  <si>
    <t>2011110577</t>
  </si>
  <si>
    <t>2012113698</t>
  </si>
  <si>
    <t>천정환</t>
  </si>
  <si>
    <t>2013110485</t>
  </si>
  <si>
    <t>2013110476</t>
  </si>
  <si>
    <t>2014110440</t>
  </si>
  <si>
    <t>최해빈</t>
  </si>
  <si>
    <t>홍기윤</t>
  </si>
  <si>
    <t>권대근</t>
  </si>
  <si>
    <t>2013110487</t>
  </si>
  <si>
    <t>2012110533</t>
    <phoneticPr fontId="2" type="noConversion"/>
  </si>
  <si>
    <t>신경민</t>
  </si>
  <si>
    <t>2014110445</t>
  </si>
  <si>
    <t>강동극</t>
  </si>
  <si>
    <t>2015110400</t>
  </si>
  <si>
    <t>김요셉</t>
  </si>
  <si>
    <t>2013110504</t>
  </si>
  <si>
    <t>김현우</t>
  </si>
  <si>
    <t>이호정</t>
  </si>
  <si>
    <t>2013110493</t>
  </si>
  <si>
    <t>2015110412</t>
  </si>
  <si>
    <t>120명기준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</si>
</sst>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5"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9"/>
      <name val="Tahoma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5DFF87"/>
        <bgColor indexed="64"/>
      </patternFill>
    </fill>
    <fill>
      <patternFill patternType="solid">
        <fgColor rgb="FFF5F587"/>
        <bgColor indexed="64"/>
      </patternFill>
    </fill>
    <fill>
      <patternFill patternType="solid">
        <fgColor rgb="FFB083ED"/>
        <bgColor indexed="64"/>
      </patternFill>
    </fill>
    <fill>
      <patternFill patternType="solid">
        <fgColor rgb="FFFD73E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4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6" borderId="3" xfId="0" applyFill="1" applyBorder="1">
      <alignment vertical="center"/>
    </xf>
    <xf numFmtId="0" fontId="0" fillId="5" borderId="14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>
      <alignment vertical="center"/>
    </xf>
    <xf numFmtId="0" fontId="0" fillId="6" borderId="14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4" xfId="0" applyFill="1" applyBorder="1">
      <alignment vertical="center"/>
    </xf>
    <xf numFmtId="0" fontId="0" fillId="6" borderId="14" xfId="0" applyFill="1" applyBorder="1">
      <alignment vertical="center"/>
    </xf>
    <xf numFmtId="0" fontId="0" fillId="5" borderId="10" xfId="0" applyFill="1" applyBorder="1">
      <alignment vertical="center"/>
    </xf>
    <xf numFmtId="0" fontId="0" fillId="0" borderId="15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7" fontId="0" fillId="0" borderId="14" xfId="0" applyNumberFormat="1" applyBorder="1" applyAlignment="1">
      <alignment horizontal="right" vertical="center"/>
    </xf>
    <xf numFmtId="177" fontId="0" fillId="0" borderId="3" xfId="0" applyNumberFormat="1" applyBorder="1" applyAlignment="1">
      <alignment horizontal="right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8" xfId="0" applyBorder="1" applyAlignment="1">
      <alignment horizontal="right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4" borderId="18" xfId="0" applyFill="1" applyBorder="1">
      <alignment vertical="center"/>
    </xf>
    <xf numFmtId="49" fontId="4" fillId="0" borderId="19" xfId="0" applyNumberFormat="1" applyFont="1" applyFill="1" applyBorder="1" applyAlignment="1" applyProtection="1">
      <alignment horizontal="center" vertical="center"/>
    </xf>
    <xf numFmtId="49" fontId="4" fillId="7" borderId="19" xfId="0" applyNumberFormat="1" applyFont="1" applyFill="1" applyBorder="1" applyAlignment="1" applyProtection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5DFF87"/>
      <color rgb="FFFD73ED"/>
      <color rgb="FFF5F587"/>
      <color rgb="FFB083ED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44"/>
  <sheetViews>
    <sheetView topLeftCell="B111" workbookViewId="0">
      <selection sqref="A1:U144"/>
    </sheetView>
  </sheetViews>
  <sheetFormatPr defaultRowHeight="16.5"/>
  <cols>
    <col min="1" max="1" width="5.75" customWidth="1"/>
    <col min="3" max="3" width="4.875" customWidth="1"/>
    <col min="4" max="4" width="11.625" bestFit="1" customWidth="1"/>
    <col min="5" max="5" width="5.75" customWidth="1"/>
    <col min="6" max="6" width="18.375" customWidth="1"/>
    <col min="7" max="7" width="16.125" customWidth="1"/>
    <col min="8" max="8" width="15.125" customWidth="1"/>
    <col min="9" max="9" width="14.125" customWidth="1"/>
    <col min="10" max="10" width="19.625" customWidth="1"/>
    <col min="11" max="11" width="12" customWidth="1"/>
    <col min="12" max="12" width="16.625" customWidth="1"/>
    <col min="13" max="13" width="16.25" customWidth="1"/>
    <col min="14" max="17" width="10.75" customWidth="1"/>
    <col min="18" max="18" width="13" bestFit="1" customWidth="1"/>
  </cols>
  <sheetData>
    <row r="1" spans="1:22" ht="21" thickBot="1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3"/>
    </row>
    <row r="2" spans="1:22" ht="17.25" thickTop="1">
      <c r="A2" s="39"/>
      <c r="B2" s="39"/>
      <c r="C2" s="39"/>
      <c r="D2" s="39"/>
      <c r="E2" s="39"/>
      <c r="F2" s="58" t="s">
        <v>1</v>
      </c>
      <c r="G2" s="59"/>
      <c r="H2" s="59"/>
      <c r="I2" s="59"/>
      <c r="J2" s="59"/>
      <c r="K2" s="59"/>
      <c r="L2" s="59"/>
      <c r="M2" s="59"/>
      <c r="N2" s="60"/>
      <c r="O2" s="40"/>
      <c r="P2" s="40"/>
      <c r="Q2" s="40"/>
    </row>
    <row r="3" spans="1:22">
      <c r="A3" s="1" t="s">
        <v>2</v>
      </c>
      <c r="B3" s="1" t="s">
        <v>3</v>
      </c>
      <c r="C3" s="1" t="s">
        <v>13</v>
      </c>
      <c r="D3" s="1" t="s">
        <v>14</v>
      </c>
      <c r="E3" s="1" t="s">
        <v>127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165</v>
      </c>
      <c r="P3" s="1" t="s">
        <v>166</v>
      </c>
      <c r="Q3" s="1" t="s">
        <v>162</v>
      </c>
      <c r="R3" s="1" t="s">
        <v>164</v>
      </c>
      <c r="S3" s="1" t="s">
        <v>150</v>
      </c>
      <c r="T3" s="1" t="s">
        <v>152</v>
      </c>
      <c r="U3" s="1" t="s">
        <v>153</v>
      </c>
      <c r="V3" s="33"/>
    </row>
    <row r="4" spans="1:22">
      <c r="A4" s="2">
        <v>1</v>
      </c>
      <c r="B4" s="73" t="s">
        <v>15</v>
      </c>
      <c r="C4" s="28">
        <v>4</v>
      </c>
      <c r="D4" s="2">
        <v>2008113850</v>
      </c>
      <c r="E4" s="2" t="s">
        <v>128</v>
      </c>
      <c r="F4" s="6">
        <v>8</v>
      </c>
      <c r="G4" s="6">
        <v>4</v>
      </c>
      <c r="H4" s="6">
        <v>8</v>
      </c>
      <c r="I4" s="6"/>
      <c r="J4" s="6"/>
      <c r="K4" s="6"/>
      <c r="L4" s="6"/>
      <c r="M4" s="6"/>
      <c r="N4" s="6"/>
      <c r="O4" s="6">
        <v>270</v>
      </c>
      <c r="P4" s="6"/>
      <c r="Q4" s="6">
        <f>SUM(F4:N4)</f>
        <v>20</v>
      </c>
      <c r="R4" s="6">
        <f>(F4*$F$139)+(G4*$G$139)+(H4*$H$139)+(I4*$I$139)+(J4*$J$139)+(K4*$K$139)+(L4*$L$139)+(M4*$M$139)+(N4*$N$139)+O4+P4</f>
        <v>310</v>
      </c>
      <c r="S4" s="3"/>
      <c r="T4" s="3">
        <f>_xlfn.RANK.EQ(R4,$R$4:$R$133,0)</f>
        <v>27</v>
      </c>
      <c r="U4" s="14">
        <f>_xlfn.RANK.EQ($R4,$R$4:$R$37,0)</f>
        <v>22</v>
      </c>
    </row>
    <row r="5" spans="1:22">
      <c r="A5" s="2">
        <v>2</v>
      </c>
      <c r="B5" s="73" t="s">
        <v>16</v>
      </c>
      <c r="C5" s="28">
        <v>4</v>
      </c>
      <c r="D5" s="2">
        <v>2011110578</v>
      </c>
      <c r="E5" s="2" t="s">
        <v>128</v>
      </c>
      <c r="F5" s="6">
        <v>6</v>
      </c>
      <c r="G5" s="6">
        <v>3</v>
      </c>
      <c r="H5" s="6"/>
      <c r="I5" s="6"/>
      <c r="J5" s="6"/>
      <c r="K5" s="6"/>
      <c r="L5" s="6"/>
      <c r="M5" s="6"/>
      <c r="N5" s="6"/>
      <c r="O5" s="6">
        <v>495</v>
      </c>
      <c r="P5" s="6"/>
      <c r="Q5" s="6">
        <f t="shared" ref="Q5:Q68" si="0">SUM(F5:N5)</f>
        <v>9</v>
      </c>
      <c r="R5" s="6">
        <f t="shared" ref="R5:R68" si="1">(F5*$F$139)+(G5*$G$139)+(H5*$H$139)+(I5*$I$139)+(J5*$J$139)+(K5*$K$139)+(L5*$L$139)+(M5*$M$139)+(N5*$N$139)+O5+P5</f>
        <v>507</v>
      </c>
      <c r="S5" s="3"/>
      <c r="T5" s="3">
        <f t="shared" ref="T5:T68" si="2">_xlfn.RANK.EQ(R5,$R$4:$R$133,0)</f>
        <v>7</v>
      </c>
      <c r="U5" s="14">
        <f t="shared" ref="U5:U37" si="3">_xlfn.RANK.EQ($R5,$R$4:$R$37,0)</f>
        <v>6</v>
      </c>
    </row>
    <row r="6" spans="1:22">
      <c r="A6" s="2">
        <v>3</v>
      </c>
      <c r="B6" s="73" t="s">
        <v>17</v>
      </c>
      <c r="C6" s="28">
        <v>4</v>
      </c>
      <c r="D6" s="2">
        <v>2011110559</v>
      </c>
      <c r="E6" s="2" t="s">
        <v>128</v>
      </c>
      <c r="F6" s="6">
        <v>6</v>
      </c>
      <c r="G6" s="6">
        <v>3</v>
      </c>
      <c r="H6" s="6">
        <v>16</v>
      </c>
      <c r="I6" s="6"/>
      <c r="J6" s="6"/>
      <c r="K6" s="6">
        <v>64</v>
      </c>
      <c r="L6" s="6"/>
      <c r="M6" s="6">
        <v>8</v>
      </c>
      <c r="N6" s="6"/>
      <c r="O6" s="6">
        <v>0</v>
      </c>
      <c r="P6" s="6"/>
      <c r="Q6" s="6">
        <f t="shared" si="0"/>
        <v>97</v>
      </c>
      <c r="R6" s="6">
        <f t="shared" si="1"/>
        <v>460</v>
      </c>
      <c r="S6" s="3"/>
      <c r="T6" s="3">
        <f t="shared" si="2"/>
        <v>14</v>
      </c>
      <c r="U6" s="14">
        <f t="shared" si="3"/>
        <v>11</v>
      </c>
    </row>
    <row r="7" spans="1:22">
      <c r="A7" s="2">
        <v>4</v>
      </c>
      <c r="B7" s="73" t="s">
        <v>18</v>
      </c>
      <c r="C7" s="28">
        <v>4</v>
      </c>
      <c r="D7" s="2">
        <v>2011110596</v>
      </c>
      <c r="E7" s="2" t="s">
        <v>128</v>
      </c>
      <c r="F7" s="6"/>
      <c r="G7" s="6"/>
      <c r="H7" s="6"/>
      <c r="I7" s="6"/>
      <c r="J7" s="6"/>
      <c r="K7" s="6"/>
      <c r="L7" s="6"/>
      <c r="M7" s="6"/>
      <c r="N7" s="6"/>
      <c r="O7" s="6">
        <v>360</v>
      </c>
      <c r="P7" s="6"/>
      <c r="Q7" s="6">
        <f t="shared" si="0"/>
        <v>0</v>
      </c>
      <c r="R7" s="6">
        <f t="shared" si="1"/>
        <v>360</v>
      </c>
      <c r="S7" s="3"/>
      <c r="T7" s="3">
        <f t="shared" si="2"/>
        <v>20</v>
      </c>
      <c r="U7" s="14">
        <f t="shared" si="3"/>
        <v>16</v>
      </c>
    </row>
    <row r="8" spans="1:22">
      <c r="A8" s="2">
        <v>5</v>
      </c>
      <c r="B8" s="73" t="s">
        <v>19</v>
      </c>
      <c r="C8" s="28">
        <v>4</v>
      </c>
      <c r="D8" s="2">
        <v>2011110574</v>
      </c>
      <c r="E8" s="2" t="s">
        <v>128</v>
      </c>
      <c r="F8" s="6">
        <v>6</v>
      </c>
      <c r="G8" s="6">
        <v>3</v>
      </c>
      <c r="H8" s="6">
        <v>16</v>
      </c>
      <c r="I8" s="6"/>
      <c r="J8" s="6">
        <v>10</v>
      </c>
      <c r="K8" s="6">
        <v>32</v>
      </c>
      <c r="L8" s="6"/>
      <c r="M8" s="6"/>
      <c r="N8" s="6"/>
      <c r="O8" s="6">
        <v>360</v>
      </c>
      <c r="P8" s="6"/>
      <c r="Q8" s="6">
        <f t="shared" si="0"/>
        <v>67</v>
      </c>
      <c r="R8" s="6">
        <f t="shared" si="1"/>
        <v>620</v>
      </c>
      <c r="S8" s="3"/>
      <c r="T8" s="3">
        <f t="shared" si="2"/>
        <v>3</v>
      </c>
      <c r="U8" s="14">
        <f t="shared" si="3"/>
        <v>2</v>
      </c>
    </row>
    <row r="9" spans="1:22">
      <c r="A9" s="2">
        <v>6</v>
      </c>
      <c r="B9" s="73" t="s">
        <v>20</v>
      </c>
      <c r="C9" s="28">
        <v>4</v>
      </c>
      <c r="D9" s="2">
        <v>2011110586</v>
      </c>
      <c r="E9" s="2" t="s">
        <v>128</v>
      </c>
      <c r="F9" s="6">
        <v>8</v>
      </c>
      <c r="G9" s="6">
        <v>4</v>
      </c>
      <c r="H9" s="6">
        <v>16</v>
      </c>
      <c r="I9" s="6"/>
      <c r="J9" s="6"/>
      <c r="K9" s="6"/>
      <c r="L9" s="6"/>
      <c r="M9" s="6"/>
      <c r="N9" s="6"/>
      <c r="O9" s="6">
        <v>360</v>
      </c>
      <c r="P9" s="6"/>
      <c r="Q9" s="6">
        <f t="shared" si="0"/>
        <v>28</v>
      </c>
      <c r="R9" s="6">
        <f t="shared" si="1"/>
        <v>424</v>
      </c>
      <c r="S9" s="3"/>
      <c r="T9" s="3">
        <f t="shared" si="2"/>
        <v>16</v>
      </c>
      <c r="U9" s="14">
        <f t="shared" si="3"/>
        <v>13</v>
      </c>
    </row>
    <row r="10" spans="1:22">
      <c r="A10" s="2">
        <v>7</v>
      </c>
      <c r="B10" s="73" t="s">
        <v>21</v>
      </c>
      <c r="C10" s="28">
        <v>4</v>
      </c>
      <c r="D10" s="2">
        <v>2011110569</v>
      </c>
      <c r="E10" s="2" t="s">
        <v>128</v>
      </c>
      <c r="F10" s="6"/>
      <c r="G10" s="6"/>
      <c r="H10" s="6"/>
      <c r="I10" s="6"/>
      <c r="J10" s="6"/>
      <c r="K10" s="6"/>
      <c r="L10" s="6"/>
      <c r="M10" s="6"/>
      <c r="N10" s="6"/>
      <c r="O10" s="6">
        <v>360</v>
      </c>
      <c r="P10" s="6"/>
      <c r="Q10" s="6">
        <f t="shared" si="0"/>
        <v>0</v>
      </c>
      <c r="R10" s="6">
        <f t="shared" si="1"/>
        <v>360</v>
      </c>
      <c r="S10" s="3"/>
      <c r="T10" s="3">
        <f t="shared" si="2"/>
        <v>20</v>
      </c>
      <c r="U10" s="14">
        <f t="shared" si="3"/>
        <v>16</v>
      </c>
    </row>
    <row r="11" spans="1:22">
      <c r="A11" s="2">
        <v>8</v>
      </c>
      <c r="B11" s="73" t="s">
        <v>22</v>
      </c>
      <c r="C11" s="28">
        <v>4</v>
      </c>
      <c r="D11" s="2">
        <v>2011110560</v>
      </c>
      <c r="E11" s="2" t="s">
        <v>136</v>
      </c>
      <c r="F11" s="6"/>
      <c r="G11" s="6"/>
      <c r="H11" s="6"/>
      <c r="I11" s="6"/>
      <c r="J11" s="6">
        <v>66</v>
      </c>
      <c r="K11" s="6"/>
      <c r="L11" s="6"/>
      <c r="M11" s="6"/>
      <c r="N11" s="6"/>
      <c r="O11" s="6">
        <v>270</v>
      </c>
      <c r="P11" s="6"/>
      <c r="Q11" s="6">
        <f t="shared" si="0"/>
        <v>66</v>
      </c>
      <c r="R11" s="6">
        <f t="shared" si="1"/>
        <v>534</v>
      </c>
      <c r="S11" s="3"/>
      <c r="T11" s="3">
        <f t="shared" si="2"/>
        <v>6</v>
      </c>
      <c r="U11" s="14">
        <f t="shared" si="3"/>
        <v>5</v>
      </c>
    </row>
    <row r="12" spans="1:22">
      <c r="A12" s="2">
        <v>9</v>
      </c>
      <c r="B12" s="73" t="s">
        <v>23</v>
      </c>
      <c r="C12" s="28">
        <v>4</v>
      </c>
      <c r="D12" s="2">
        <v>2011110567</v>
      </c>
      <c r="E12" s="2" t="s">
        <v>136</v>
      </c>
      <c r="F12" s="6"/>
      <c r="G12" s="6"/>
      <c r="H12" s="6"/>
      <c r="I12" s="6"/>
      <c r="J12" s="6"/>
      <c r="K12" s="6"/>
      <c r="L12" s="6"/>
      <c r="M12" s="6"/>
      <c r="N12" s="6"/>
      <c r="O12" s="6">
        <v>270</v>
      </c>
      <c r="P12" s="6"/>
      <c r="Q12" s="6">
        <f t="shared" si="0"/>
        <v>0</v>
      </c>
      <c r="R12" s="6">
        <f t="shared" si="1"/>
        <v>270</v>
      </c>
      <c r="S12" s="3"/>
      <c r="T12" s="3">
        <f t="shared" si="2"/>
        <v>33</v>
      </c>
      <c r="U12" s="14">
        <f t="shared" si="3"/>
        <v>27</v>
      </c>
    </row>
    <row r="13" spans="1:22">
      <c r="A13" s="2">
        <v>10</v>
      </c>
      <c r="B13" s="73" t="s">
        <v>24</v>
      </c>
      <c r="C13" s="28">
        <v>4</v>
      </c>
      <c r="D13" s="2">
        <v>2011110582</v>
      </c>
      <c r="E13" s="2" t="s">
        <v>128</v>
      </c>
      <c r="F13" s="6">
        <v>8</v>
      </c>
      <c r="G13" s="6">
        <v>4</v>
      </c>
      <c r="H13" s="6"/>
      <c r="I13" s="6"/>
      <c r="J13" s="6">
        <v>10</v>
      </c>
      <c r="K13" s="6"/>
      <c r="L13" s="6"/>
      <c r="M13" s="6"/>
      <c r="N13" s="6"/>
      <c r="O13" s="6">
        <v>225</v>
      </c>
      <c r="P13" s="6"/>
      <c r="Q13" s="6">
        <f t="shared" si="0"/>
        <v>22</v>
      </c>
      <c r="R13" s="6">
        <f t="shared" si="1"/>
        <v>281</v>
      </c>
      <c r="S13" s="3"/>
      <c r="T13" s="3">
        <f t="shared" si="2"/>
        <v>29</v>
      </c>
      <c r="U13" s="14">
        <f t="shared" si="3"/>
        <v>23</v>
      </c>
    </row>
    <row r="14" spans="1:22">
      <c r="A14" s="2">
        <v>11</v>
      </c>
      <c r="B14" s="73" t="s">
        <v>25</v>
      </c>
      <c r="C14" s="28">
        <v>4</v>
      </c>
      <c r="D14" s="2">
        <v>2011110584</v>
      </c>
      <c r="E14" s="2" t="s">
        <v>128</v>
      </c>
      <c r="F14" s="6">
        <v>6</v>
      </c>
      <c r="G14" s="6">
        <v>3</v>
      </c>
      <c r="H14" s="6"/>
      <c r="I14" s="6"/>
      <c r="J14" s="6"/>
      <c r="K14" s="6"/>
      <c r="L14" s="6"/>
      <c r="M14" s="6"/>
      <c r="N14" s="6"/>
      <c r="O14" s="6">
        <v>405</v>
      </c>
      <c r="P14" s="6"/>
      <c r="Q14" s="6">
        <f t="shared" si="0"/>
        <v>9</v>
      </c>
      <c r="R14" s="6">
        <f t="shared" si="1"/>
        <v>417</v>
      </c>
      <c r="S14" s="3"/>
      <c r="T14" s="3">
        <f t="shared" si="2"/>
        <v>17</v>
      </c>
      <c r="U14" s="14">
        <f t="shared" si="3"/>
        <v>14</v>
      </c>
    </row>
    <row r="15" spans="1:22">
      <c r="A15" s="2">
        <v>12</v>
      </c>
      <c r="B15" s="73" t="s">
        <v>26</v>
      </c>
      <c r="C15" s="28">
        <v>4</v>
      </c>
      <c r="D15" s="2">
        <v>2011110566</v>
      </c>
      <c r="E15" s="2" t="s">
        <v>136</v>
      </c>
      <c r="F15" s="6"/>
      <c r="G15" s="6"/>
      <c r="H15" s="6"/>
      <c r="I15" s="6"/>
      <c r="J15" s="6">
        <v>66</v>
      </c>
      <c r="K15" s="6"/>
      <c r="L15" s="6"/>
      <c r="M15" s="6"/>
      <c r="N15" s="6"/>
      <c r="O15" s="6">
        <v>225</v>
      </c>
      <c r="P15" s="6"/>
      <c r="Q15" s="6">
        <f t="shared" si="0"/>
        <v>66</v>
      </c>
      <c r="R15" s="6">
        <f t="shared" si="1"/>
        <v>489</v>
      </c>
      <c r="S15" s="3"/>
      <c r="T15" s="3">
        <f t="shared" si="2"/>
        <v>10</v>
      </c>
      <c r="U15" s="14">
        <f t="shared" si="3"/>
        <v>8</v>
      </c>
    </row>
    <row r="16" spans="1:22">
      <c r="A16" s="2">
        <v>13</v>
      </c>
      <c r="B16" s="73" t="s">
        <v>27</v>
      </c>
      <c r="C16" s="28">
        <v>4</v>
      </c>
      <c r="D16" s="2">
        <v>2012110508</v>
      </c>
      <c r="E16" s="2" t="s">
        <v>128</v>
      </c>
      <c r="F16" s="6"/>
      <c r="G16" s="6"/>
      <c r="H16" s="6"/>
      <c r="I16" s="6"/>
      <c r="J16" s="6"/>
      <c r="K16" s="6"/>
      <c r="L16" s="6"/>
      <c r="M16" s="6"/>
      <c r="N16" s="6"/>
      <c r="O16" s="6">
        <v>225</v>
      </c>
      <c r="P16" s="6"/>
      <c r="Q16" s="6">
        <f t="shared" si="0"/>
        <v>0</v>
      </c>
      <c r="R16" s="6">
        <f t="shared" si="1"/>
        <v>225</v>
      </c>
      <c r="S16" s="3"/>
      <c r="T16" s="3">
        <f t="shared" si="2"/>
        <v>41</v>
      </c>
      <c r="U16" s="14">
        <f t="shared" si="3"/>
        <v>32</v>
      </c>
    </row>
    <row r="17" spans="1:21">
      <c r="A17" s="2">
        <v>14</v>
      </c>
      <c r="B17" s="73" t="s">
        <v>28</v>
      </c>
      <c r="C17" s="28">
        <v>4</v>
      </c>
      <c r="D17" s="2">
        <v>2012110531</v>
      </c>
      <c r="E17" s="2" t="s">
        <v>128</v>
      </c>
      <c r="F17" s="6">
        <v>6</v>
      </c>
      <c r="G17" s="6">
        <v>3</v>
      </c>
      <c r="H17" s="6">
        <v>8</v>
      </c>
      <c r="I17" s="6"/>
      <c r="J17" s="6"/>
      <c r="K17" s="6"/>
      <c r="L17" s="6"/>
      <c r="M17" s="6">
        <v>8</v>
      </c>
      <c r="N17" s="6"/>
      <c r="O17" s="6">
        <v>360</v>
      </c>
      <c r="P17" s="6"/>
      <c r="Q17" s="6">
        <f t="shared" si="0"/>
        <v>25</v>
      </c>
      <c r="R17" s="6">
        <f t="shared" si="1"/>
        <v>476</v>
      </c>
      <c r="S17" s="3"/>
      <c r="T17" s="3">
        <f t="shared" si="2"/>
        <v>12</v>
      </c>
      <c r="U17" s="14">
        <f t="shared" si="3"/>
        <v>9</v>
      </c>
    </row>
    <row r="18" spans="1:21">
      <c r="A18" s="2">
        <v>15</v>
      </c>
      <c r="B18" s="73" t="s">
        <v>29</v>
      </c>
      <c r="C18" s="28">
        <v>4</v>
      </c>
      <c r="D18" s="2">
        <v>2012110518</v>
      </c>
      <c r="E18" s="2" t="s">
        <v>128</v>
      </c>
      <c r="F18" s="6"/>
      <c r="G18" s="6"/>
      <c r="H18" s="6"/>
      <c r="I18" s="6"/>
      <c r="J18" s="6"/>
      <c r="K18" s="6"/>
      <c r="L18" s="6"/>
      <c r="M18" s="6"/>
      <c r="N18" s="6"/>
      <c r="O18" s="6">
        <v>270</v>
      </c>
      <c r="P18" s="6"/>
      <c r="Q18" s="6">
        <f t="shared" si="0"/>
        <v>0</v>
      </c>
      <c r="R18" s="6">
        <f t="shared" si="1"/>
        <v>270</v>
      </c>
      <c r="S18" s="3"/>
      <c r="T18" s="3">
        <f t="shared" si="2"/>
        <v>33</v>
      </c>
      <c r="U18" s="14">
        <f t="shared" si="3"/>
        <v>27</v>
      </c>
    </row>
    <row r="19" spans="1:21">
      <c r="A19" s="2">
        <v>16</v>
      </c>
      <c r="B19" s="73" t="s">
        <v>30</v>
      </c>
      <c r="C19" s="28">
        <v>4</v>
      </c>
      <c r="D19" s="2">
        <v>2012110524</v>
      </c>
      <c r="E19" s="2" t="s">
        <v>128</v>
      </c>
      <c r="F19" s="6"/>
      <c r="G19" s="6"/>
      <c r="H19" s="6"/>
      <c r="I19" s="6"/>
      <c r="J19" s="6"/>
      <c r="K19" s="6"/>
      <c r="L19" s="6"/>
      <c r="M19" s="6"/>
      <c r="N19" s="6"/>
      <c r="O19" s="6">
        <v>180</v>
      </c>
      <c r="P19" s="6"/>
      <c r="Q19" s="6">
        <f t="shared" si="0"/>
        <v>0</v>
      </c>
      <c r="R19" s="6">
        <f t="shared" si="1"/>
        <v>180</v>
      </c>
      <c r="S19" s="3"/>
      <c r="T19" s="3">
        <f t="shared" si="2"/>
        <v>49</v>
      </c>
      <c r="U19" s="14">
        <f t="shared" si="3"/>
        <v>34</v>
      </c>
    </row>
    <row r="20" spans="1:21">
      <c r="A20" s="2">
        <v>17</v>
      </c>
      <c r="B20" s="73" t="s">
        <v>31</v>
      </c>
      <c r="C20" s="28">
        <v>4</v>
      </c>
      <c r="D20" s="2">
        <v>2012110525</v>
      </c>
      <c r="E20" s="2" t="s">
        <v>136</v>
      </c>
      <c r="F20" s="6">
        <v>4</v>
      </c>
      <c r="G20" s="6">
        <v>2</v>
      </c>
      <c r="H20" s="6"/>
      <c r="I20" s="6"/>
      <c r="J20" s="6"/>
      <c r="K20" s="6"/>
      <c r="L20" s="6"/>
      <c r="M20" s="6"/>
      <c r="N20" s="6"/>
      <c r="O20" s="6">
        <v>270</v>
      </c>
      <c r="P20" s="6"/>
      <c r="Q20" s="6">
        <f t="shared" si="0"/>
        <v>6</v>
      </c>
      <c r="R20" s="6">
        <f t="shared" si="1"/>
        <v>278</v>
      </c>
      <c r="S20" s="3"/>
      <c r="T20" s="3">
        <f t="shared" si="2"/>
        <v>31</v>
      </c>
      <c r="U20" s="14">
        <f t="shared" si="3"/>
        <v>25</v>
      </c>
    </row>
    <row r="21" spans="1:21">
      <c r="A21" s="2">
        <v>18</v>
      </c>
      <c r="B21" s="73" t="s">
        <v>32</v>
      </c>
      <c r="C21" s="28">
        <v>4</v>
      </c>
      <c r="D21" s="2">
        <v>2012110522</v>
      </c>
      <c r="E21" s="2" t="s">
        <v>128</v>
      </c>
      <c r="F21" s="6">
        <v>2</v>
      </c>
      <c r="G21" s="6">
        <v>1</v>
      </c>
      <c r="H21" s="6">
        <v>16</v>
      </c>
      <c r="I21" s="6">
        <v>8</v>
      </c>
      <c r="J21" s="6"/>
      <c r="K21" s="6"/>
      <c r="L21" s="6"/>
      <c r="M21" s="6">
        <v>8</v>
      </c>
      <c r="N21" s="6"/>
      <c r="O21" s="6">
        <v>225</v>
      </c>
      <c r="P21" s="6"/>
      <c r="Q21" s="6">
        <f t="shared" si="0"/>
        <v>35</v>
      </c>
      <c r="R21" s="6">
        <f t="shared" si="1"/>
        <v>397</v>
      </c>
      <c r="S21" s="3"/>
      <c r="T21" s="3">
        <f t="shared" si="2"/>
        <v>18</v>
      </c>
      <c r="U21" s="14">
        <f t="shared" si="3"/>
        <v>15</v>
      </c>
    </row>
    <row r="22" spans="1:21">
      <c r="A22" s="2">
        <v>19</v>
      </c>
      <c r="B22" s="73" t="s">
        <v>33</v>
      </c>
      <c r="C22" s="28">
        <v>4</v>
      </c>
      <c r="D22" s="2">
        <v>2013110495</v>
      </c>
      <c r="E22" s="2" t="s">
        <v>136</v>
      </c>
      <c r="F22" s="6">
        <v>2</v>
      </c>
      <c r="G22" s="6">
        <v>1</v>
      </c>
      <c r="H22" s="6"/>
      <c r="I22" s="6"/>
      <c r="J22" s="6"/>
      <c r="K22" s="6">
        <v>32</v>
      </c>
      <c r="L22" s="6"/>
      <c r="M22" s="6">
        <v>8</v>
      </c>
      <c r="N22" s="6"/>
      <c r="O22" s="6">
        <v>225</v>
      </c>
      <c r="P22" s="6"/>
      <c r="Q22" s="6">
        <f t="shared" si="0"/>
        <v>43</v>
      </c>
      <c r="R22" s="6">
        <f t="shared" si="1"/>
        <v>469</v>
      </c>
      <c r="S22" s="3"/>
      <c r="T22" s="3">
        <f t="shared" si="2"/>
        <v>13</v>
      </c>
      <c r="U22" s="14">
        <f t="shared" si="3"/>
        <v>10</v>
      </c>
    </row>
    <row r="23" spans="1:21">
      <c r="A23" s="2">
        <v>20</v>
      </c>
      <c r="B23" s="73" t="s">
        <v>34</v>
      </c>
      <c r="C23" s="28">
        <v>4</v>
      </c>
      <c r="D23" s="2">
        <v>2013110486</v>
      </c>
      <c r="E23" s="2" t="s">
        <v>136</v>
      </c>
      <c r="F23" s="6">
        <v>2</v>
      </c>
      <c r="G23" s="6">
        <v>1</v>
      </c>
      <c r="H23" s="6">
        <v>8</v>
      </c>
      <c r="I23" s="6"/>
      <c r="J23" s="6"/>
      <c r="K23" s="6"/>
      <c r="L23" s="6"/>
      <c r="M23" s="6"/>
      <c r="N23" s="6"/>
      <c r="O23" s="6">
        <v>405</v>
      </c>
      <c r="P23" s="6"/>
      <c r="Q23" s="6">
        <f t="shared" si="0"/>
        <v>11</v>
      </c>
      <c r="R23" s="6">
        <f t="shared" si="1"/>
        <v>433</v>
      </c>
      <c r="S23" s="3"/>
      <c r="T23" s="3">
        <f t="shared" si="2"/>
        <v>15</v>
      </c>
      <c r="U23" s="14">
        <f t="shared" si="3"/>
        <v>12</v>
      </c>
    </row>
    <row r="24" spans="1:21">
      <c r="A24" s="2">
        <v>21</v>
      </c>
      <c r="B24" s="73" t="s">
        <v>35</v>
      </c>
      <c r="C24" s="28">
        <v>4</v>
      </c>
      <c r="D24" s="2">
        <v>2013110482</v>
      </c>
      <c r="E24" s="2" t="s">
        <v>136</v>
      </c>
      <c r="F24" s="6">
        <v>10</v>
      </c>
      <c r="G24" s="6">
        <v>5</v>
      </c>
      <c r="H24" s="6">
        <v>8</v>
      </c>
      <c r="I24" s="6"/>
      <c r="J24" s="6">
        <v>10</v>
      </c>
      <c r="K24" s="6">
        <v>32</v>
      </c>
      <c r="L24" s="6"/>
      <c r="M24" s="6"/>
      <c r="N24" s="6"/>
      <c r="O24" s="6">
        <v>315</v>
      </c>
      <c r="P24" s="6"/>
      <c r="Q24" s="6">
        <f t="shared" si="0"/>
        <v>65</v>
      </c>
      <c r="R24" s="6">
        <f t="shared" si="1"/>
        <v>559</v>
      </c>
      <c r="S24" s="3"/>
      <c r="T24" s="3">
        <f t="shared" si="2"/>
        <v>4</v>
      </c>
      <c r="U24" s="14">
        <f t="shared" si="3"/>
        <v>3</v>
      </c>
    </row>
    <row r="25" spans="1:21">
      <c r="A25" s="2">
        <v>22</v>
      </c>
      <c r="B25" s="73" t="s">
        <v>36</v>
      </c>
      <c r="C25" s="28">
        <v>4</v>
      </c>
      <c r="D25" s="2">
        <v>2013110473</v>
      </c>
      <c r="E25" s="2" t="s">
        <v>136</v>
      </c>
      <c r="F25" s="6">
        <v>8</v>
      </c>
      <c r="G25" s="6">
        <v>4</v>
      </c>
      <c r="H25" s="6"/>
      <c r="I25" s="6"/>
      <c r="J25" s="6"/>
      <c r="K25" s="42">
        <v>32</v>
      </c>
      <c r="L25" s="6"/>
      <c r="M25" s="6"/>
      <c r="N25" s="6"/>
      <c r="O25" s="6">
        <v>180</v>
      </c>
      <c r="P25" s="6"/>
      <c r="Q25" s="6">
        <f t="shared" si="0"/>
        <v>44</v>
      </c>
      <c r="R25" s="6">
        <f t="shared" si="1"/>
        <v>356</v>
      </c>
      <c r="S25" s="3"/>
      <c r="T25" s="3">
        <f t="shared" si="2"/>
        <v>23</v>
      </c>
      <c r="U25" s="14">
        <f t="shared" si="3"/>
        <v>19</v>
      </c>
    </row>
    <row r="26" spans="1:21">
      <c r="A26" s="2">
        <v>23</v>
      </c>
      <c r="B26" s="46" t="s">
        <v>37</v>
      </c>
      <c r="C26" s="28">
        <v>4</v>
      </c>
      <c r="D26" s="2">
        <v>2013110510</v>
      </c>
      <c r="E26" s="2" t="s">
        <v>136</v>
      </c>
      <c r="F26" s="6">
        <v>4</v>
      </c>
      <c r="G26" s="6">
        <v>2</v>
      </c>
      <c r="H26" s="6">
        <v>16</v>
      </c>
      <c r="I26" s="6"/>
      <c r="J26" s="6"/>
      <c r="K26" s="6"/>
      <c r="L26" s="6"/>
      <c r="M26" s="6"/>
      <c r="N26" s="6"/>
      <c r="O26" s="6">
        <v>225</v>
      </c>
      <c r="P26" s="6"/>
      <c r="Q26" s="6">
        <f t="shared" si="0"/>
        <v>22</v>
      </c>
      <c r="R26" s="6">
        <f t="shared" si="1"/>
        <v>281</v>
      </c>
      <c r="S26" s="3"/>
      <c r="T26" s="3">
        <f t="shared" si="2"/>
        <v>29</v>
      </c>
      <c r="U26" s="14">
        <f t="shared" si="3"/>
        <v>23</v>
      </c>
    </row>
    <row r="27" spans="1:21">
      <c r="A27" s="2">
        <v>24</v>
      </c>
      <c r="B27" s="46" t="s">
        <v>38</v>
      </c>
      <c r="C27" s="28">
        <v>4</v>
      </c>
      <c r="D27" s="2">
        <v>2014110446</v>
      </c>
      <c r="E27" s="2" t="s">
        <v>136</v>
      </c>
      <c r="F27" s="6">
        <v>2</v>
      </c>
      <c r="G27" s="6">
        <v>1</v>
      </c>
      <c r="H27" s="6">
        <v>16</v>
      </c>
      <c r="I27" s="6"/>
      <c r="J27" s="6"/>
      <c r="K27" s="6"/>
      <c r="L27" s="6"/>
      <c r="M27" s="6"/>
      <c r="N27" s="6"/>
      <c r="O27" s="6">
        <v>225</v>
      </c>
      <c r="P27" s="6"/>
      <c r="Q27" s="6">
        <f t="shared" si="0"/>
        <v>19</v>
      </c>
      <c r="R27" s="6">
        <f t="shared" si="1"/>
        <v>277</v>
      </c>
      <c r="S27" s="3"/>
      <c r="T27" s="3">
        <f t="shared" si="2"/>
        <v>32</v>
      </c>
      <c r="U27" s="14">
        <f t="shared" si="3"/>
        <v>26</v>
      </c>
    </row>
    <row r="28" spans="1:21">
      <c r="A28" s="2">
        <v>25</v>
      </c>
      <c r="B28" s="46" t="s">
        <v>39</v>
      </c>
      <c r="C28" s="28">
        <v>4</v>
      </c>
      <c r="D28" s="2">
        <v>2014110431</v>
      </c>
      <c r="E28" s="2" t="s">
        <v>136</v>
      </c>
      <c r="F28" s="6"/>
      <c r="G28" s="6"/>
      <c r="H28" s="6">
        <v>16</v>
      </c>
      <c r="I28" s="6"/>
      <c r="J28" s="6"/>
      <c r="K28" s="6"/>
      <c r="L28" s="6"/>
      <c r="M28" s="6">
        <v>8</v>
      </c>
      <c r="N28" s="6"/>
      <c r="O28" s="6">
        <v>135</v>
      </c>
      <c r="P28" s="6"/>
      <c r="Q28" s="6">
        <f t="shared" si="0"/>
        <v>24</v>
      </c>
      <c r="R28" s="6">
        <f t="shared" si="1"/>
        <v>263</v>
      </c>
      <c r="S28" s="3"/>
      <c r="T28" s="3">
        <f t="shared" si="2"/>
        <v>37</v>
      </c>
      <c r="U28" s="14">
        <f t="shared" si="3"/>
        <v>30</v>
      </c>
    </row>
    <row r="29" spans="1:21">
      <c r="A29" s="2">
        <v>26</v>
      </c>
      <c r="B29" s="46" t="s">
        <v>40</v>
      </c>
      <c r="C29" s="28">
        <v>4</v>
      </c>
      <c r="D29" s="2">
        <v>2014110443</v>
      </c>
      <c r="E29" s="2" t="s">
        <v>136</v>
      </c>
      <c r="F29" s="6">
        <v>6</v>
      </c>
      <c r="G29" s="6">
        <v>3</v>
      </c>
      <c r="H29" s="6"/>
      <c r="I29" s="6"/>
      <c r="J29" s="6"/>
      <c r="K29" s="6"/>
      <c r="L29" s="6"/>
      <c r="M29" s="6">
        <v>8</v>
      </c>
      <c r="N29" s="6"/>
      <c r="O29" s="6">
        <v>225</v>
      </c>
      <c r="P29" s="6"/>
      <c r="Q29" s="6">
        <f t="shared" si="0"/>
        <v>17</v>
      </c>
      <c r="R29" s="6">
        <f t="shared" si="1"/>
        <v>317</v>
      </c>
      <c r="S29" s="3"/>
      <c r="T29" s="3">
        <f t="shared" si="2"/>
        <v>25</v>
      </c>
      <c r="U29" s="14">
        <f t="shared" si="3"/>
        <v>20</v>
      </c>
    </row>
    <row r="30" spans="1:21">
      <c r="A30" s="2">
        <v>27</v>
      </c>
      <c r="B30" s="46" t="s">
        <v>41</v>
      </c>
      <c r="C30" s="28">
        <v>4</v>
      </c>
      <c r="D30" s="2">
        <v>2014113258</v>
      </c>
      <c r="E30" s="2" t="s">
        <v>136</v>
      </c>
      <c r="F30" s="6"/>
      <c r="G30" s="6"/>
      <c r="H30" s="6">
        <v>24</v>
      </c>
      <c r="I30" s="6"/>
      <c r="J30" s="6">
        <v>63</v>
      </c>
      <c r="K30" s="6"/>
      <c r="L30" s="6"/>
      <c r="M30" s="6">
        <v>40</v>
      </c>
      <c r="N30" s="6"/>
      <c r="O30" s="6">
        <v>225</v>
      </c>
      <c r="P30" s="6"/>
      <c r="Q30" s="6">
        <f t="shared" si="0"/>
        <v>127</v>
      </c>
      <c r="R30" s="6">
        <f t="shared" si="1"/>
        <v>949</v>
      </c>
      <c r="S30" s="3"/>
      <c r="T30" s="3">
        <f t="shared" si="2"/>
        <v>1</v>
      </c>
      <c r="U30" s="14">
        <f t="shared" si="3"/>
        <v>1</v>
      </c>
    </row>
    <row r="31" spans="1:21">
      <c r="A31" s="2">
        <v>28</v>
      </c>
      <c r="B31" s="46" t="s">
        <v>42</v>
      </c>
      <c r="C31" s="28">
        <v>4</v>
      </c>
      <c r="D31" s="2">
        <v>2014110438</v>
      </c>
      <c r="E31" s="2" t="s">
        <v>136</v>
      </c>
      <c r="F31" s="6">
        <v>2</v>
      </c>
      <c r="G31" s="6">
        <v>1</v>
      </c>
      <c r="H31" s="6"/>
      <c r="I31" s="6"/>
      <c r="J31" s="6"/>
      <c r="K31" s="6"/>
      <c r="L31" s="6"/>
      <c r="M31" s="6">
        <v>8</v>
      </c>
      <c r="N31" s="6"/>
      <c r="O31" s="6">
        <v>180</v>
      </c>
      <c r="P31" s="6"/>
      <c r="Q31" s="6">
        <f t="shared" si="0"/>
        <v>11</v>
      </c>
      <c r="R31" s="6">
        <f t="shared" si="1"/>
        <v>264</v>
      </c>
      <c r="S31" s="3"/>
      <c r="T31" s="3">
        <f t="shared" si="2"/>
        <v>36</v>
      </c>
      <c r="U31" s="14">
        <f t="shared" si="3"/>
        <v>29</v>
      </c>
    </row>
    <row r="32" spans="1:21">
      <c r="A32" s="2">
        <v>29</v>
      </c>
      <c r="B32" s="46" t="s">
        <v>43</v>
      </c>
      <c r="C32" s="28">
        <v>4</v>
      </c>
      <c r="D32" s="2">
        <v>2014110432</v>
      </c>
      <c r="E32" s="2" t="s">
        <v>136</v>
      </c>
      <c r="F32" s="6">
        <v>2</v>
      </c>
      <c r="G32" s="6">
        <v>1</v>
      </c>
      <c r="H32" s="6"/>
      <c r="I32" s="6"/>
      <c r="J32" s="6"/>
      <c r="K32" s="6"/>
      <c r="L32" s="6"/>
      <c r="M32" s="6"/>
      <c r="N32" s="6"/>
      <c r="O32" s="6">
        <v>180</v>
      </c>
      <c r="P32" s="6"/>
      <c r="Q32" s="6">
        <f t="shared" si="0"/>
        <v>3</v>
      </c>
      <c r="R32" s="6">
        <f t="shared" si="1"/>
        <v>184</v>
      </c>
      <c r="S32" s="3"/>
      <c r="T32" s="3">
        <f t="shared" si="2"/>
        <v>48</v>
      </c>
      <c r="U32" s="14">
        <f t="shared" si="3"/>
        <v>33</v>
      </c>
    </row>
    <row r="33" spans="1:21">
      <c r="A33" s="2">
        <v>30</v>
      </c>
      <c r="B33" s="46" t="s">
        <v>44</v>
      </c>
      <c r="C33" s="28">
        <v>4</v>
      </c>
      <c r="D33" s="2">
        <v>2014110458</v>
      </c>
      <c r="E33" s="2" t="s">
        <v>136</v>
      </c>
      <c r="F33" s="6">
        <v>4</v>
      </c>
      <c r="G33" s="6">
        <v>2</v>
      </c>
      <c r="H33" s="6"/>
      <c r="I33" s="6"/>
      <c r="J33" s="6"/>
      <c r="K33" s="6"/>
      <c r="L33" s="6"/>
      <c r="M33" s="6">
        <v>8</v>
      </c>
      <c r="N33" s="6"/>
      <c r="O33" s="6">
        <v>225</v>
      </c>
      <c r="P33" s="6"/>
      <c r="Q33" s="6">
        <f t="shared" si="0"/>
        <v>14</v>
      </c>
      <c r="R33" s="6">
        <f t="shared" si="1"/>
        <v>313</v>
      </c>
      <c r="S33" s="3"/>
      <c r="T33" s="3">
        <f t="shared" si="2"/>
        <v>26</v>
      </c>
      <c r="U33" s="14">
        <f t="shared" si="3"/>
        <v>21</v>
      </c>
    </row>
    <row r="34" spans="1:21">
      <c r="A34" s="2">
        <v>31</v>
      </c>
      <c r="B34" s="74" t="s">
        <v>45</v>
      </c>
      <c r="C34" s="28">
        <v>4</v>
      </c>
      <c r="D34" s="2">
        <v>2014113372</v>
      </c>
      <c r="E34" s="2" t="s">
        <v>128</v>
      </c>
      <c r="F34" s="6">
        <v>2</v>
      </c>
      <c r="G34" s="6">
        <v>1</v>
      </c>
      <c r="H34" s="6"/>
      <c r="I34" s="6"/>
      <c r="J34" s="6"/>
      <c r="K34" s="6"/>
      <c r="L34" s="6"/>
      <c r="M34" s="6"/>
      <c r="N34" s="6"/>
      <c r="O34" s="6">
        <v>225</v>
      </c>
      <c r="P34" s="6"/>
      <c r="Q34" s="6">
        <f t="shared" si="0"/>
        <v>3</v>
      </c>
      <c r="R34" s="6">
        <f t="shared" si="1"/>
        <v>229</v>
      </c>
      <c r="S34" s="3"/>
      <c r="T34" s="3">
        <f t="shared" si="2"/>
        <v>40</v>
      </c>
      <c r="U34" s="14">
        <f t="shared" si="3"/>
        <v>31</v>
      </c>
    </row>
    <row r="35" spans="1:21">
      <c r="A35" s="2">
        <v>32</v>
      </c>
      <c r="B35" s="46" t="s">
        <v>46</v>
      </c>
      <c r="C35" s="28">
        <v>4</v>
      </c>
      <c r="D35" s="2">
        <v>2014110451</v>
      </c>
      <c r="E35" s="2" t="s">
        <v>136</v>
      </c>
      <c r="F35" s="6">
        <v>8</v>
      </c>
      <c r="G35" s="6">
        <v>4</v>
      </c>
      <c r="H35" s="6">
        <v>8</v>
      </c>
      <c r="I35" s="6"/>
      <c r="J35" s="6"/>
      <c r="K35" s="6"/>
      <c r="L35" s="6"/>
      <c r="M35" s="6">
        <v>8</v>
      </c>
      <c r="N35" s="6"/>
      <c r="O35" s="6">
        <v>270</v>
      </c>
      <c r="P35" s="6">
        <v>160</v>
      </c>
      <c r="Q35" s="6">
        <f t="shared" si="0"/>
        <v>28</v>
      </c>
      <c r="R35" s="6">
        <f t="shared" si="1"/>
        <v>550</v>
      </c>
      <c r="S35" s="3"/>
      <c r="T35" s="3">
        <f t="shared" si="2"/>
        <v>5</v>
      </c>
      <c r="U35" s="14">
        <f t="shared" si="3"/>
        <v>4</v>
      </c>
    </row>
    <row r="36" spans="1:21">
      <c r="A36" s="2">
        <v>33</v>
      </c>
      <c r="B36" s="46" t="s">
        <v>47</v>
      </c>
      <c r="C36" s="28">
        <v>4</v>
      </c>
      <c r="D36" s="2">
        <v>2014110453</v>
      </c>
      <c r="E36" s="2" t="s">
        <v>136</v>
      </c>
      <c r="F36" s="6"/>
      <c r="G36" s="6"/>
      <c r="H36" s="6"/>
      <c r="I36" s="6"/>
      <c r="J36" s="6"/>
      <c r="K36" s="6"/>
      <c r="L36" s="6"/>
      <c r="M36" s="6"/>
      <c r="N36" s="6"/>
      <c r="O36" s="6">
        <v>360</v>
      </c>
      <c r="P36" s="6"/>
      <c r="Q36" s="6">
        <f t="shared" si="0"/>
        <v>0</v>
      </c>
      <c r="R36" s="6">
        <f t="shared" si="1"/>
        <v>360</v>
      </c>
      <c r="S36" s="3"/>
      <c r="T36" s="3">
        <f t="shared" si="2"/>
        <v>20</v>
      </c>
      <c r="U36" s="14">
        <f t="shared" si="3"/>
        <v>16</v>
      </c>
    </row>
    <row r="37" spans="1:21" ht="17.25" thickBot="1">
      <c r="A37" s="10">
        <v>34</v>
      </c>
      <c r="B37" s="75" t="s">
        <v>48</v>
      </c>
      <c r="C37" s="29">
        <v>4</v>
      </c>
      <c r="D37" s="10">
        <v>2014110439</v>
      </c>
      <c r="E37" s="10" t="s">
        <v>136</v>
      </c>
      <c r="F37" s="11">
        <v>8</v>
      </c>
      <c r="G37" s="11">
        <v>4</v>
      </c>
      <c r="H37" s="11">
        <v>8</v>
      </c>
      <c r="I37" s="11"/>
      <c r="J37" s="11"/>
      <c r="K37" s="11"/>
      <c r="L37" s="11"/>
      <c r="M37" s="11">
        <v>8</v>
      </c>
      <c r="N37" s="11"/>
      <c r="O37" s="72">
        <v>225</v>
      </c>
      <c r="P37" s="72">
        <v>160</v>
      </c>
      <c r="Q37" s="6">
        <f t="shared" si="0"/>
        <v>28</v>
      </c>
      <c r="R37" s="6">
        <f t="shared" si="1"/>
        <v>505</v>
      </c>
      <c r="S37" s="12"/>
      <c r="T37" s="12">
        <f t="shared" si="2"/>
        <v>8</v>
      </c>
      <c r="U37" s="30">
        <f t="shared" si="3"/>
        <v>7</v>
      </c>
    </row>
    <row r="38" spans="1:21" ht="17.25" thickTop="1">
      <c r="A38" s="7">
        <v>35</v>
      </c>
      <c r="B38" s="48" t="s">
        <v>49</v>
      </c>
      <c r="C38" s="22">
        <v>3</v>
      </c>
      <c r="D38" s="7">
        <v>2012110516</v>
      </c>
      <c r="E38" s="7" t="s">
        <v>128</v>
      </c>
      <c r="F38" s="8">
        <v>10</v>
      </c>
      <c r="G38" s="8">
        <v>5</v>
      </c>
      <c r="H38" s="8">
        <v>8</v>
      </c>
      <c r="I38" s="8"/>
      <c r="J38" s="8"/>
      <c r="K38" s="8"/>
      <c r="L38" s="8"/>
      <c r="M38" s="8"/>
      <c r="N38" s="8"/>
      <c r="O38" s="8">
        <v>90</v>
      </c>
      <c r="P38" s="8"/>
      <c r="Q38" s="6">
        <f t="shared" si="0"/>
        <v>23</v>
      </c>
      <c r="R38" s="6">
        <f t="shared" si="1"/>
        <v>134</v>
      </c>
      <c r="S38" s="9"/>
      <c r="T38" s="9">
        <f t="shared" si="2"/>
        <v>53</v>
      </c>
      <c r="U38" s="17">
        <f>_xlfn.RANK.EQ($R38,$R$38:$R$60,0)</f>
        <v>16</v>
      </c>
    </row>
    <row r="39" spans="1:21">
      <c r="A39" s="2">
        <v>36</v>
      </c>
      <c r="B39" s="46" t="s">
        <v>50</v>
      </c>
      <c r="C39" s="23">
        <v>3</v>
      </c>
      <c r="D39" s="2">
        <v>2012110538</v>
      </c>
      <c r="E39" s="2" t="s">
        <v>128</v>
      </c>
      <c r="F39" s="6">
        <v>8</v>
      </c>
      <c r="G39" s="6">
        <v>4</v>
      </c>
      <c r="H39" s="6">
        <v>8</v>
      </c>
      <c r="I39" s="6"/>
      <c r="J39" s="6"/>
      <c r="K39" s="6"/>
      <c r="L39" s="6"/>
      <c r="M39" s="6"/>
      <c r="N39" s="6"/>
      <c r="O39" s="6">
        <v>180</v>
      </c>
      <c r="P39" s="6"/>
      <c r="Q39" s="6">
        <f t="shared" si="0"/>
        <v>20</v>
      </c>
      <c r="R39" s="6">
        <f t="shared" si="1"/>
        <v>220</v>
      </c>
      <c r="S39" s="3"/>
      <c r="T39" s="3">
        <f t="shared" si="2"/>
        <v>42</v>
      </c>
      <c r="U39" s="15">
        <f t="shared" ref="U39:U60" si="4">_xlfn.RANK.EQ($R39,$R$38:$R$60,0)</f>
        <v>8</v>
      </c>
    </row>
    <row r="40" spans="1:21">
      <c r="A40" s="2">
        <v>37</v>
      </c>
      <c r="B40" s="74" t="s">
        <v>55</v>
      </c>
      <c r="C40" s="23">
        <v>3</v>
      </c>
      <c r="D40" s="2">
        <v>2012110541</v>
      </c>
      <c r="E40" s="2" t="s">
        <v>128</v>
      </c>
      <c r="F40" s="6"/>
      <c r="G40" s="6"/>
      <c r="H40" s="6"/>
      <c r="I40" s="6"/>
      <c r="J40" s="6"/>
      <c r="K40" s="6"/>
      <c r="L40" s="6"/>
      <c r="M40" s="6"/>
      <c r="N40" s="6"/>
      <c r="O40" s="6">
        <v>0</v>
      </c>
      <c r="P40" s="6"/>
      <c r="Q40" s="6">
        <f t="shared" si="0"/>
        <v>0</v>
      </c>
      <c r="R40" s="6">
        <f t="shared" si="1"/>
        <v>0</v>
      </c>
      <c r="S40" s="3"/>
      <c r="T40" s="3">
        <f t="shared" si="2"/>
        <v>61</v>
      </c>
      <c r="U40" s="15">
        <f t="shared" si="4"/>
        <v>20</v>
      </c>
    </row>
    <row r="41" spans="1:21">
      <c r="A41" s="2">
        <v>38</v>
      </c>
      <c r="B41" s="46" t="s">
        <v>51</v>
      </c>
      <c r="C41" s="23">
        <v>3</v>
      </c>
      <c r="D41" s="2">
        <v>2013110484</v>
      </c>
      <c r="E41" s="2" t="s">
        <v>128</v>
      </c>
      <c r="F41" s="6">
        <v>4</v>
      </c>
      <c r="G41" s="6">
        <v>2</v>
      </c>
      <c r="H41" s="6">
        <v>8</v>
      </c>
      <c r="I41" s="6"/>
      <c r="J41" s="6">
        <v>103</v>
      </c>
      <c r="K41" s="6"/>
      <c r="L41" s="6"/>
      <c r="M41" s="6"/>
      <c r="N41" s="6"/>
      <c r="O41" s="6">
        <v>45</v>
      </c>
      <c r="P41" s="6"/>
      <c r="Q41" s="6">
        <f t="shared" si="0"/>
        <v>117</v>
      </c>
      <c r="R41" s="6">
        <f t="shared" si="1"/>
        <v>489</v>
      </c>
      <c r="S41" s="3"/>
      <c r="T41" s="3">
        <f t="shared" si="2"/>
        <v>10</v>
      </c>
      <c r="U41" s="15">
        <f t="shared" si="4"/>
        <v>3</v>
      </c>
    </row>
    <row r="42" spans="1:21">
      <c r="A42" s="2">
        <v>39</v>
      </c>
      <c r="B42" s="46" t="s">
        <v>52</v>
      </c>
      <c r="C42" s="23">
        <v>3</v>
      </c>
      <c r="D42" s="2">
        <v>2013110505</v>
      </c>
      <c r="E42" s="2" t="s">
        <v>128</v>
      </c>
      <c r="F42" s="6">
        <v>4</v>
      </c>
      <c r="G42" s="6">
        <v>4</v>
      </c>
      <c r="H42" s="6">
        <v>40</v>
      </c>
      <c r="I42" s="6"/>
      <c r="J42" s="6">
        <v>10</v>
      </c>
      <c r="K42" s="6"/>
      <c r="L42" s="6"/>
      <c r="M42" s="6"/>
      <c r="N42" s="6">
        <v>24</v>
      </c>
      <c r="O42" s="6">
        <v>90</v>
      </c>
      <c r="P42" s="6"/>
      <c r="Q42" s="6">
        <f t="shared" si="0"/>
        <v>82</v>
      </c>
      <c r="R42" s="6">
        <f t="shared" si="1"/>
        <v>502</v>
      </c>
      <c r="S42" s="3"/>
      <c r="T42" s="3">
        <f t="shared" si="2"/>
        <v>9</v>
      </c>
      <c r="U42" s="15">
        <f t="shared" si="4"/>
        <v>2</v>
      </c>
    </row>
    <row r="43" spans="1:21">
      <c r="A43" s="2">
        <v>40</v>
      </c>
      <c r="B43" s="46" t="s">
        <v>53</v>
      </c>
      <c r="C43" s="23">
        <v>3</v>
      </c>
      <c r="D43" s="2">
        <v>2013110498</v>
      </c>
      <c r="E43" s="2" t="s">
        <v>136</v>
      </c>
      <c r="F43" s="6"/>
      <c r="G43" s="6"/>
      <c r="H43" s="6">
        <v>8</v>
      </c>
      <c r="I43" s="6"/>
      <c r="J43" s="6"/>
      <c r="K43" s="6"/>
      <c r="L43" s="6"/>
      <c r="M43" s="6"/>
      <c r="N43" s="6"/>
      <c r="O43" s="6">
        <v>315</v>
      </c>
      <c r="P43" s="6"/>
      <c r="Q43" s="6">
        <f t="shared" si="0"/>
        <v>8</v>
      </c>
      <c r="R43" s="6">
        <f t="shared" si="1"/>
        <v>339</v>
      </c>
      <c r="S43" s="3"/>
      <c r="T43" s="3">
        <f t="shared" si="2"/>
        <v>24</v>
      </c>
      <c r="U43" s="15">
        <f t="shared" si="4"/>
        <v>4</v>
      </c>
    </row>
    <row r="44" spans="1:21">
      <c r="A44" s="2">
        <v>41</v>
      </c>
      <c r="B44" s="46" t="s">
        <v>54</v>
      </c>
      <c r="C44" s="23">
        <v>3</v>
      </c>
      <c r="D44" s="2">
        <v>2013110496</v>
      </c>
      <c r="E44" s="2" t="s">
        <v>128</v>
      </c>
      <c r="F44" s="6">
        <v>6</v>
      </c>
      <c r="G44" s="6">
        <v>3</v>
      </c>
      <c r="H44" s="6">
        <v>16</v>
      </c>
      <c r="I44" s="6"/>
      <c r="J44" s="6">
        <v>10</v>
      </c>
      <c r="K44" s="6">
        <v>64</v>
      </c>
      <c r="L44" s="6"/>
      <c r="M44" s="6">
        <v>8</v>
      </c>
      <c r="N44" s="6"/>
      <c r="O44" s="6">
        <v>135</v>
      </c>
      <c r="P44" s="6"/>
      <c r="Q44" s="6">
        <f>SUM(F44:O44)</f>
        <v>242</v>
      </c>
      <c r="R44" s="6">
        <f t="shared" si="1"/>
        <v>635</v>
      </c>
      <c r="S44" s="3"/>
      <c r="T44" s="3">
        <f t="shared" si="2"/>
        <v>2</v>
      </c>
      <c r="U44" s="15">
        <f t="shared" si="4"/>
        <v>1</v>
      </c>
    </row>
    <row r="45" spans="1:21">
      <c r="A45" s="2">
        <v>42</v>
      </c>
      <c r="B45" s="46" t="s">
        <v>56</v>
      </c>
      <c r="C45" s="23">
        <v>3</v>
      </c>
      <c r="D45" s="2">
        <v>2013110489</v>
      </c>
      <c r="E45" s="2" t="s">
        <v>128</v>
      </c>
      <c r="F45" s="6"/>
      <c r="G45" s="6"/>
      <c r="H45" s="6"/>
      <c r="I45" s="6"/>
      <c r="J45" s="6"/>
      <c r="K45" s="6"/>
      <c r="L45" s="6"/>
      <c r="M45" s="6"/>
      <c r="N45" s="6"/>
      <c r="O45" s="6">
        <v>0</v>
      </c>
      <c r="P45" s="6"/>
      <c r="Q45" s="6">
        <f t="shared" si="0"/>
        <v>0</v>
      </c>
      <c r="R45" s="6">
        <f t="shared" si="1"/>
        <v>0</v>
      </c>
      <c r="S45" s="3"/>
      <c r="T45" s="3">
        <f t="shared" si="2"/>
        <v>61</v>
      </c>
      <c r="U45" s="15">
        <f t="shared" si="4"/>
        <v>20</v>
      </c>
    </row>
    <row r="46" spans="1:21">
      <c r="A46" s="2">
        <v>43</v>
      </c>
      <c r="B46" s="46" t="s">
        <v>57</v>
      </c>
      <c r="C46" s="23">
        <v>3</v>
      </c>
      <c r="D46" s="2">
        <v>2013110478</v>
      </c>
      <c r="E46" s="2" t="s">
        <v>128</v>
      </c>
      <c r="F46" s="6"/>
      <c r="G46" s="6"/>
      <c r="H46" s="6"/>
      <c r="I46" s="6"/>
      <c r="J46" s="6"/>
      <c r="K46" s="6"/>
      <c r="L46" s="6"/>
      <c r="M46" s="6"/>
      <c r="N46" s="6"/>
      <c r="O46" s="6">
        <v>0</v>
      </c>
      <c r="P46" s="6"/>
      <c r="Q46" s="6">
        <f t="shared" si="0"/>
        <v>0</v>
      </c>
      <c r="R46" s="6">
        <f t="shared" si="1"/>
        <v>0</v>
      </c>
      <c r="S46" s="3"/>
      <c r="T46" s="3">
        <f t="shared" si="2"/>
        <v>61</v>
      </c>
      <c r="U46" s="15">
        <f t="shared" si="4"/>
        <v>20</v>
      </c>
    </row>
    <row r="47" spans="1:21">
      <c r="A47" s="2">
        <v>44</v>
      </c>
      <c r="B47" s="46" t="s">
        <v>58</v>
      </c>
      <c r="C47" s="23">
        <v>3</v>
      </c>
      <c r="D47" s="2">
        <v>2013110500</v>
      </c>
      <c r="E47" s="2" t="s">
        <v>128</v>
      </c>
      <c r="F47" s="6">
        <v>6</v>
      </c>
      <c r="G47" s="6">
        <v>3</v>
      </c>
      <c r="H47" s="6">
        <v>48</v>
      </c>
      <c r="I47" s="6"/>
      <c r="J47" s="6"/>
      <c r="K47" s="6"/>
      <c r="L47" s="6"/>
      <c r="M47" s="6"/>
      <c r="N47" s="6"/>
      <c r="O47" s="6">
        <v>135</v>
      </c>
      <c r="P47" s="6"/>
      <c r="Q47" s="6">
        <f t="shared" si="0"/>
        <v>57</v>
      </c>
      <c r="R47" s="6">
        <f t="shared" si="1"/>
        <v>291</v>
      </c>
      <c r="S47" s="3"/>
      <c r="T47" s="3">
        <f t="shared" si="2"/>
        <v>28</v>
      </c>
      <c r="U47" s="15">
        <f t="shared" si="4"/>
        <v>5</v>
      </c>
    </row>
    <row r="48" spans="1:21">
      <c r="A48" s="2">
        <v>45</v>
      </c>
      <c r="B48" s="46" t="s">
        <v>59</v>
      </c>
      <c r="C48" s="23">
        <v>3</v>
      </c>
      <c r="D48" s="2">
        <v>2014110436</v>
      </c>
      <c r="E48" s="2" t="s">
        <v>128</v>
      </c>
      <c r="F48" s="6">
        <v>6</v>
      </c>
      <c r="G48" s="6">
        <v>3</v>
      </c>
      <c r="H48" s="6">
        <v>8</v>
      </c>
      <c r="I48" s="6"/>
      <c r="J48" s="6"/>
      <c r="K48" s="6"/>
      <c r="L48" s="6"/>
      <c r="M48" s="6"/>
      <c r="N48" s="6"/>
      <c r="O48" s="6">
        <v>90</v>
      </c>
      <c r="P48" s="6"/>
      <c r="Q48" s="6">
        <f t="shared" si="0"/>
        <v>17</v>
      </c>
      <c r="R48" s="6">
        <f t="shared" si="1"/>
        <v>126</v>
      </c>
      <c r="S48" s="3"/>
      <c r="T48" s="3">
        <f t="shared" si="2"/>
        <v>55</v>
      </c>
      <c r="U48" s="15">
        <f t="shared" si="4"/>
        <v>18</v>
      </c>
    </row>
    <row r="49" spans="1:21">
      <c r="A49" s="2">
        <v>46</v>
      </c>
      <c r="B49" s="46" t="s">
        <v>60</v>
      </c>
      <c r="C49" s="23">
        <v>3</v>
      </c>
      <c r="D49" s="2">
        <v>2015110395</v>
      </c>
      <c r="E49" s="2" t="s">
        <v>136</v>
      </c>
      <c r="F49" s="6"/>
      <c r="G49" s="6"/>
      <c r="H49" s="6"/>
      <c r="I49" s="6"/>
      <c r="J49" s="6"/>
      <c r="K49" s="6"/>
      <c r="L49" s="6"/>
      <c r="M49" s="6"/>
      <c r="N49" s="6"/>
      <c r="O49" s="6">
        <v>45</v>
      </c>
      <c r="P49" s="6"/>
      <c r="Q49" s="6">
        <f t="shared" si="0"/>
        <v>0</v>
      </c>
      <c r="R49" s="6">
        <f t="shared" si="1"/>
        <v>45</v>
      </c>
      <c r="S49" s="3"/>
      <c r="T49" s="3">
        <f t="shared" si="2"/>
        <v>58</v>
      </c>
      <c r="U49" s="15">
        <f t="shared" si="4"/>
        <v>19</v>
      </c>
    </row>
    <row r="50" spans="1:21">
      <c r="A50" s="2">
        <v>47</v>
      </c>
      <c r="B50" s="46" t="s">
        <v>61</v>
      </c>
      <c r="C50" s="23">
        <v>3</v>
      </c>
      <c r="D50" s="2">
        <v>2015110409</v>
      </c>
      <c r="E50" s="2" t="s">
        <v>136</v>
      </c>
      <c r="F50" s="6">
        <v>8</v>
      </c>
      <c r="G50" s="6">
        <v>4</v>
      </c>
      <c r="H50" s="6"/>
      <c r="I50" s="6"/>
      <c r="J50" s="6"/>
      <c r="K50" s="6"/>
      <c r="L50" s="6"/>
      <c r="M50" s="6"/>
      <c r="N50" s="6"/>
      <c r="O50" s="6">
        <v>180</v>
      </c>
      <c r="P50" s="6"/>
      <c r="Q50" s="6">
        <f t="shared" si="0"/>
        <v>12</v>
      </c>
      <c r="R50" s="6">
        <f t="shared" si="1"/>
        <v>196</v>
      </c>
      <c r="S50" s="3"/>
      <c r="T50" s="3">
        <f t="shared" si="2"/>
        <v>46</v>
      </c>
      <c r="U50" s="15">
        <f t="shared" si="4"/>
        <v>12</v>
      </c>
    </row>
    <row r="51" spans="1:21">
      <c r="A51" s="2">
        <v>48</v>
      </c>
      <c r="B51" s="46" t="s">
        <v>62</v>
      </c>
      <c r="C51" s="23">
        <v>3</v>
      </c>
      <c r="D51" s="2">
        <v>2015110418</v>
      </c>
      <c r="E51" s="2" t="s">
        <v>136</v>
      </c>
      <c r="F51" s="6">
        <v>6</v>
      </c>
      <c r="G51" s="6">
        <v>3</v>
      </c>
      <c r="H51" s="6">
        <v>8</v>
      </c>
      <c r="I51" s="6"/>
      <c r="J51" s="6">
        <v>10</v>
      </c>
      <c r="K51" s="6"/>
      <c r="L51" s="6"/>
      <c r="M51" s="6"/>
      <c r="N51" s="6"/>
      <c r="O51" s="6">
        <v>135</v>
      </c>
      <c r="P51" s="6"/>
      <c r="Q51" s="6">
        <f t="shared" si="0"/>
        <v>27</v>
      </c>
      <c r="R51" s="6">
        <f t="shared" si="1"/>
        <v>211</v>
      </c>
      <c r="S51" s="3"/>
      <c r="T51" s="3">
        <f t="shared" si="2"/>
        <v>43</v>
      </c>
      <c r="U51" s="15">
        <f t="shared" si="4"/>
        <v>9</v>
      </c>
    </row>
    <row r="52" spans="1:21">
      <c r="A52" s="2">
        <v>49</v>
      </c>
      <c r="B52" s="46" t="s">
        <v>63</v>
      </c>
      <c r="C52" s="23">
        <v>3</v>
      </c>
      <c r="D52" s="2">
        <v>2015110403</v>
      </c>
      <c r="E52" s="2" t="s">
        <v>136</v>
      </c>
      <c r="F52" s="6">
        <v>8</v>
      </c>
      <c r="G52" s="6">
        <v>4</v>
      </c>
      <c r="H52" s="6"/>
      <c r="I52" s="6"/>
      <c r="J52" s="6">
        <v>10</v>
      </c>
      <c r="K52" s="6"/>
      <c r="L52" s="6"/>
      <c r="M52" s="6"/>
      <c r="N52" s="6"/>
      <c r="O52" s="6">
        <v>135</v>
      </c>
      <c r="P52" s="6"/>
      <c r="Q52" s="6">
        <f t="shared" si="0"/>
        <v>22</v>
      </c>
      <c r="R52" s="6">
        <f t="shared" si="1"/>
        <v>191</v>
      </c>
      <c r="S52" s="3"/>
      <c r="T52" s="3">
        <f t="shared" si="2"/>
        <v>47</v>
      </c>
      <c r="U52" s="15">
        <f t="shared" si="4"/>
        <v>13</v>
      </c>
    </row>
    <row r="53" spans="1:21">
      <c r="A53" s="2">
        <v>50</v>
      </c>
      <c r="B53" s="46" t="s">
        <v>64</v>
      </c>
      <c r="C53" s="23">
        <v>3</v>
      </c>
      <c r="D53" s="2">
        <v>2015110386</v>
      </c>
      <c r="E53" s="2" t="s">
        <v>136</v>
      </c>
      <c r="F53" s="6">
        <v>4</v>
      </c>
      <c r="G53" s="6">
        <v>2</v>
      </c>
      <c r="H53" s="6"/>
      <c r="I53" s="6"/>
      <c r="J53" s="6"/>
      <c r="K53" s="6"/>
      <c r="L53" s="6"/>
      <c r="M53" s="6"/>
      <c r="N53" s="6"/>
      <c r="O53" s="6">
        <v>135</v>
      </c>
      <c r="P53" s="6"/>
      <c r="Q53" s="6">
        <f t="shared" si="0"/>
        <v>6</v>
      </c>
      <c r="R53" s="6">
        <f t="shared" si="1"/>
        <v>143</v>
      </c>
      <c r="S53" s="3"/>
      <c r="T53" s="3">
        <f t="shared" si="2"/>
        <v>52</v>
      </c>
      <c r="U53" s="15">
        <f t="shared" si="4"/>
        <v>15</v>
      </c>
    </row>
    <row r="54" spans="1:21">
      <c r="A54" s="2">
        <v>51</v>
      </c>
      <c r="B54" s="46" t="s">
        <v>65</v>
      </c>
      <c r="C54" s="23">
        <v>3</v>
      </c>
      <c r="D54" s="2">
        <v>2015110421</v>
      </c>
      <c r="E54" s="2" t="s">
        <v>136</v>
      </c>
      <c r="F54" s="6">
        <v>6</v>
      </c>
      <c r="G54" s="6">
        <v>3</v>
      </c>
      <c r="H54" s="6">
        <v>8</v>
      </c>
      <c r="I54" s="6"/>
      <c r="J54" s="6">
        <v>10</v>
      </c>
      <c r="K54" s="6"/>
      <c r="L54" s="6"/>
      <c r="M54" s="6"/>
      <c r="N54" s="6"/>
      <c r="O54" s="6">
        <v>180</v>
      </c>
      <c r="P54" s="6"/>
      <c r="Q54" s="6">
        <f t="shared" si="0"/>
        <v>27</v>
      </c>
      <c r="R54" s="6">
        <f t="shared" si="1"/>
        <v>256</v>
      </c>
      <c r="S54" s="3"/>
      <c r="T54" s="3">
        <f t="shared" si="2"/>
        <v>38</v>
      </c>
      <c r="U54" s="15">
        <f t="shared" si="4"/>
        <v>6</v>
      </c>
    </row>
    <row r="55" spans="1:21">
      <c r="A55" s="2">
        <v>52</v>
      </c>
      <c r="B55" s="46" t="s">
        <v>66</v>
      </c>
      <c r="C55" s="23">
        <v>3</v>
      </c>
      <c r="D55" s="2">
        <v>2015110415</v>
      </c>
      <c r="E55" s="2" t="s">
        <v>136</v>
      </c>
      <c r="F55" s="6">
        <v>10</v>
      </c>
      <c r="G55" s="6">
        <v>5</v>
      </c>
      <c r="H55" s="6"/>
      <c r="I55" s="6"/>
      <c r="J55" s="6">
        <v>10</v>
      </c>
      <c r="K55" s="6"/>
      <c r="L55" s="6"/>
      <c r="M55" s="6"/>
      <c r="N55" s="6"/>
      <c r="O55" s="6">
        <v>90</v>
      </c>
      <c r="P55" s="6"/>
      <c r="Q55" s="6">
        <f t="shared" si="0"/>
        <v>25</v>
      </c>
      <c r="R55" s="6">
        <f t="shared" si="1"/>
        <v>150</v>
      </c>
      <c r="S55" s="3"/>
      <c r="T55" s="3">
        <f t="shared" si="2"/>
        <v>51</v>
      </c>
      <c r="U55" s="15">
        <f t="shared" si="4"/>
        <v>14</v>
      </c>
    </row>
    <row r="56" spans="1:21">
      <c r="A56" s="2">
        <v>53</v>
      </c>
      <c r="B56" s="46" t="s">
        <v>67</v>
      </c>
      <c r="C56" s="23">
        <v>3</v>
      </c>
      <c r="D56" s="2">
        <v>2015110407</v>
      </c>
      <c r="E56" s="2" t="s">
        <v>136</v>
      </c>
      <c r="F56" s="6">
        <v>2</v>
      </c>
      <c r="G56" s="6">
        <v>1</v>
      </c>
      <c r="H56" s="6">
        <v>8</v>
      </c>
      <c r="I56" s="6"/>
      <c r="J56" s="6">
        <v>10</v>
      </c>
      <c r="K56" s="6"/>
      <c r="L56" s="6"/>
      <c r="M56" s="6"/>
      <c r="N56" s="6"/>
      <c r="O56" s="6">
        <v>135</v>
      </c>
      <c r="P56" s="6"/>
      <c r="Q56" s="6">
        <f t="shared" si="0"/>
        <v>21</v>
      </c>
      <c r="R56" s="6">
        <f t="shared" si="1"/>
        <v>203</v>
      </c>
      <c r="S56" s="3"/>
      <c r="T56" s="3">
        <f t="shared" si="2"/>
        <v>45</v>
      </c>
      <c r="U56" s="15">
        <f t="shared" si="4"/>
        <v>11</v>
      </c>
    </row>
    <row r="57" spans="1:21">
      <c r="A57" s="2">
        <v>54</v>
      </c>
      <c r="B57" s="46" t="s">
        <v>68</v>
      </c>
      <c r="C57" s="23">
        <v>3</v>
      </c>
      <c r="D57" s="2">
        <v>2015113209</v>
      </c>
      <c r="E57" s="2" t="s">
        <v>128</v>
      </c>
      <c r="F57" s="6"/>
      <c r="G57" s="6"/>
      <c r="H57" s="6"/>
      <c r="I57" s="6"/>
      <c r="J57" s="6"/>
      <c r="K57" s="6"/>
      <c r="L57" s="6"/>
      <c r="M57" s="6"/>
      <c r="N57" s="6"/>
      <c r="O57" s="6">
        <v>0</v>
      </c>
      <c r="P57" s="6"/>
      <c r="Q57" s="6">
        <f t="shared" si="0"/>
        <v>0</v>
      </c>
      <c r="R57" s="6">
        <f t="shared" si="1"/>
        <v>0</v>
      </c>
      <c r="S57" s="3"/>
      <c r="T57" s="3">
        <f t="shared" si="2"/>
        <v>61</v>
      </c>
      <c r="U57" s="15">
        <f t="shared" si="4"/>
        <v>20</v>
      </c>
    </row>
    <row r="58" spans="1:21">
      <c r="A58" s="2">
        <v>55</v>
      </c>
      <c r="B58" s="74" t="s">
        <v>69</v>
      </c>
      <c r="C58" s="23">
        <v>3</v>
      </c>
      <c r="D58" s="2">
        <v>2015110413</v>
      </c>
      <c r="E58" s="2" t="s">
        <v>136</v>
      </c>
      <c r="F58" s="6">
        <v>2</v>
      </c>
      <c r="G58" s="6">
        <v>1</v>
      </c>
      <c r="H58" s="6"/>
      <c r="I58" s="6"/>
      <c r="J58" s="6">
        <v>10</v>
      </c>
      <c r="K58" s="6"/>
      <c r="L58" s="6"/>
      <c r="M58" s="6"/>
      <c r="N58" s="6"/>
      <c r="O58" s="6">
        <v>90</v>
      </c>
      <c r="P58" s="6"/>
      <c r="Q58" s="6">
        <f t="shared" si="0"/>
        <v>13</v>
      </c>
      <c r="R58" s="6">
        <f t="shared" si="1"/>
        <v>134</v>
      </c>
      <c r="S58" s="3"/>
      <c r="T58" s="3">
        <f t="shared" si="2"/>
        <v>53</v>
      </c>
      <c r="U58" s="15">
        <f t="shared" si="4"/>
        <v>16</v>
      </c>
    </row>
    <row r="59" spans="1:21">
      <c r="A59" s="2">
        <v>56</v>
      </c>
      <c r="B59" s="46" t="s">
        <v>70</v>
      </c>
      <c r="C59" s="23">
        <v>3</v>
      </c>
      <c r="D59" s="2">
        <v>2015110398</v>
      </c>
      <c r="E59" s="2" t="s">
        <v>136</v>
      </c>
      <c r="F59" s="6">
        <v>4</v>
      </c>
      <c r="G59" s="6">
        <v>2</v>
      </c>
      <c r="H59" s="6">
        <v>8</v>
      </c>
      <c r="I59" s="6"/>
      <c r="J59" s="6">
        <v>10</v>
      </c>
      <c r="K59" s="6"/>
      <c r="L59" s="6"/>
      <c r="M59" s="6"/>
      <c r="N59" s="6"/>
      <c r="O59" s="6">
        <v>135</v>
      </c>
      <c r="P59" s="6"/>
      <c r="Q59" s="6">
        <f t="shared" si="0"/>
        <v>24</v>
      </c>
      <c r="R59" s="6">
        <f t="shared" si="1"/>
        <v>207</v>
      </c>
      <c r="S59" s="3"/>
      <c r="T59" s="3">
        <f t="shared" si="2"/>
        <v>44</v>
      </c>
      <c r="U59" s="15">
        <f t="shared" si="4"/>
        <v>10</v>
      </c>
    </row>
    <row r="60" spans="1:21" ht="17.25" thickBot="1">
      <c r="A60" s="10">
        <v>57</v>
      </c>
      <c r="B60" s="47" t="s">
        <v>71</v>
      </c>
      <c r="C60" s="24">
        <v>3</v>
      </c>
      <c r="D60" s="10">
        <v>2015110416</v>
      </c>
      <c r="E60" s="10" t="s">
        <v>128</v>
      </c>
      <c r="F60" s="11">
        <v>4</v>
      </c>
      <c r="G60" s="11">
        <v>4</v>
      </c>
      <c r="H60" s="11">
        <v>8</v>
      </c>
      <c r="I60" s="11"/>
      <c r="J60" s="11">
        <v>10</v>
      </c>
      <c r="K60" s="11"/>
      <c r="L60" s="11"/>
      <c r="M60" s="11"/>
      <c r="N60" s="11"/>
      <c r="O60" s="72">
        <v>180</v>
      </c>
      <c r="P60" s="72"/>
      <c r="Q60" s="6">
        <f t="shared" si="0"/>
        <v>26</v>
      </c>
      <c r="R60" s="6">
        <f t="shared" si="1"/>
        <v>256</v>
      </c>
      <c r="S60" s="12"/>
      <c r="T60" s="12">
        <f t="shared" si="2"/>
        <v>38</v>
      </c>
      <c r="U60" s="38">
        <f t="shared" si="4"/>
        <v>6</v>
      </c>
    </row>
    <row r="61" spans="1:21" ht="17.25" thickTop="1">
      <c r="A61" s="7">
        <v>58</v>
      </c>
      <c r="B61" s="48" t="s">
        <v>72</v>
      </c>
      <c r="C61" s="31">
        <v>2</v>
      </c>
      <c r="D61" s="7">
        <v>2013113374</v>
      </c>
      <c r="E61" s="7" t="s">
        <v>128</v>
      </c>
      <c r="F61" s="8"/>
      <c r="G61" s="8"/>
      <c r="H61" s="8"/>
      <c r="I61" s="8"/>
      <c r="J61" s="8"/>
      <c r="K61" s="8"/>
      <c r="L61" s="8"/>
      <c r="M61" s="8"/>
      <c r="N61" s="8"/>
      <c r="O61" s="8">
        <v>0</v>
      </c>
      <c r="P61" s="8"/>
      <c r="Q61" s="6">
        <f t="shared" si="0"/>
        <v>0</v>
      </c>
      <c r="R61" s="6">
        <f t="shared" si="1"/>
        <v>0</v>
      </c>
      <c r="S61" s="9"/>
      <c r="T61" s="9">
        <f t="shared" si="2"/>
        <v>61</v>
      </c>
      <c r="U61" s="37">
        <f>_xlfn.RANK.EQ($R61,$R$61:$R$92,0)</f>
        <v>8</v>
      </c>
    </row>
    <row r="62" spans="1:21">
      <c r="A62" s="2">
        <v>59</v>
      </c>
      <c r="B62" s="46" t="s">
        <v>73</v>
      </c>
      <c r="C62" s="19">
        <v>2</v>
      </c>
      <c r="D62" s="2">
        <v>2013110508</v>
      </c>
      <c r="E62" s="2" t="s">
        <v>128</v>
      </c>
      <c r="F62" s="6"/>
      <c r="G62" s="6"/>
      <c r="H62" s="6"/>
      <c r="I62" s="6"/>
      <c r="J62" s="6"/>
      <c r="K62" s="6"/>
      <c r="L62" s="6"/>
      <c r="M62" s="6"/>
      <c r="N62" s="6"/>
      <c r="O62" s="6">
        <v>0</v>
      </c>
      <c r="P62" s="6"/>
      <c r="Q62" s="6">
        <f t="shared" si="0"/>
        <v>0</v>
      </c>
      <c r="R62" s="6">
        <f t="shared" si="1"/>
        <v>0</v>
      </c>
      <c r="S62" s="3"/>
      <c r="T62" s="3">
        <f t="shared" si="2"/>
        <v>61</v>
      </c>
      <c r="U62" s="16">
        <f t="shared" ref="U62:U92" si="5">_xlfn.RANK.EQ($R62,$R$61:$R$92,0)</f>
        <v>8</v>
      </c>
    </row>
    <row r="63" spans="1:21">
      <c r="A63" s="2">
        <v>60</v>
      </c>
      <c r="B63" s="46" t="s">
        <v>74</v>
      </c>
      <c r="C63" s="19">
        <v>2</v>
      </c>
      <c r="D63" s="2">
        <v>2014110455</v>
      </c>
      <c r="E63" s="2" t="s">
        <v>128</v>
      </c>
      <c r="F63" s="6"/>
      <c r="G63" s="6"/>
      <c r="H63" s="6"/>
      <c r="I63" s="6"/>
      <c r="J63" s="6"/>
      <c r="K63" s="6"/>
      <c r="L63" s="6"/>
      <c r="M63" s="6"/>
      <c r="N63" s="6"/>
      <c r="O63" s="6">
        <v>0</v>
      </c>
      <c r="P63" s="6"/>
      <c r="Q63" s="6">
        <f t="shared" si="0"/>
        <v>0</v>
      </c>
      <c r="R63" s="6">
        <f t="shared" si="1"/>
        <v>0</v>
      </c>
      <c r="S63" s="3"/>
      <c r="T63" s="3">
        <f t="shared" si="2"/>
        <v>61</v>
      </c>
      <c r="U63" s="16">
        <f t="shared" si="5"/>
        <v>8</v>
      </c>
    </row>
    <row r="64" spans="1:21">
      <c r="A64" s="2">
        <v>61</v>
      </c>
      <c r="B64" s="46" t="s">
        <v>75</v>
      </c>
      <c r="C64" s="19">
        <v>2</v>
      </c>
      <c r="D64" s="2">
        <v>2014110437</v>
      </c>
      <c r="E64" s="2" t="s">
        <v>128</v>
      </c>
      <c r="F64" s="6"/>
      <c r="G64" s="6"/>
      <c r="H64" s="6"/>
      <c r="I64" s="6"/>
      <c r="J64" s="6"/>
      <c r="K64" s="6"/>
      <c r="L64" s="6"/>
      <c r="M64" s="6"/>
      <c r="N64" s="6"/>
      <c r="O64" s="6">
        <v>0</v>
      </c>
      <c r="P64" s="6"/>
      <c r="Q64" s="6">
        <f t="shared" si="0"/>
        <v>0</v>
      </c>
      <c r="R64" s="6">
        <f t="shared" si="1"/>
        <v>0</v>
      </c>
      <c r="S64" s="3"/>
      <c r="T64" s="3">
        <f t="shared" si="2"/>
        <v>61</v>
      </c>
      <c r="U64" s="16">
        <f t="shared" si="5"/>
        <v>8</v>
      </c>
    </row>
    <row r="65" spans="1:21">
      <c r="A65" s="2">
        <v>62</v>
      </c>
      <c r="B65" s="46" t="s">
        <v>76</v>
      </c>
      <c r="C65" s="19">
        <v>2</v>
      </c>
      <c r="D65" s="2">
        <v>2014113259</v>
      </c>
      <c r="E65" s="2" t="s">
        <v>128</v>
      </c>
      <c r="F65" s="6"/>
      <c r="G65" s="6"/>
      <c r="H65" s="6"/>
      <c r="I65" s="6"/>
      <c r="J65" s="6"/>
      <c r="K65" s="6"/>
      <c r="L65" s="6"/>
      <c r="M65" s="6"/>
      <c r="N65" s="6"/>
      <c r="O65" s="6">
        <v>0</v>
      </c>
      <c r="P65" s="6"/>
      <c r="Q65" s="6">
        <f t="shared" si="0"/>
        <v>0</v>
      </c>
      <c r="R65" s="6">
        <f t="shared" si="1"/>
        <v>0</v>
      </c>
      <c r="S65" s="3"/>
      <c r="T65" s="3">
        <f t="shared" si="2"/>
        <v>61</v>
      </c>
      <c r="U65" s="16">
        <f t="shared" si="5"/>
        <v>8</v>
      </c>
    </row>
    <row r="66" spans="1:21">
      <c r="A66" s="2">
        <v>63</v>
      </c>
      <c r="B66" s="46" t="s">
        <v>77</v>
      </c>
      <c r="C66" s="19">
        <v>2</v>
      </c>
      <c r="D66" s="2">
        <v>2015110423</v>
      </c>
      <c r="E66" s="2" t="s">
        <v>136</v>
      </c>
      <c r="F66" s="6"/>
      <c r="G66" s="6"/>
      <c r="H66" s="6"/>
      <c r="I66" s="6"/>
      <c r="J66" s="6"/>
      <c r="K66" s="6"/>
      <c r="L66" s="6"/>
      <c r="M66" s="6"/>
      <c r="N66" s="6"/>
      <c r="O66" s="6">
        <v>0</v>
      </c>
      <c r="P66" s="6"/>
      <c r="Q66" s="6">
        <f t="shared" si="0"/>
        <v>0</v>
      </c>
      <c r="R66" s="6">
        <f t="shared" si="1"/>
        <v>0</v>
      </c>
      <c r="S66" s="3"/>
      <c r="T66" s="3">
        <f t="shared" si="2"/>
        <v>61</v>
      </c>
      <c r="U66" s="16">
        <f t="shared" si="5"/>
        <v>8</v>
      </c>
    </row>
    <row r="67" spans="1:21">
      <c r="A67" s="2">
        <v>64</v>
      </c>
      <c r="B67" s="46" t="s">
        <v>78</v>
      </c>
      <c r="C67" s="19">
        <v>2</v>
      </c>
      <c r="D67" s="2">
        <v>2016110405</v>
      </c>
      <c r="E67" s="2" t="s">
        <v>136</v>
      </c>
      <c r="F67" s="6"/>
      <c r="G67" s="6"/>
      <c r="H67" s="6"/>
      <c r="I67" s="6"/>
      <c r="J67" s="6"/>
      <c r="K67" s="6"/>
      <c r="L67" s="6"/>
      <c r="M67" s="6"/>
      <c r="N67" s="6"/>
      <c r="O67" s="6">
        <v>0</v>
      </c>
      <c r="P67" s="6"/>
      <c r="Q67" s="6">
        <f t="shared" si="0"/>
        <v>0</v>
      </c>
      <c r="R67" s="6">
        <f t="shared" si="1"/>
        <v>0</v>
      </c>
      <c r="S67" s="3"/>
      <c r="T67" s="3">
        <f t="shared" si="2"/>
        <v>61</v>
      </c>
      <c r="U67" s="16">
        <f t="shared" si="5"/>
        <v>8</v>
      </c>
    </row>
    <row r="68" spans="1:21">
      <c r="A68" s="2">
        <v>65</v>
      </c>
      <c r="B68" s="46" t="s">
        <v>79</v>
      </c>
      <c r="C68" s="19">
        <v>2</v>
      </c>
      <c r="D68" s="2">
        <v>2016110403</v>
      </c>
      <c r="E68" s="2" t="s">
        <v>128</v>
      </c>
      <c r="F68" s="6"/>
      <c r="G68" s="6"/>
      <c r="H68" s="6"/>
      <c r="I68" s="6"/>
      <c r="J68" s="6"/>
      <c r="K68" s="6"/>
      <c r="L68" s="6"/>
      <c r="M68" s="6"/>
      <c r="N68" s="6"/>
      <c r="O68" s="6">
        <v>0</v>
      </c>
      <c r="P68" s="6"/>
      <c r="Q68" s="6">
        <f t="shared" si="0"/>
        <v>0</v>
      </c>
      <c r="R68" s="6">
        <f t="shared" si="1"/>
        <v>0</v>
      </c>
      <c r="S68" s="3"/>
      <c r="T68" s="3">
        <f t="shared" si="2"/>
        <v>61</v>
      </c>
      <c r="U68" s="16">
        <f t="shared" si="5"/>
        <v>8</v>
      </c>
    </row>
    <row r="69" spans="1:21">
      <c r="A69" s="2">
        <v>66</v>
      </c>
      <c r="B69" s="46" t="s">
        <v>80</v>
      </c>
      <c r="C69" s="19">
        <v>2</v>
      </c>
      <c r="D69" s="2">
        <v>2016110386</v>
      </c>
      <c r="E69" s="2" t="s">
        <v>136</v>
      </c>
      <c r="F69" s="6"/>
      <c r="G69" s="6"/>
      <c r="H69" s="6"/>
      <c r="I69" s="6"/>
      <c r="J69" s="6"/>
      <c r="K69" s="6"/>
      <c r="L69" s="6"/>
      <c r="M69" s="6"/>
      <c r="N69" s="6"/>
      <c r="O69" s="6">
        <v>0</v>
      </c>
      <c r="P69" s="6"/>
      <c r="Q69" s="6">
        <f t="shared" ref="Q69:Q132" si="6">SUM(F69:N69)</f>
        <v>0</v>
      </c>
      <c r="R69" s="6">
        <f t="shared" ref="R69:R132" si="7">(F69*$F$139)+(G69*$G$139)+(H69*$H$139)+(I69*$I$139)+(J69*$J$139)+(K69*$K$139)+(L69*$L$139)+(M69*$M$139)+(N69*$N$139)+O69+P69</f>
        <v>0</v>
      </c>
      <c r="S69" s="3"/>
      <c r="T69" s="3">
        <f t="shared" ref="T69:T132" si="8">_xlfn.RANK.EQ(R69,$R$4:$R$133,0)</f>
        <v>61</v>
      </c>
      <c r="U69" s="16">
        <f t="shared" si="5"/>
        <v>8</v>
      </c>
    </row>
    <row r="70" spans="1:21">
      <c r="A70" s="2">
        <v>67</v>
      </c>
      <c r="B70" s="46" t="s">
        <v>81</v>
      </c>
      <c r="C70" s="19">
        <v>2</v>
      </c>
      <c r="D70" s="2">
        <v>2016110408</v>
      </c>
      <c r="E70" s="2" t="s">
        <v>136</v>
      </c>
      <c r="F70" s="6"/>
      <c r="G70" s="6"/>
      <c r="H70" s="6"/>
      <c r="I70" s="6"/>
      <c r="J70" s="6"/>
      <c r="K70" s="6"/>
      <c r="L70" s="6"/>
      <c r="M70" s="6"/>
      <c r="N70" s="6"/>
      <c r="O70" s="6">
        <v>0</v>
      </c>
      <c r="P70" s="6"/>
      <c r="Q70" s="6">
        <f t="shared" si="6"/>
        <v>0</v>
      </c>
      <c r="R70" s="6">
        <f t="shared" si="7"/>
        <v>0</v>
      </c>
      <c r="S70" s="3"/>
      <c r="T70" s="3">
        <f t="shared" si="8"/>
        <v>61</v>
      </c>
      <c r="U70" s="16">
        <f t="shared" si="5"/>
        <v>8</v>
      </c>
    </row>
    <row r="71" spans="1:21">
      <c r="A71" s="2">
        <v>68</v>
      </c>
      <c r="B71" s="46" t="s">
        <v>82</v>
      </c>
      <c r="C71" s="19">
        <v>2</v>
      </c>
      <c r="D71" s="2">
        <v>2016110400</v>
      </c>
      <c r="E71" s="2" t="s">
        <v>136</v>
      </c>
      <c r="F71" s="6"/>
      <c r="G71" s="6"/>
      <c r="H71" s="6"/>
      <c r="I71" s="6"/>
      <c r="J71" s="6"/>
      <c r="K71" s="6"/>
      <c r="L71" s="6"/>
      <c r="M71" s="6"/>
      <c r="N71" s="6"/>
      <c r="O71" s="6">
        <v>0</v>
      </c>
      <c r="P71" s="6"/>
      <c r="Q71" s="6">
        <f t="shared" si="6"/>
        <v>0</v>
      </c>
      <c r="R71" s="6">
        <f t="shared" si="7"/>
        <v>0</v>
      </c>
      <c r="S71" s="3"/>
      <c r="T71" s="3">
        <f t="shared" si="8"/>
        <v>61</v>
      </c>
      <c r="U71" s="16">
        <f t="shared" si="5"/>
        <v>8</v>
      </c>
    </row>
    <row r="72" spans="1:21">
      <c r="A72" s="2">
        <v>69</v>
      </c>
      <c r="B72" s="46" t="s">
        <v>83</v>
      </c>
      <c r="C72" s="19">
        <v>2</v>
      </c>
      <c r="D72" s="2">
        <v>2016110407</v>
      </c>
      <c r="E72" s="2" t="s">
        <v>136</v>
      </c>
      <c r="F72" s="6"/>
      <c r="G72" s="6"/>
      <c r="H72" s="6"/>
      <c r="I72" s="6"/>
      <c r="J72" s="6"/>
      <c r="K72" s="6"/>
      <c r="L72" s="6"/>
      <c r="M72" s="6"/>
      <c r="N72" s="6"/>
      <c r="O72" s="6">
        <v>0</v>
      </c>
      <c r="P72" s="6"/>
      <c r="Q72" s="6">
        <f t="shared" si="6"/>
        <v>0</v>
      </c>
      <c r="R72" s="6">
        <f t="shared" si="7"/>
        <v>0</v>
      </c>
      <c r="S72" s="3"/>
      <c r="T72" s="3">
        <f t="shared" si="8"/>
        <v>61</v>
      </c>
      <c r="U72" s="16">
        <f t="shared" si="5"/>
        <v>8</v>
      </c>
    </row>
    <row r="73" spans="1:21">
      <c r="A73" s="2">
        <v>70</v>
      </c>
      <c r="B73" s="46" t="s">
        <v>84</v>
      </c>
      <c r="C73" s="19">
        <v>2</v>
      </c>
      <c r="D73" s="2">
        <v>2016110422</v>
      </c>
      <c r="E73" s="2" t="s">
        <v>128</v>
      </c>
      <c r="F73" s="6">
        <v>6</v>
      </c>
      <c r="G73" s="6">
        <v>3</v>
      </c>
      <c r="H73" s="6"/>
      <c r="I73" s="6"/>
      <c r="J73" s="6"/>
      <c r="K73" s="6"/>
      <c r="L73" s="6"/>
      <c r="M73" s="6"/>
      <c r="N73" s="6"/>
      <c r="O73" s="6">
        <v>0</v>
      </c>
      <c r="P73" s="6"/>
      <c r="Q73" s="6">
        <f t="shared" si="6"/>
        <v>9</v>
      </c>
      <c r="R73" s="6">
        <f t="shared" si="7"/>
        <v>12</v>
      </c>
      <c r="S73" s="3"/>
      <c r="T73" s="3">
        <f t="shared" si="8"/>
        <v>60</v>
      </c>
      <c r="U73" s="16">
        <f t="shared" si="5"/>
        <v>7</v>
      </c>
    </row>
    <row r="74" spans="1:21">
      <c r="A74" s="2">
        <v>71</v>
      </c>
      <c r="B74" s="46" t="s">
        <v>85</v>
      </c>
      <c r="C74" s="19">
        <v>2</v>
      </c>
      <c r="D74" s="2">
        <v>2016110424</v>
      </c>
      <c r="E74" s="2" t="s">
        <v>136</v>
      </c>
      <c r="F74" s="6"/>
      <c r="G74" s="6"/>
      <c r="H74" s="6"/>
      <c r="I74" s="6"/>
      <c r="J74" s="6"/>
      <c r="K74" s="6"/>
      <c r="L74" s="6"/>
      <c r="M74" s="6"/>
      <c r="N74" s="6"/>
      <c r="O74" s="6">
        <v>0</v>
      </c>
      <c r="P74" s="6"/>
      <c r="Q74" s="6">
        <f t="shared" si="6"/>
        <v>0</v>
      </c>
      <c r="R74" s="6">
        <f t="shared" si="7"/>
        <v>0</v>
      </c>
      <c r="S74" s="3"/>
      <c r="T74" s="3">
        <f t="shared" si="8"/>
        <v>61</v>
      </c>
      <c r="U74" s="16">
        <f t="shared" si="5"/>
        <v>8</v>
      </c>
    </row>
    <row r="75" spans="1:21">
      <c r="A75" s="2">
        <v>72</v>
      </c>
      <c r="B75" s="46" t="s">
        <v>86</v>
      </c>
      <c r="C75" s="19">
        <v>2</v>
      </c>
      <c r="D75" s="2">
        <v>2016110391</v>
      </c>
      <c r="E75" s="2" t="s">
        <v>128</v>
      </c>
      <c r="F75" s="6"/>
      <c r="G75" s="6"/>
      <c r="H75" s="6">
        <v>8</v>
      </c>
      <c r="I75" s="6"/>
      <c r="J75" s="6"/>
      <c r="K75" s="6"/>
      <c r="L75" s="6"/>
      <c r="M75" s="6"/>
      <c r="N75" s="6"/>
      <c r="O75" s="6">
        <v>0</v>
      </c>
      <c r="P75" s="6"/>
      <c r="Q75" s="6">
        <f t="shared" si="6"/>
        <v>8</v>
      </c>
      <c r="R75" s="6">
        <f t="shared" si="7"/>
        <v>24</v>
      </c>
      <c r="S75" s="3"/>
      <c r="T75" s="3">
        <f t="shared" si="8"/>
        <v>59</v>
      </c>
      <c r="U75" s="16">
        <f t="shared" si="5"/>
        <v>6</v>
      </c>
    </row>
    <row r="76" spans="1:21">
      <c r="A76" s="2">
        <v>73</v>
      </c>
      <c r="B76" s="46" t="s">
        <v>87</v>
      </c>
      <c r="C76" s="19">
        <v>2</v>
      </c>
      <c r="D76" s="2">
        <v>2016110398</v>
      </c>
      <c r="E76" s="2" t="s">
        <v>136</v>
      </c>
      <c r="F76" s="6"/>
      <c r="G76" s="6"/>
      <c r="H76" s="6"/>
      <c r="I76" s="6"/>
      <c r="J76" s="6"/>
      <c r="K76" s="6"/>
      <c r="L76" s="6"/>
      <c r="M76" s="6"/>
      <c r="N76" s="6"/>
      <c r="O76" s="6">
        <v>0</v>
      </c>
      <c r="P76" s="6"/>
      <c r="Q76" s="6">
        <f t="shared" si="6"/>
        <v>0</v>
      </c>
      <c r="R76" s="6">
        <f t="shared" si="7"/>
        <v>0</v>
      </c>
      <c r="S76" s="3"/>
      <c r="T76" s="3">
        <f t="shared" si="8"/>
        <v>61</v>
      </c>
      <c r="U76" s="16">
        <f t="shared" si="5"/>
        <v>8</v>
      </c>
    </row>
    <row r="77" spans="1:21">
      <c r="A77" s="2">
        <v>74</v>
      </c>
      <c r="B77" s="46" t="s">
        <v>88</v>
      </c>
      <c r="C77" s="19">
        <v>2</v>
      </c>
      <c r="D77" s="2">
        <v>2016110413</v>
      </c>
      <c r="E77" s="2" t="s">
        <v>128</v>
      </c>
      <c r="F77" s="6"/>
      <c r="G77" s="6"/>
      <c r="H77" s="6"/>
      <c r="I77" s="6"/>
      <c r="J77" s="6"/>
      <c r="K77" s="6"/>
      <c r="L77" s="6"/>
      <c r="M77" s="6"/>
      <c r="N77" s="6"/>
      <c r="O77" s="6">
        <v>0</v>
      </c>
      <c r="P77" s="6"/>
      <c r="Q77" s="6">
        <f t="shared" si="6"/>
        <v>0</v>
      </c>
      <c r="R77" s="6">
        <f t="shared" si="7"/>
        <v>0</v>
      </c>
      <c r="S77" s="3"/>
      <c r="T77" s="3">
        <f t="shared" si="8"/>
        <v>61</v>
      </c>
      <c r="U77" s="16">
        <f t="shared" si="5"/>
        <v>8</v>
      </c>
    </row>
    <row r="78" spans="1:21">
      <c r="A78" s="2">
        <v>75</v>
      </c>
      <c r="B78" s="46" t="s">
        <v>89</v>
      </c>
      <c r="C78" s="19">
        <v>2</v>
      </c>
      <c r="D78" s="2">
        <v>2016110409</v>
      </c>
      <c r="E78" s="2" t="s">
        <v>128</v>
      </c>
      <c r="F78" s="6"/>
      <c r="G78" s="6"/>
      <c r="H78" s="6"/>
      <c r="I78" s="6"/>
      <c r="J78" s="6"/>
      <c r="K78" s="6"/>
      <c r="L78" s="6"/>
      <c r="M78" s="6"/>
      <c r="N78" s="6"/>
      <c r="O78" s="6">
        <v>0</v>
      </c>
      <c r="P78" s="6"/>
      <c r="Q78" s="6">
        <f t="shared" si="6"/>
        <v>0</v>
      </c>
      <c r="R78" s="6">
        <f t="shared" si="7"/>
        <v>0</v>
      </c>
      <c r="S78" s="3"/>
      <c r="T78" s="3">
        <f t="shared" si="8"/>
        <v>61</v>
      </c>
      <c r="U78" s="16">
        <f t="shared" si="5"/>
        <v>8</v>
      </c>
    </row>
    <row r="79" spans="1:21">
      <c r="A79" s="2">
        <v>76</v>
      </c>
      <c r="B79" s="46" t="s">
        <v>90</v>
      </c>
      <c r="C79" s="19">
        <v>2</v>
      </c>
      <c r="D79" s="2">
        <v>2016110411</v>
      </c>
      <c r="E79" s="2" t="s">
        <v>136</v>
      </c>
      <c r="F79" s="6">
        <v>19</v>
      </c>
      <c r="G79" s="6">
        <v>7</v>
      </c>
      <c r="H79" s="6">
        <v>16</v>
      </c>
      <c r="I79" s="6">
        <v>1</v>
      </c>
      <c r="J79" s="6"/>
      <c r="K79" s="6"/>
      <c r="L79" s="6"/>
      <c r="M79" s="6">
        <v>8</v>
      </c>
      <c r="N79" s="6"/>
      <c r="O79" s="6">
        <v>0</v>
      </c>
      <c r="P79" s="6"/>
      <c r="Q79" s="6">
        <f t="shared" si="6"/>
        <v>51</v>
      </c>
      <c r="R79" s="6">
        <f t="shared" si="7"/>
        <v>166</v>
      </c>
      <c r="S79" s="3"/>
      <c r="T79" s="3">
        <f t="shared" si="8"/>
        <v>50</v>
      </c>
      <c r="U79" s="16">
        <f t="shared" si="5"/>
        <v>3</v>
      </c>
    </row>
    <row r="80" spans="1:21">
      <c r="A80" s="2">
        <v>77</v>
      </c>
      <c r="B80" s="46" t="s">
        <v>91</v>
      </c>
      <c r="C80" s="19">
        <v>2</v>
      </c>
      <c r="D80" s="2">
        <v>2016110392</v>
      </c>
      <c r="E80" s="2" t="s">
        <v>136</v>
      </c>
      <c r="F80" s="6"/>
      <c r="G80" s="6"/>
      <c r="H80" s="6"/>
      <c r="I80" s="6"/>
      <c r="J80" s="6"/>
      <c r="K80" s="6"/>
      <c r="L80" s="6"/>
      <c r="M80" s="6"/>
      <c r="N80" s="6"/>
      <c r="O80" s="6">
        <v>0</v>
      </c>
      <c r="P80" s="6"/>
      <c r="Q80" s="6">
        <f t="shared" si="6"/>
        <v>0</v>
      </c>
      <c r="R80" s="6">
        <f t="shared" si="7"/>
        <v>0</v>
      </c>
      <c r="S80" s="3"/>
      <c r="T80" s="3">
        <f t="shared" si="8"/>
        <v>61</v>
      </c>
      <c r="U80" s="16">
        <f t="shared" si="5"/>
        <v>8</v>
      </c>
    </row>
    <row r="81" spans="1:21">
      <c r="A81" s="2">
        <v>78</v>
      </c>
      <c r="B81" s="46" t="s">
        <v>92</v>
      </c>
      <c r="C81" s="19">
        <v>2</v>
      </c>
      <c r="D81" s="2">
        <v>2016110393</v>
      </c>
      <c r="E81" s="2" t="s">
        <v>136</v>
      </c>
      <c r="F81" s="6">
        <v>2</v>
      </c>
      <c r="G81" s="6">
        <v>1</v>
      </c>
      <c r="H81" s="6">
        <v>16</v>
      </c>
      <c r="I81" s="6"/>
      <c r="J81" s="6"/>
      <c r="K81" s="6"/>
      <c r="L81" s="6"/>
      <c r="M81" s="6"/>
      <c r="N81" s="6"/>
      <c r="O81" s="6">
        <v>0</v>
      </c>
      <c r="P81" s="6"/>
      <c r="Q81" s="6">
        <f t="shared" si="6"/>
        <v>19</v>
      </c>
      <c r="R81" s="6">
        <f t="shared" si="7"/>
        <v>52</v>
      </c>
      <c r="S81" s="3"/>
      <c r="T81" s="3">
        <f t="shared" si="8"/>
        <v>56</v>
      </c>
      <c r="U81" s="16">
        <f t="shared" si="5"/>
        <v>4</v>
      </c>
    </row>
    <row r="82" spans="1:21">
      <c r="A82" s="2">
        <v>79</v>
      </c>
      <c r="B82" s="46" t="s">
        <v>93</v>
      </c>
      <c r="C82" s="19">
        <v>2</v>
      </c>
      <c r="D82" s="2">
        <v>2016110397</v>
      </c>
      <c r="E82" s="2" t="s">
        <v>136</v>
      </c>
      <c r="F82" s="6">
        <v>2</v>
      </c>
      <c r="G82" s="6">
        <v>2</v>
      </c>
      <c r="H82" s="6">
        <v>8</v>
      </c>
      <c r="I82" s="6"/>
      <c r="J82" s="6"/>
      <c r="K82" s="6"/>
      <c r="L82" s="6"/>
      <c r="M82" s="6">
        <v>24</v>
      </c>
      <c r="N82" s="6"/>
      <c r="O82" s="6">
        <v>0</v>
      </c>
      <c r="P82" s="6"/>
      <c r="Q82" s="6">
        <f t="shared" si="6"/>
        <v>36</v>
      </c>
      <c r="R82" s="6">
        <f t="shared" si="7"/>
        <v>270</v>
      </c>
      <c r="S82" s="3"/>
      <c r="T82" s="3">
        <f t="shared" si="8"/>
        <v>33</v>
      </c>
      <c r="U82" s="16">
        <f t="shared" si="5"/>
        <v>2</v>
      </c>
    </row>
    <row r="83" spans="1:21">
      <c r="A83" s="2">
        <v>80</v>
      </c>
      <c r="B83" s="46" t="s">
        <v>94</v>
      </c>
      <c r="C83" s="19">
        <v>2</v>
      </c>
      <c r="D83" s="2">
        <v>2016110406</v>
      </c>
      <c r="E83" s="2" t="s">
        <v>128</v>
      </c>
      <c r="F83" s="6"/>
      <c r="G83" s="6"/>
      <c r="H83" s="6"/>
      <c r="I83" s="6"/>
      <c r="J83" s="6"/>
      <c r="K83" s="6"/>
      <c r="L83" s="6"/>
      <c r="M83" s="6"/>
      <c r="N83" s="6"/>
      <c r="O83" s="6">
        <v>0</v>
      </c>
      <c r="P83" s="6"/>
      <c r="Q83" s="6">
        <f t="shared" si="6"/>
        <v>0</v>
      </c>
      <c r="R83" s="6">
        <f t="shared" si="7"/>
        <v>0</v>
      </c>
      <c r="S83" s="3"/>
      <c r="T83" s="3">
        <f t="shared" si="8"/>
        <v>61</v>
      </c>
      <c r="U83" s="16">
        <f t="shared" si="5"/>
        <v>8</v>
      </c>
    </row>
    <row r="84" spans="1:21">
      <c r="A84" s="2">
        <v>81</v>
      </c>
      <c r="B84" s="46" t="s">
        <v>95</v>
      </c>
      <c r="C84" s="19">
        <v>2</v>
      </c>
      <c r="D84" s="2">
        <v>2016110414</v>
      </c>
      <c r="E84" s="2" t="s">
        <v>128</v>
      </c>
      <c r="F84" s="6">
        <v>6</v>
      </c>
      <c r="G84" s="6">
        <v>6</v>
      </c>
      <c r="H84" s="6">
        <v>16</v>
      </c>
      <c r="I84" s="6"/>
      <c r="J84" s="6"/>
      <c r="K84" s="6"/>
      <c r="L84" s="6"/>
      <c r="M84" s="6">
        <v>8</v>
      </c>
      <c r="N84" s="6">
        <v>24</v>
      </c>
      <c r="O84" s="6">
        <v>0</v>
      </c>
      <c r="P84" s="6"/>
      <c r="Q84" s="6">
        <f t="shared" si="6"/>
        <v>60</v>
      </c>
      <c r="R84" s="6">
        <f t="shared" si="7"/>
        <v>386</v>
      </c>
      <c r="S84" s="3"/>
      <c r="T84" s="3">
        <f t="shared" si="8"/>
        <v>19</v>
      </c>
      <c r="U84" s="16">
        <f t="shared" si="5"/>
        <v>1</v>
      </c>
    </row>
    <row r="85" spans="1:21">
      <c r="A85" s="2">
        <v>82</v>
      </c>
      <c r="B85" s="46" t="s">
        <v>96</v>
      </c>
      <c r="C85" s="19">
        <v>2</v>
      </c>
      <c r="D85" s="2">
        <v>2016110419</v>
      </c>
      <c r="E85" s="2" t="s">
        <v>136</v>
      </c>
      <c r="F85" s="6"/>
      <c r="G85" s="6"/>
      <c r="H85" s="6"/>
      <c r="I85" s="6"/>
      <c r="J85" s="6"/>
      <c r="K85" s="6"/>
      <c r="L85" s="6"/>
      <c r="M85" s="6"/>
      <c r="N85" s="6"/>
      <c r="O85" s="6">
        <v>0</v>
      </c>
      <c r="P85" s="6"/>
      <c r="Q85" s="6">
        <f t="shared" si="6"/>
        <v>0</v>
      </c>
      <c r="R85" s="6">
        <f t="shared" si="7"/>
        <v>0</v>
      </c>
      <c r="S85" s="3"/>
      <c r="T85" s="3">
        <f t="shared" si="8"/>
        <v>61</v>
      </c>
      <c r="U85" s="16">
        <f t="shared" si="5"/>
        <v>8</v>
      </c>
    </row>
    <row r="86" spans="1:21">
      <c r="A86" s="2">
        <v>83</v>
      </c>
      <c r="B86" s="46" t="s">
        <v>97</v>
      </c>
      <c r="C86" s="19">
        <v>2</v>
      </c>
      <c r="D86" s="2">
        <v>2016110416</v>
      </c>
      <c r="E86" s="2" t="s">
        <v>136</v>
      </c>
      <c r="F86" s="6">
        <v>4</v>
      </c>
      <c r="G86" s="6">
        <v>2</v>
      </c>
      <c r="H86" s="6"/>
      <c r="I86" s="6"/>
      <c r="J86" s="6">
        <v>10</v>
      </c>
      <c r="K86" s="6"/>
      <c r="L86" s="6"/>
      <c r="M86" s="6"/>
      <c r="N86" s="6"/>
      <c r="O86" s="6">
        <v>0</v>
      </c>
      <c r="P86" s="6"/>
      <c r="Q86" s="6">
        <f t="shared" si="6"/>
        <v>16</v>
      </c>
      <c r="R86" s="6">
        <f t="shared" si="7"/>
        <v>48</v>
      </c>
      <c r="S86" s="3"/>
      <c r="T86" s="3">
        <f t="shared" si="8"/>
        <v>57</v>
      </c>
      <c r="U86" s="16">
        <f t="shared" si="5"/>
        <v>5</v>
      </c>
    </row>
    <row r="87" spans="1:21">
      <c r="A87" s="2">
        <v>84</v>
      </c>
      <c r="B87" s="46" t="s">
        <v>98</v>
      </c>
      <c r="C87" s="19">
        <v>2</v>
      </c>
      <c r="D87" s="2">
        <v>2016110412</v>
      </c>
      <c r="E87" s="2" t="s">
        <v>136</v>
      </c>
      <c r="F87" s="6"/>
      <c r="G87" s="6"/>
      <c r="H87" s="6"/>
      <c r="I87" s="6"/>
      <c r="J87" s="6"/>
      <c r="K87" s="6"/>
      <c r="L87" s="6"/>
      <c r="M87" s="6"/>
      <c r="N87" s="6"/>
      <c r="O87" s="6">
        <v>0</v>
      </c>
      <c r="P87" s="6"/>
      <c r="Q87" s="6">
        <f t="shared" si="6"/>
        <v>0</v>
      </c>
      <c r="R87" s="6">
        <f t="shared" si="7"/>
        <v>0</v>
      </c>
      <c r="S87" s="3"/>
      <c r="T87" s="3">
        <f t="shared" si="8"/>
        <v>61</v>
      </c>
      <c r="U87" s="16">
        <f t="shared" si="5"/>
        <v>8</v>
      </c>
    </row>
    <row r="88" spans="1:21">
      <c r="A88" s="2">
        <v>85</v>
      </c>
      <c r="B88" s="46" t="s">
        <v>99</v>
      </c>
      <c r="C88" s="19">
        <v>2</v>
      </c>
      <c r="D88" s="2">
        <v>2016110425</v>
      </c>
      <c r="E88" s="2" t="s">
        <v>136</v>
      </c>
      <c r="F88" s="6"/>
      <c r="G88" s="6"/>
      <c r="H88" s="6"/>
      <c r="I88" s="6"/>
      <c r="J88" s="6"/>
      <c r="K88" s="6"/>
      <c r="L88" s="6"/>
      <c r="M88" s="6"/>
      <c r="N88" s="6"/>
      <c r="O88" s="6">
        <v>0</v>
      </c>
      <c r="P88" s="6"/>
      <c r="Q88" s="6">
        <f t="shared" si="6"/>
        <v>0</v>
      </c>
      <c r="R88" s="6">
        <f t="shared" si="7"/>
        <v>0</v>
      </c>
      <c r="S88" s="3"/>
      <c r="T88" s="3">
        <f t="shared" si="8"/>
        <v>61</v>
      </c>
      <c r="U88" s="16">
        <f t="shared" si="5"/>
        <v>8</v>
      </c>
    </row>
    <row r="89" spans="1:21">
      <c r="A89" s="2">
        <v>86</v>
      </c>
      <c r="B89" s="2" t="s">
        <v>100</v>
      </c>
      <c r="C89" s="19">
        <v>2</v>
      </c>
      <c r="D89" s="2">
        <v>2016110390</v>
      </c>
      <c r="E89" s="2" t="s">
        <v>128</v>
      </c>
      <c r="F89" s="6"/>
      <c r="G89" s="6"/>
      <c r="H89" s="6"/>
      <c r="I89" s="6"/>
      <c r="J89" s="6"/>
      <c r="K89" s="6"/>
      <c r="L89" s="6"/>
      <c r="M89" s="6"/>
      <c r="N89" s="6"/>
      <c r="O89" s="6">
        <v>0</v>
      </c>
      <c r="P89" s="6"/>
      <c r="Q89" s="6">
        <f t="shared" si="6"/>
        <v>0</v>
      </c>
      <c r="R89" s="6">
        <f t="shared" si="7"/>
        <v>0</v>
      </c>
      <c r="S89" s="3"/>
      <c r="T89" s="3">
        <f t="shared" si="8"/>
        <v>61</v>
      </c>
      <c r="U89" s="16">
        <f t="shared" si="5"/>
        <v>8</v>
      </c>
    </row>
    <row r="90" spans="1:21">
      <c r="A90" s="2">
        <v>87</v>
      </c>
      <c r="B90" s="2" t="s">
        <v>101</v>
      </c>
      <c r="C90" s="19">
        <v>2</v>
      </c>
      <c r="D90" s="2">
        <v>2016110394</v>
      </c>
      <c r="E90" s="2" t="s">
        <v>128</v>
      </c>
      <c r="F90" s="6"/>
      <c r="G90" s="6"/>
      <c r="H90" s="6"/>
      <c r="I90" s="6"/>
      <c r="J90" s="6"/>
      <c r="K90" s="6"/>
      <c r="L90" s="6"/>
      <c r="M90" s="6"/>
      <c r="N90" s="6"/>
      <c r="O90" s="6">
        <v>0</v>
      </c>
      <c r="P90" s="6"/>
      <c r="Q90" s="6">
        <f t="shared" si="6"/>
        <v>0</v>
      </c>
      <c r="R90" s="6">
        <f t="shared" si="7"/>
        <v>0</v>
      </c>
      <c r="S90" s="3"/>
      <c r="T90" s="3">
        <f t="shared" si="8"/>
        <v>61</v>
      </c>
      <c r="U90" s="16">
        <f t="shared" si="5"/>
        <v>8</v>
      </c>
    </row>
    <row r="91" spans="1:21">
      <c r="A91" s="2">
        <v>88</v>
      </c>
      <c r="B91" s="2" t="s">
        <v>102</v>
      </c>
      <c r="C91" s="19">
        <v>2</v>
      </c>
      <c r="D91" s="2">
        <v>2016110421</v>
      </c>
      <c r="E91" s="2" t="s">
        <v>128</v>
      </c>
      <c r="F91" s="6"/>
      <c r="G91" s="6"/>
      <c r="H91" s="6"/>
      <c r="I91" s="6"/>
      <c r="J91" s="6"/>
      <c r="K91" s="6"/>
      <c r="L91" s="6"/>
      <c r="M91" s="6"/>
      <c r="N91" s="6"/>
      <c r="O91" s="6">
        <v>0</v>
      </c>
      <c r="P91" s="6"/>
      <c r="Q91" s="6">
        <f t="shared" si="6"/>
        <v>0</v>
      </c>
      <c r="R91" s="6">
        <f t="shared" si="7"/>
        <v>0</v>
      </c>
      <c r="S91" s="3"/>
      <c r="T91" s="3">
        <f t="shared" si="8"/>
        <v>61</v>
      </c>
      <c r="U91" s="16">
        <f t="shared" si="5"/>
        <v>8</v>
      </c>
    </row>
    <row r="92" spans="1:21" ht="17.25" thickBot="1">
      <c r="A92" s="10">
        <v>89</v>
      </c>
      <c r="B92" s="10" t="s">
        <v>103</v>
      </c>
      <c r="C92" s="20">
        <v>2</v>
      </c>
      <c r="D92" s="10">
        <v>2016110399</v>
      </c>
      <c r="E92" s="10" t="s">
        <v>136</v>
      </c>
      <c r="F92" s="11"/>
      <c r="G92" s="11"/>
      <c r="H92" s="11"/>
      <c r="I92" s="11"/>
      <c r="J92" s="11"/>
      <c r="K92" s="11"/>
      <c r="L92" s="11"/>
      <c r="M92" s="11"/>
      <c r="N92" s="11"/>
      <c r="O92" s="6">
        <v>0</v>
      </c>
      <c r="P92" s="72"/>
      <c r="Q92" s="6">
        <f t="shared" si="6"/>
        <v>0</v>
      </c>
      <c r="R92" s="6">
        <f t="shared" si="7"/>
        <v>0</v>
      </c>
      <c r="S92" s="12"/>
      <c r="T92" s="12">
        <f t="shared" si="8"/>
        <v>61</v>
      </c>
      <c r="U92" s="18">
        <f t="shared" si="5"/>
        <v>8</v>
      </c>
    </row>
    <row r="93" spans="1:21" ht="17.25" thickTop="1">
      <c r="A93" s="7">
        <v>90</v>
      </c>
      <c r="B93" s="7" t="s">
        <v>104</v>
      </c>
      <c r="C93" s="25">
        <v>1</v>
      </c>
      <c r="D93" s="7">
        <v>2017110363</v>
      </c>
      <c r="E93" s="7" t="s">
        <v>128</v>
      </c>
      <c r="F93" s="8"/>
      <c r="G93" s="8"/>
      <c r="H93" s="8"/>
      <c r="I93" s="8"/>
      <c r="J93" s="8"/>
      <c r="K93" s="8"/>
      <c r="L93" s="8"/>
      <c r="M93" s="8"/>
      <c r="N93" s="8"/>
      <c r="O93" s="6">
        <v>0</v>
      </c>
      <c r="P93" s="8"/>
      <c r="Q93" s="6">
        <f t="shared" si="6"/>
        <v>0</v>
      </c>
      <c r="R93" s="6">
        <f t="shared" si="7"/>
        <v>0</v>
      </c>
      <c r="S93" s="9"/>
      <c r="T93" s="9">
        <f t="shared" si="8"/>
        <v>61</v>
      </c>
      <c r="U93" s="36">
        <f>_xlfn.RANK.EQ($R93,$R$93:$R$133,0)</f>
        <v>1</v>
      </c>
    </row>
    <row r="94" spans="1:21">
      <c r="A94" s="2">
        <v>91</v>
      </c>
      <c r="B94" s="2" t="s">
        <v>105</v>
      </c>
      <c r="C94" s="26">
        <v>1</v>
      </c>
      <c r="D94" s="2">
        <v>2017110356</v>
      </c>
      <c r="E94" s="2" t="s">
        <v>128</v>
      </c>
      <c r="F94" s="6"/>
      <c r="G94" s="6"/>
      <c r="H94" s="6"/>
      <c r="I94" s="6"/>
      <c r="J94" s="6"/>
      <c r="K94" s="6"/>
      <c r="L94" s="6"/>
      <c r="M94" s="6"/>
      <c r="N94" s="6"/>
      <c r="O94" s="6">
        <v>0</v>
      </c>
      <c r="P94" s="6"/>
      <c r="Q94" s="6">
        <f t="shared" si="6"/>
        <v>0</v>
      </c>
      <c r="R94" s="6">
        <f t="shared" si="7"/>
        <v>0</v>
      </c>
      <c r="S94" s="3"/>
      <c r="T94" s="3">
        <f t="shared" si="8"/>
        <v>61</v>
      </c>
      <c r="U94" s="13">
        <f t="shared" ref="U94:U133" si="9">_xlfn.RANK.EQ($R94,$R$93:$R$133,0)</f>
        <v>1</v>
      </c>
    </row>
    <row r="95" spans="1:21">
      <c r="A95" s="2">
        <v>92</v>
      </c>
      <c r="B95" s="2" t="s">
        <v>106</v>
      </c>
      <c r="C95" s="26">
        <v>1</v>
      </c>
      <c r="D95" s="2">
        <v>2017110360</v>
      </c>
      <c r="E95" s="2" t="s">
        <v>128</v>
      </c>
      <c r="F95" s="6"/>
      <c r="G95" s="6"/>
      <c r="H95" s="6"/>
      <c r="I95" s="6"/>
      <c r="J95" s="6"/>
      <c r="K95" s="6"/>
      <c r="L95" s="6"/>
      <c r="M95" s="6"/>
      <c r="N95" s="6"/>
      <c r="O95" s="6">
        <v>0</v>
      </c>
      <c r="P95" s="6"/>
      <c r="Q95" s="6">
        <f t="shared" si="6"/>
        <v>0</v>
      </c>
      <c r="R95" s="6">
        <f t="shared" si="7"/>
        <v>0</v>
      </c>
      <c r="S95" s="3"/>
      <c r="T95" s="3">
        <f t="shared" si="8"/>
        <v>61</v>
      </c>
      <c r="U95" s="13">
        <f t="shared" si="9"/>
        <v>1</v>
      </c>
    </row>
    <row r="96" spans="1:21">
      <c r="A96" s="2">
        <v>93</v>
      </c>
      <c r="B96" s="2" t="s">
        <v>107</v>
      </c>
      <c r="C96" s="26">
        <v>1</v>
      </c>
      <c r="D96" s="2">
        <v>2017110350</v>
      </c>
      <c r="E96" s="4" t="s">
        <v>136</v>
      </c>
      <c r="F96" s="6"/>
      <c r="G96" s="6"/>
      <c r="H96" s="6"/>
      <c r="I96" s="6"/>
      <c r="J96" s="6"/>
      <c r="K96" s="6"/>
      <c r="L96" s="6"/>
      <c r="M96" s="6"/>
      <c r="N96" s="6"/>
      <c r="O96" s="6">
        <v>0</v>
      </c>
      <c r="P96" s="6"/>
      <c r="Q96" s="6">
        <f t="shared" si="6"/>
        <v>0</v>
      </c>
      <c r="R96" s="6">
        <f t="shared" si="7"/>
        <v>0</v>
      </c>
      <c r="S96" s="3"/>
      <c r="T96" s="3">
        <f t="shared" si="8"/>
        <v>61</v>
      </c>
      <c r="U96" s="13">
        <f t="shared" si="9"/>
        <v>1</v>
      </c>
    </row>
    <row r="97" spans="1:21">
      <c r="A97" s="2">
        <v>94</v>
      </c>
      <c r="B97" s="2" t="s">
        <v>108</v>
      </c>
      <c r="C97" s="26">
        <v>1</v>
      </c>
      <c r="D97" s="2">
        <v>2017110354</v>
      </c>
      <c r="E97" s="2" t="s">
        <v>128</v>
      </c>
      <c r="F97" s="6"/>
      <c r="G97" s="6"/>
      <c r="H97" s="6"/>
      <c r="I97" s="6"/>
      <c r="J97" s="6"/>
      <c r="K97" s="6"/>
      <c r="L97" s="6"/>
      <c r="M97" s="6"/>
      <c r="N97" s="6"/>
      <c r="O97" s="6">
        <v>0</v>
      </c>
      <c r="P97" s="6"/>
      <c r="Q97" s="6">
        <f t="shared" si="6"/>
        <v>0</v>
      </c>
      <c r="R97" s="6">
        <f t="shared" si="7"/>
        <v>0</v>
      </c>
      <c r="S97" s="3"/>
      <c r="T97" s="3">
        <f t="shared" si="8"/>
        <v>61</v>
      </c>
      <c r="U97" s="13">
        <f t="shared" si="9"/>
        <v>1</v>
      </c>
    </row>
    <row r="98" spans="1:21">
      <c r="A98" s="2">
        <v>95</v>
      </c>
      <c r="B98" s="2" t="s">
        <v>109</v>
      </c>
      <c r="C98" s="26">
        <v>1</v>
      </c>
      <c r="D98" s="2">
        <v>2017110371</v>
      </c>
      <c r="E98" s="2" t="s">
        <v>128</v>
      </c>
      <c r="F98" s="6"/>
      <c r="G98" s="6"/>
      <c r="H98" s="6"/>
      <c r="I98" s="6"/>
      <c r="J98" s="6"/>
      <c r="K98" s="6"/>
      <c r="L98" s="6"/>
      <c r="M98" s="6"/>
      <c r="N98" s="6"/>
      <c r="O98" s="6">
        <v>0</v>
      </c>
      <c r="P98" s="6"/>
      <c r="Q98" s="6">
        <f t="shared" si="6"/>
        <v>0</v>
      </c>
      <c r="R98" s="6">
        <f t="shared" si="7"/>
        <v>0</v>
      </c>
      <c r="S98" s="3"/>
      <c r="T98" s="3">
        <f t="shared" si="8"/>
        <v>61</v>
      </c>
      <c r="U98" s="13">
        <f t="shared" si="9"/>
        <v>1</v>
      </c>
    </row>
    <row r="99" spans="1:21">
      <c r="A99" s="2">
        <v>96</v>
      </c>
      <c r="B99" s="2" t="s">
        <v>110</v>
      </c>
      <c r="C99" s="26">
        <v>1</v>
      </c>
      <c r="D99" s="2">
        <v>2017110367</v>
      </c>
      <c r="E99" s="2" t="s">
        <v>136</v>
      </c>
      <c r="F99" s="6"/>
      <c r="G99" s="6"/>
      <c r="H99" s="6"/>
      <c r="I99" s="6"/>
      <c r="J99" s="6"/>
      <c r="K99" s="6"/>
      <c r="L99" s="6"/>
      <c r="M99" s="6"/>
      <c r="N99" s="6"/>
      <c r="O99" s="6">
        <v>0</v>
      </c>
      <c r="P99" s="6"/>
      <c r="Q99" s="6">
        <f t="shared" si="6"/>
        <v>0</v>
      </c>
      <c r="R99" s="6">
        <f t="shared" si="7"/>
        <v>0</v>
      </c>
      <c r="S99" s="3"/>
      <c r="T99" s="3">
        <f t="shared" si="8"/>
        <v>61</v>
      </c>
      <c r="U99" s="13">
        <f t="shared" si="9"/>
        <v>1</v>
      </c>
    </row>
    <row r="100" spans="1:21">
      <c r="A100" s="2">
        <v>97</v>
      </c>
      <c r="B100" s="2" t="s">
        <v>111</v>
      </c>
      <c r="C100" s="26">
        <v>1</v>
      </c>
      <c r="D100" s="2">
        <v>2017110366</v>
      </c>
      <c r="E100" s="2" t="s">
        <v>128</v>
      </c>
      <c r="F100" s="6"/>
      <c r="G100" s="6"/>
      <c r="H100" s="6"/>
      <c r="I100" s="6"/>
      <c r="J100" s="6"/>
      <c r="K100" s="6"/>
      <c r="L100" s="6"/>
      <c r="M100" s="6"/>
      <c r="N100" s="6"/>
      <c r="O100" s="6">
        <v>0</v>
      </c>
      <c r="P100" s="6"/>
      <c r="Q100" s="6">
        <f t="shared" si="6"/>
        <v>0</v>
      </c>
      <c r="R100" s="6">
        <f t="shared" si="7"/>
        <v>0</v>
      </c>
      <c r="S100" s="3"/>
      <c r="T100" s="3">
        <f t="shared" si="8"/>
        <v>61</v>
      </c>
      <c r="U100" s="13">
        <f t="shared" si="9"/>
        <v>1</v>
      </c>
    </row>
    <row r="101" spans="1:21">
      <c r="A101" s="2">
        <v>98</v>
      </c>
      <c r="B101" s="2" t="s">
        <v>112</v>
      </c>
      <c r="C101" s="26">
        <v>1</v>
      </c>
      <c r="D101" s="2">
        <v>2017110369</v>
      </c>
      <c r="E101" s="2" t="s">
        <v>128</v>
      </c>
      <c r="F101" s="6"/>
      <c r="G101" s="6"/>
      <c r="H101" s="6"/>
      <c r="I101" s="6"/>
      <c r="J101" s="6"/>
      <c r="K101" s="6"/>
      <c r="L101" s="6"/>
      <c r="M101" s="6"/>
      <c r="N101" s="6"/>
      <c r="O101" s="6">
        <v>0</v>
      </c>
      <c r="P101" s="6"/>
      <c r="Q101" s="6">
        <f t="shared" si="6"/>
        <v>0</v>
      </c>
      <c r="R101" s="6">
        <f t="shared" si="7"/>
        <v>0</v>
      </c>
      <c r="S101" s="3"/>
      <c r="T101" s="3">
        <f t="shared" si="8"/>
        <v>61</v>
      </c>
      <c r="U101" s="13">
        <f t="shared" si="9"/>
        <v>1</v>
      </c>
    </row>
    <row r="102" spans="1:21">
      <c r="A102" s="2">
        <v>99</v>
      </c>
      <c r="B102" s="4" t="s">
        <v>113</v>
      </c>
      <c r="C102" s="26">
        <v>1</v>
      </c>
      <c r="D102" s="4">
        <v>2017112960</v>
      </c>
      <c r="E102" s="4" t="s">
        <v>136</v>
      </c>
      <c r="F102" s="6"/>
      <c r="G102" s="6"/>
      <c r="H102" s="6"/>
      <c r="I102" s="6"/>
      <c r="J102" s="6"/>
      <c r="K102" s="6"/>
      <c r="L102" s="6"/>
      <c r="M102" s="6"/>
      <c r="N102" s="6"/>
      <c r="O102" s="6">
        <v>0</v>
      </c>
      <c r="P102" s="6"/>
      <c r="Q102" s="6">
        <f t="shared" si="6"/>
        <v>0</v>
      </c>
      <c r="R102" s="6">
        <f t="shared" si="7"/>
        <v>0</v>
      </c>
      <c r="S102" s="3"/>
      <c r="T102" s="3">
        <f t="shared" si="8"/>
        <v>61</v>
      </c>
      <c r="U102" s="13">
        <f t="shared" si="9"/>
        <v>1</v>
      </c>
    </row>
    <row r="103" spans="1:21">
      <c r="A103" s="2">
        <v>100</v>
      </c>
      <c r="B103" s="4" t="s">
        <v>26</v>
      </c>
      <c r="C103" s="26">
        <v>1</v>
      </c>
      <c r="D103" s="4">
        <v>2017110357</v>
      </c>
      <c r="E103" s="4" t="s">
        <v>136</v>
      </c>
      <c r="F103" s="6"/>
      <c r="G103" s="6"/>
      <c r="H103" s="6"/>
      <c r="I103" s="6"/>
      <c r="J103" s="6"/>
      <c r="K103" s="6"/>
      <c r="L103" s="6"/>
      <c r="M103" s="6"/>
      <c r="N103" s="6"/>
      <c r="O103" s="6">
        <v>0</v>
      </c>
      <c r="P103" s="6"/>
      <c r="Q103" s="6">
        <f t="shared" si="6"/>
        <v>0</v>
      </c>
      <c r="R103" s="6">
        <f t="shared" si="7"/>
        <v>0</v>
      </c>
      <c r="S103" s="3"/>
      <c r="T103" s="3">
        <f t="shared" si="8"/>
        <v>61</v>
      </c>
      <c r="U103" s="13">
        <f t="shared" si="9"/>
        <v>1</v>
      </c>
    </row>
    <row r="104" spans="1:21">
      <c r="A104" s="2">
        <v>101</v>
      </c>
      <c r="B104" s="4" t="s">
        <v>114</v>
      </c>
      <c r="C104" s="26">
        <v>1</v>
      </c>
      <c r="D104" s="4">
        <v>2017112956</v>
      </c>
      <c r="E104" s="4" t="s">
        <v>128</v>
      </c>
      <c r="F104" s="6"/>
      <c r="G104" s="6"/>
      <c r="H104" s="6"/>
      <c r="I104" s="6"/>
      <c r="J104" s="6"/>
      <c r="K104" s="6"/>
      <c r="L104" s="6"/>
      <c r="M104" s="6"/>
      <c r="N104" s="6"/>
      <c r="O104" s="6">
        <v>0</v>
      </c>
      <c r="P104" s="6"/>
      <c r="Q104" s="6">
        <f t="shared" si="6"/>
        <v>0</v>
      </c>
      <c r="R104" s="6">
        <f t="shared" si="7"/>
        <v>0</v>
      </c>
      <c r="S104" s="3"/>
      <c r="T104" s="3">
        <f t="shared" si="8"/>
        <v>61</v>
      </c>
      <c r="U104" s="13">
        <f t="shared" si="9"/>
        <v>1</v>
      </c>
    </row>
    <row r="105" spans="1:21">
      <c r="A105" s="2">
        <v>102</v>
      </c>
      <c r="B105" s="4" t="s">
        <v>115</v>
      </c>
      <c r="C105" s="26">
        <v>1</v>
      </c>
      <c r="D105" s="4">
        <v>2017112959</v>
      </c>
      <c r="E105" s="4" t="s">
        <v>128</v>
      </c>
      <c r="F105" s="6"/>
      <c r="G105" s="6"/>
      <c r="H105" s="6"/>
      <c r="I105" s="6"/>
      <c r="J105" s="6"/>
      <c r="K105" s="6"/>
      <c r="L105" s="6"/>
      <c r="M105" s="6"/>
      <c r="N105" s="6"/>
      <c r="O105" s="6">
        <v>0</v>
      </c>
      <c r="P105" s="6"/>
      <c r="Q105" s="6">
        <f t="shared" si="6"/>
        <v>0</v>
      </c>
      <c r="R105" s="6">
        <f t="shared" si="7"/>
        <v>0</v>
      </c>
      <c r="S105" s="3"/>
      <c r="T105" s="3">
        <f t="shared" si="8"/>
        <v>61</v>
      </c>
      <c r="U105" s="13">
        <f t="shared" si="9"/>
        <v>1</v>
      </c>
    </row>
    <row r="106" spans="1:21">
      <c r="A106" s="2">
        <v>103</v>
      </c>
      <c r="B106" s="4" t="s">
        <v>116</v>
      </c>
      <c r="C106" s="26">
        <v>1</v>
      </c>
      <c r="D106" s="4">
        <v>2017110372</v>
      </c>
      <c r="E106" s="4" t="s">
        <v>136</v>
      </c>
      <c r="F106" s="6"/>
      <c r="G106" s="6"/>
      <c r="H106" s="6"/>
      <c r="I106" s="6"/>
      <c r="J106" s="6"/>
      <c r="K106" s="6"/>
      <c r="L106" s="6"/>
      <c r="M106" s="6"/>
      <c r="N106" s="6"/>
      <c r="O106" s="6">
        <v>0</v>
      </c>
      <c r="P106" s="6"/>
      <c r="Q106" s="6">
        <f t="shared" si="6"/>
        <v>0</v>
      </c>
      <c r="R106" s="6">
        <f t="shared" si="7"/>
        <v>0</v>
      </c>
      <c r="S106" s="3"/>
      <c r="T106" s="3">
        <f t="shared" si="8"/>
        <v>61</v>
      </c>
      <c r="U106" s="13">
        <f t="shared" si="9"/>
        <v>1</v>
      </c>
    </row>
    <row r="107" spans="1:21">
      <c r="A107" s="2">
        <v>104</v>
      </c>
      <c r="B107" s="4" t="s">
        <v>117</v>
      </c>
      <c r="C107" s="26">
        <v>1</v>
      </c>
      <c r="D107" s="4">
        <v>2017110355</v>
      </c>
      <c r="E107" s="4" t="s">
        <v>128</v>
      </c>
      <c r="F107" s="6"/>
      <c r="G107" s="6"/>
      <c r="H107" s="6"/>
      <c r="I107" s="6"/>
      <c r="J107" s="6"/>
      <c r="K107" s="6"/>
      <c r="L107" s="6"/>
      <c r="M107" s="6"/>
      <c r="N107" s="6"/>
      <c r="O107" s="6">
        <v>0</v>
      </c>
      <c r="P107" s="6"/>
      <c r="Q107" s="6">
        <f t="shared" si="6"/>
        <v>0</v>
      </c>
      <c r="R107" s="6">
        <f t="shared" si="7"/>
        <v>0</v>
      </c>
      <c r="S107" s="3"/>
      <c r="T107" s="3">
        <f t="shared" si="8"/>
        <v>61</v>
      </c>
      <c r="U107" s="13">
        <f t="shared" si="9"/>
        <v>1</v>
      </c>
    </row>
    <row r="108" spans="1:21">
      <c r="A108" s="2">
        <v>105</v>
      </c>
      <c r="B108" s="4" t="s">
        <v>118</v>
      </c>
      <c r="C108" s="26">
        <v>1</v>
      </c>
      <c r="D108" s="4">
        <v>2017110353</v>
      </c>
      <c r="E108" s="4" t="s">
        <v>128</v>
      </c>
      <c r="F108" s="6"/>
      <c r="G108" s="6"/>
      <c r="H108" s="6"/>
      <c r="I108" s="6"/>
      <c r="J108" s="6"/>
      <c r="K108" s="6"/>
      <c r="L108" s="6"/>
      <c r="M108" s="6"/>
      <c r="N108" s="6"/>
      <c r="O108" s="6">
        <v>0</v>
      </c>
      <c r="P108" s="6"/>
      <c r="Q108" s="6">
        <f t="shared" si="6"/>
        <v>0</v>
      </c>
      <c r="R108" s="6">
        <f t="shared" si="7"/>
        <v>0</v>
      </c>
      <c r="S108" s="3"/>
      <c r="T108" s="3">
        <f t="shared" si="8"/>
        <v>61</v>
      </c>
      <c r="U108" s="13">
        <f t="shared" si="9"/>
        <v>1</v>
      </c>
    </row>
    <row r="109" spans="1:21">
      <c r="A109" s="2">
        <v>106</v>
      </c>
      <c r="B109" s="4" t="s">
        <v>119</v>
      </c>
      <c r="C109" s="26">
        <v>1</v>
      </c>
      <c r="D109" s="4">
        <v>2017110365</v>
      </c>
      <c r="E109" s="4" t="s">
        <v>136</v>
      </c>
      <c r="F109" s="6"/>
      <c r="G109" s="6"/>
      <c r="H109" s="6"/>
      <c r="I109" s="6"/>
      <c r="J109" s="6"/>
      <c r="K109" s="6"/>
      <c r="L109" s="6"/>
      <c r="M109" s="6"/>
      <c r="N109" s="6"/>
      <c r="O109" s="6">
        <v>0</v>
      </c>
      <c r="P109" s="6"/>
      <c r="Q109" s="6">
        <f t="shared" si="6"/>
        <v>0</v>
      </c>
      <c r="R109" s="6">
        <f t="shared" si="7"/>
        <v>0</v>
      </c>
      <c r="S109" s="3"/>
      <c r="T109" s="3">
        <f t="shared" si="8"/>
        <v>61</v>
      </c>
      <c r="U109" s="13">
        <f t="shared" si="9"/>
        <v>1</v>
      </c>
    </row>
    <row r="110" spans="1:21">
      <c r="A110" s="2">
        <v>107</v>
      </c>
      <c r="B110" s="4" t="s">
        <v>120</v>
      </c>
      <c r="C110" s="26">
        <v>1</v>
      </c>
      <c r="D110" s="4">
        <v>2017110364</v>
      </c>
      <c r="E110" s="4" t="s">
        <v>136</v>
      </c>
      <c r="F110" s="6"/>
      <c r="G110" s="6"/>
      <c r="H110" s="6"/>
      <c r="I110" s="6"/>
      <c r="J110" s="6"/>
      <c r="K110" s="6"/>
      <c r="L110" s="6"/>
      <c r="M110" s="6"/>
      <c r="N110" s="6"/>
      <c r="O110" s="6">
        <v>0</v>
      </c>
      <c r="P110" s="6"/>
      <c r="Q110" s="6">
        <f t="shared" si="6"/>
        <v>0</v>
      </c>
      <c r="R110" s="6">
        <f t="shared" si="7"/>
        <v>0</v>
      </c>
      <c r="S110" s="3"/>
      <c r="T110" s="3">
        <f t="shared" si="8"/>
        <v>61</v>
      </c>
      <c r="U110" s="13">
        <f t="shared" si="9"/>
        <v>1</v>
      </c>
    </row>
    <row r="111" spans="1:21">
      <c r="A111" s="2">
        <v>108</v>
      </c>
      <c r="B111" s="4" t="s">
        <v>121</v>
      </c>
      <c r="C111" s="26">
        <v>1</v>
      </c>
      <c r="D111" s="4">
        <v>2017110362</v>
      </c>
      <c r="E111" s="4" t="s">
        <v>128</v>
      </c>
      <c r="F111" s="6"/>
      <c r="G111" s="6"/>
      <c r="H111" s="6"/>
      <c r="I111" s="6"/>
      <c r="J111" s="6"/>
      <c r="K111" s="6"/>
      <c r="L111" s="6"/>
      <c r="M111" s="6"/>
      <c r="N111" s="6"/>
      <c r="O111" s="6">
        <v>0</v>
      </c>
      <c r="P111" s="6"/>
      <c r="Q111" s="6">
        <f t="shared" si="6"/>
        <v>0</v>
      </c>
      <c r="R111" s="6">
        <f t="shared" si="7"/>
        <v>0</v>
      </c>
      <c r="S111" s="3"/>
      <c r="T111" s="3">
        <f t="shared" si="8"/>
        <v>61</v>
      </c>
      <c r="U111" s="13">
        <f t="shared" si="9"/>
        <v>1</v>
      </c>
    </row>
    <row r="112" spans="1:21">
      <c r="A112" s="2">
        <v>109</v>
      </c>
      <c r="B112" s="4" t="s">
        <v>122</v>
      </c>
      <c r="C112" s="26">
        <v>1</v>
      </c>
      <c r="D112" s="4">
        <v>2017113113</v>
      </c>
      <c r="E112" s="4" t="s">
        <v>128</v>
      </c>
      <c r="F112" s="6"/>
      <c r="G112" s="6"/>
      <c r="H112" s="6"/>
      <c r="I112" s="6"/>
      <c r="J112" s="6"/>
      <c r="K112" s="6"/>
      <c r="L112" s="6"/>
      <c r="M112" s="6"/>
      <c r="N112" s="6"/>
      <c r="O112" s="6">
        <v>0</v>
      </c>
      <c r="P112" s="6"/>
      <c r="Q112" s="6">
        <f t="shared" si="6"/>
        <v>0</v>
      </c>
      <c r="R112" s="6">
        <f t="shared" si="7"/>
        <v>0</v>
      </c>
      <c r="S112" s="3"/>
      <c r="T112" s="3">
        <f t="shared" si="8"/>
        <v>61</v>
      </c>
      <c r="U112" s="13">
        <f t="shared" si="9"/>
        <v>1</v>
      </c>
    </row>
    <row r="113" spans="1:21">
      <c r="A113" s="2">
        <v>110</v>
      </c>
      <c r="B113" s="4" t="s">
        <v>123</v>
      </c>
      <c r="C113" s="26">
        <v>1</v>
      </c>
      <c r="D113" s="4">
        <v>2017110351</v>
      </c>
      <c r="E113" s="4" t="s">
        <v>136</v>
      </c>
      <c r="F113" s="6"/>
      <c r="G113" s="6"/>
      <c r="H113" s="6"/>
      <c r="I113" s="6"/>
      <c r="J113" s="6"/>
      <c r="K113" s="6"/>
      <c r="L113" s="6"/>
      <c r="M113" s="6"/>
      <c r="N113" s="6"/>
      <c r="O113" s="6">
        <v>0</v>
      </c>
      <c r="P113" s="6"/>
      <c r="Q113" s="6">
        <f t="shared" si="6"/>
        <v>0</v>
      </c>
      <c r="R113" s="6">
        <f t="shared" si="7"/>
        <v>0</v>
      </c>
      <c r="S113" s="3"/>
      <c r="T113" s="3">
        <f t="shared" si="8"/>
        <v>61</v>
      </c>
      <c r="U113" s="13">
        <f t="shared" si="9"/>
        <v>1</v>
      </c>
    </row>
    <row r="114" spans="1:21">
      <c r="A114" s="2">
        <v>111</v>
      </c>
      <c r="B114" s="4" t="s">
        <v>124</v>
      </c>
      <c r="C114" s="26">
        <v>1</v>
      </c>
      <c r="D114" s="4">
        <v>2017112961</v>
      </c>
      <c r="E114" s="4" t="s">
        <v>128</v>
      </c>
      <c r="F114" s="6"/>
      <c r="G114" s="6"/>
      <c r="H114" s="6"/>
      <c r="I114" s="6"/>
      <c r="J114" s="6"/>
      <c r="K114" s="6"/>
      <c r="L114" s="6"/>
      <c r="M114" s="6"/>
      <c r="N114" s="6"/>
      <c r="O114" s="6">
        <v>0</v>
      </c>
      <c r="P114" s="6"/>
      <c r="Q114" s="6">
        <f t="shared" si="6"/>
        <v>0</v>
      </c>
      <c r="R114" s="6">
        <f t="shared" si="7"/>
        <v>0</v>
      </c>
      <c r="S114" s="3"/>
      <c r="T114" s="3">
        <f t="shared" si="8"/>
        <v>61</v>
      </c>
      <c r="U114" s="13">
        <f t="shared" si="9"/>
        <v>1</v>
      </c>
    </row>
    <row r="115" spans="1:21">
      <c r="A115" s="2">
        <v>112</v>
      </c>
      <c r="B115" s="4" t="s">
        <v>125</v>
      </c>
      <c r="C115" s="26">
        <v>1</v>
      </c>
      <c r="D115" s="4">
        <v>2017113110</v>
      </c>
      <c r="E115" s="4" t="s">
        <v>136</v>
      </c>
      <c r="F115" s="6"/>
      <c r="G115" s="6"/>
      <c r="H115" s="6"/>
      <c r="I115" s="6"/>
      <c r="J115" s="6"/>
      <c r="K115" s="6"/>
      <c r="L115" s="6"/>
      <c r="M115" s="6"/>
      <c r="N115" s="6"/>
      <c r="O115" s="6">
        <v>0</v>
      </c>
      <c r="P115" s="6"/>
      <c r="Q115" s="6">
        <f t="shared" si="6"/>
        <v>0</v>
      </c>
      <c r="R115" s="6">
        <f t="shared" si="7"/>
        <v>0</v>
      </c>
      <c r="S115" s="3"/>
      <c r="T115" s="3">
        <f t="shared" si="8"/>
        <v>61</v>
      </c>
      <c r="U115" s="13">
        <f t="shared" si="9"/>
        <v>1</v>
      </c>
    </row>
    <row r="116" spans="1:21">
      <c r="A116" s="2">
        <v>113</v>
      </c>
      <c r="B116" s="4" t="s">
        <v>126</v>
      </c>
      <c r="C116" s="26">
        <v>1</v>
      </c>
      <c r="D116" s="4">
        <v>2017113111</v>
      </c>
      <c r="E116" s="4" t="s">
        <v>128</v>
      </c>
      <c r="F116" s="6"/>
      <c r="G116" s="6"/>
      <c r="H116" s="6"/>
      <c r="I116" s="6"/>
      <c r="J116" s="6"/>
      <c r="K116" s="6"/>
      <c r="L116" s="6"/>
      <c r="M116" s="6"/>
      <c r="N116" s="6"/>
      <c r="O116" s="6">
        <v>0</v>
      </c>
      <c r="P116" s="6"/>
      <c r="Q116" s="6">
        <f t="shared" si="6"/>
        <v>0</v>
      </c>
      <c r="R116" s="6">
        <f t="shared" si="7"/>
        <v>0</v>
      </c>
      <c r="S116" s="3"/>
      <c r="T116" s="3">
        <f t="shared" si="8"/>
        <v>61</v>
      </c>
      <c r="U116" s="13">
        <f t="shared" si="9"/>
        <v>1</v>
      </c>
    </row>
    <row r="117" spans="1:21">
      <c r="A117" s="2">
        <v>114</v>
      </c>
      <c r="B117" s="4" t="s">
        <v>129</v>
      </c>
      <c r="C117" s="26">
        <v>1</v>
      </c>
      <c r="D117" s="4">
        <v>2017110376</v>
      </c>
      <c r="E117" s="2" t="s">
        <v>128</v>
      </c>
      <c r="F117" s="6"/>
      <c r="G117" s="6"/>
      <c r="H117" s="6"/>
      <c r="I117" s="6"/>
      <c r="J117" s="6"/>
      <c r="K117" s="6"/>
      <c r="L117" s="6"/>
      <c r="M117" s="6"/>
      <c r="N117" s="6"/>
      <c r="O117" s="6">
        <v>0</v>
      </c>
      <c r="P117" s="6"/>
      <c r="Q117" s="6">
        <f t="shared" si="6"/>
        <v>0</v>
      </c>
      <c r="R117" s="6">
        <f t="shared" si="7"/>
        <v>0</v>
      </c>
      <c r="S117" s="3"/>
      <c r="T117" s="3">
        <f t="shared" si="8"/>
        <v>61</v>
      </c>
      <c r="U117" s="13">
        <f t="shared" si="9"/>
        <v>1</v>
      </c>
    </row>
    <row r="118" spans="1:21">
      <c r="A118" s="2">
        <v>115</v>
      </c>
      <c r="B118" s="4" t="s">
        <v>130</v>
      </c>
      <c r="C118" s="26">
        <v>1</v>
      </c>
      <c r="D118" s="4">
        <v>2017110373</v>
      </c>
      <c r="E118" s="2" t="s">
        <v>128</v>
      </c>
      <c r="F118" s="6"/>
      <c r="G118" s="6"/>
      <c r="H118" s="6"/>
      <c r="I118" s="6"/>
      <c r="J118" s="6"/>
      <c r="K118" s="6"/>
      <c r="L118" s="6"/>
      <c r="M118" s="6"/>
      <c r="N118" s="6"/>
      <c r="O118" s="6">
        <v>0</v>
      </c>
      <c r="P118" s="6"/>
      <c r="Q118" s="6">
        <f t="shared" si="6"/>
        <v>0</v>
      </c>
      <c r="R118" s="6">
        <f t="shared" si="7"/>
        <v>0</v>
      </c>
      <c r="S118" s="3"/>
      <c r="T118" s="3">
        <f t="shared" si="8"/>
        <v>61</v>
      </c>
      <c r="U118" s="13">
        <f t="shared" si="9"/>
        <v>1</v>
      </c>
    </row>
    <row r="119" spans="1:21">
      <c r="A119" s="2">
        <v>116</v>
      </c>
      <c r="B119" s="4" t="s">
        <v>131</v>
      </c>
      <c r="C119" s="26">
        <v>1</v>
      </c>
      <c r="D119" s="4">
        <v>2017110375</v>
      </c>
      <c r="E119" s="4" t="s">
        <v>128</v>
      </c>
      <c r="F119" s="6"/>
      <c r="G119" s="6"/>
      <c r="H119" s="6"/>
      <c r="I119" s="6"/>
      <c r="J119" s="6"/>
      <c r="K119" s="6"/>
      <c r="L119" s="6"/>
      <c r="M119" s="6"/>
      <c r="N119" s="6"/>
      <c r="O119" s="6">
        <v>0</v>
      </c>
      <c r="P119" s="6"/>
      <c r="Q119" s="6">
        <f t="shared" si="6"/>
        <v>0</v>
      </c>
      <c r="R119" s="6">
        <f t="shared" si="7"/>
        <v>0</v>
      </c>
      <c r="S119" s="3"/>
      <c r="T119" s="3">
        <f t="shared" si="8"/>
        <v>61</v>
      </c>
      <c r="U119" s="13">
        <f t="shared" si="9"/>
        <v>1</v>
      </c>
    </row>
    <row r="120" spans="1:21">
      <c r="A120" s="2">
        <v>117</v>
      </c>
      <c r="B120" s="4" t="s">
        <v>132</v>
      </c>
      <c r="C120" s="26">
        <v>1</v>
      </c>
      <c r="D120" s="4">
        <v>2017110361</v>
      </c>
      <c r="E120" s="4" t="s">
        <v>128</v>
      </c>
      <c r="F120" s="6"/>
      <c r="G120" s="6"/>
      <c r="H120" s="6"/>
      <c r="I120" s="6"/>
      <c r="J120" s="6"/>
      <c r="K120" s="6"/>
      <c r="L120" s="6"/>
      <c r="M120" s="6"/>
      <c r="N120" s="6"/>
      <c r="O120" s="6">
        <v>0</v>
      </c>
      <c r="P120" s="6"/>
      <c r="Q120" s="6">
        <f t="shared" si="6"/>
        <v>0</v>
      </c>
      <c r="R120" s="6">
        <f t="shared" si="7"/>
        <v>0</v>
      </c>
      <c r="S120" s="3"/>
      <c r="T120" s="3">
        <f t="shared" si="8"/>
        <v>61</v>
      </c>
      <c r="U120" s="13">
        <f t="shared" si="9"/>
        <v>1</v>
      </c>
    </row>
    <row r="121" spans="1:21">
      <c r="A121" s="2">
        <v>118</v>
      </c>
      <c r="B121" s="4" t="s">
        <v>133</v>
      </c>
      <c r="C121" s="26">
        <v>1</v>
      </c>
      <c r="D121" s="4">
        <v>2017112958</v>
      </c>
      <c r="E121" s="4" t="s">
        <v>128</v>
      </c>
      <c r="F121" s="6"/>
      <c r="G121" s="6"/>
      <c r="H121" s="6"/>
      <c r="I121" s="6"/>
      <c r="J121" s="6"/>
      <c r="K121" s="6"/>
      <c r="L121" s="6"/>
      <c r="M121" s="6"/>
      <c r="N121" s="6"/>
      <c r="O121" s="6">
        <v>0</v>
      </c>
      <c r="P121" s="6"/>
      <c r="Q121" s="6">
        <f t="shared" si="6"/>
        <v>0</v>
      </c>
      <c r="R121" s="6">
        <f t="shared" si="7"/>
        <v>0</v>
      </c>
      <c r="S121" s="3"/>
      <c r="T121" s="3">
        <f t="shared" si="8"/>
        <v>61</v>
      </c>
      <c r="U121" s="13">
        <f t="shared" si="9"/>
        <v>1</v>
      </c>
    </row>
    <row r="122" spans="1:21">
      <c r="A122" s="2">
        <v>119</v>
      </c>
      <c r="B122" s="4" t="s">
        <v>134</v>
      </c>
      <c r="C122" s="26">
        <v>1</v>
      </c>
      <c r="D122" s="4">
        <v>2017110359</v>
      </c>
      <c r="E122" s="4" t="s">
        <v>128</v>
      </c>
      <c r="F122" s="6"/>
      <c r="G122" s="6"/>
      <c r="H122" s="6"/>
      <c r="I122" s="6"/>
      <c r="J122" s="6"/>
      <c r="K122" s="6"/>
      <c r="L122" s="6"/>
      <c r="M122" s="6"/>
      <c r="N122" s="6"/>
      <c r="O122" s="6">
        <v>0</v>
      </c>
      <c r="P122" s="6"/>
      <c r="Q122" s="6">
        <f t="shared" si="6"/>
        <v>0</v>
      </c>
      <c r="R122" s="6">
        <f t="shared" si="7"/>
        <v>0</v>
      </c>
      <c r="S122" s="3"/>
      <c r="T122" s="3">
        <f t="shared" si="8"/>
        <v>61</v>
      </c>
      <c r="U122" s="13">
        <f t="shared" si="9"/>
        <v>1</v>
      </c>
    </row>
    <row r="123" spans="1:21">
      <c r="A123" s="2">
        <v>120</v>
      </c>
      <c r="B123" s="4" t="s">
        <v>135</v>
      </c>
      <c r="C123" s="26">
        <v>1</v>
      </c>
      <c r="D123" s="4">
        <v>2017112962</v>
      </c>
      <c r="E123" s="4" t="s">
        <v>128</v>
      </c>
      <c r="F123" s="6"/>
      <c r="G123" s="6"/>
      <c r="H123" s="6"/>
      <c r="I123" s="6"/>
      <c r="J123" s="6"/>
      <c r="K123" s="6"/>
      <c r="L123" s="6"/>
      <c r="M123" s="6"/>
      <c r="N123" s="6"/>
      <c r="O123" s="6">
        <v>0</v>
      </c>
      <c r="P123" s="6"/>
      <c r="Q123" s="6">
        <f t="shared" si="6"/>
        <v>0</v>
      </c>
      <c r="R123" s="6">
        <f t="shared" si="7"/>
        <v>0</v>
      </c>
      <c r="S123" s="3"/>
      <c r="T123" s="3">
        <f t="shared" si="8"/>
        <v>61</v>
      </c>
      <c r="U123" s="13">
        <f t="shared" si="9"/>
        <v>1</v>
      </c>
    </row>
    <row r="124" spans="1:21">
      <c r="A124" s="2">
        <v>121</v>
      </c>
      <c r="B124" s="4" t="s">
        <v>138</v>
      </c>
      <c r="C124" s="26">
        <v>1</v>
      </c>
      <c r="D124" s="4">
        <v>2017112955</v>
      </c>
      <c r="E124" s="4" t="s">
        <v>128</v>
      </c>
      <c r="F124" s="6"/>
      <c r="G124" s="6"/>
      <c r="H124" s="6"/>
      <c r="I124" s="6"/>
      <c r="J124" s="6"/>
      <c r="K124" s="6"/>
      <c r="L124" s="6"/>
      <c r="M124" s="6"/>
      <c r="N124" s="6"/>
      <c r="O124" s="6">
        <v>0</v>
      </c>
      <c r="P124" s="6"/>
      <c r="Q124" s="6">
        <f t="shared" si="6"/>
        <v>0</v>
      </c>
      <c r="R124" s="6">
        <f t="shared" si="7"/>
        <v>0</v>
      </c>
      <c r="S124" s="3"/>
      <c r="T124" s="3">
        <f t="shared" si="8"/>
        <v>61</v>
      </c>
      <c r="U124" s="13">
        <f t="shared" si="9"/>
        <v>1</v>
      </c>
    </row>
    <row r="125" spans="1:21">
      <c r="A125" s="2">
        <v>122</v>
      </c>
      <c r="B125" s="4" t="s">
        <v>137</v>
      </c>
      <c r="C125" s="26">
        <v>1</v>
      </c>
      <c r="D125" s="4">
        <v>2017112957</v>
      </c>
      <c r="E125" s="4" t="s">
        <v>128</v>
      </c>
      <c r="F125" s="6"/>
      <c r="G125" s="6"/>
      <c r="H125" s="6"/>
      <c r="I125" s="6"/>
      <c r="J125" s="6"/>
      <c r="K125" s="6"/>
      <c r="L125" s="6"/>
      <c r="M125" s="6"/>
      <c r="N125" s="6"/>
      <c r="O125" s="6">
        <v>0</v>
      </c>
      <c r="P125" s="6"/>
      <c r="Q125" s="6">
        <f t="shared" si="6"/>
        <v>0</v>
      </c>
      <c r="R125" s="6">
        <f t="shared" si="7"/>
        <v>0</v>
      </c>
      <c r="S125" s="3"/>
      <c r="T125" s="3">
        <f t="shared" si="8"/>
        <v>61</v>
      </c>
      <c r="U125" s="13">
        <f t="shared" si="9"/>
        <v>1</v>
      </c>
    </row>
    <row r="126" spans="1:21">
      <c r="A126" s="2">
        <v>123</v>
      </c>
      <c r="B126" s="4" t="s">
        <v>139</v>
      </c>
      <c r="C126" s="26">
        <v>1</v>
      </c>
      <c r="D126" s="4">
        <v>2017110352</v>
      </c>
      <c r="E126" s="4" t="s">
        <v>128</v>
      </c>
      <c r="F126" s="6"/>
      <c r="G126" s="6"/>
      <c r="H126" s="6"/>
      <c r="I126" s="6"/>
      <c r="J126" s="6"/>
      <c r="K126" s="6"/>
      <c r="L126" s="6"/>
      <c r="M126" s="6"/>
      <c r="N126" s="6"/>
      <c r="O126" s="6">
        <v>0</v>
      </c>
      <c r="P126" s="6"/>
      <c r="Q126" s="6">
        <f t="shared" si="6"/>
        <v>0</v>
      </c>
      <c r="R126" s="6">
        <f t="shared" si="7"/>
        <v>0</v>
      </c>
      <c r="S126" s="3"/>
      <c r="T126" s="3">
        <f t="shared" si="8"/>
        <v>61</v>
      </c>
      <c r="U126" s="13">
        <f t="shared" si="9"/>
        <v>1</v>
      </c>
    </row>
    <row r="127" spans="1:21">
      <c r="A127" s="2">
        <v>124</v>
      </c>
      <c r="B127" s="4" t="s">
        <v>140</v>
      </c>
      <c r="C127" s="26">
        <v>1</v>
      </c>
      <c r="D127" s="4">
        <v>2017113112</v>
      </c>
      <c r="E127" s="4" t="s">
        <v>128</v>
      </c>
      <c r="F127" s="6"/>
      <c r="G127" s="6"/>
      <c r="H127" s="6"/>
      <c r="I127" s="6"/>
      <c r="J127" s="6"/>
      <c r="K127" s="6"/>
      <c r="L127" s="6"/>
      <c r="M127" s="6"/>
      <c r="N127" s="6"/>
      <c r="O127" s="6">
        <v>0</v>
      </c>
      <c r="P127" s="6"/>
      <c r="Q127" s="6">
        <f t="shared" si="6"/>
        <v>0</v>
      </c>
      <c r="R127" s="6">
        <f t="shared" si="7"/>
        <v>0</v>
      </c>
      <c r="S127" s="3"/>
      <c r="T127" s="3">
        <f t="shared" si="8"/>
        <v>61</v>
      </c>
      <c r="U127" s="13">
        <f t="shared" si="9"/>
        <v>1</v>
      </c>
    </row>
    <row r="128" spans="1:21">
      <c r="A128" s="2">
        <v>125</v>
      </c>
      <c r="B128" s="4" t="s">
        <v>141</v>
      </c>
      <c r="C128" s="26">
        <v>1</v>
      </c>
      <c r="D128" s="4">
        <v>2017110370</v>
      </c>
      <c r="E128" s="4" t="s">
        <v>136</v>
      </c>
      <c r="F128" s="6"/>
      <c r="G128" s="6"/>
      <c r="H128" s="6"/>
      <c r="I128" s="6"/>
      <c r="J128" s="6"/>
      <c r="K128" s="6"/>
      <c r="L128" s="6"/>
      <c r="M128" s="6"/>
      <c r="N128" s="6"/>
      <c r="O128" s="6">
        <v>0</v>
      </c>
      <c r="P128" s="6"/>
      <c r="Q128" s="6">
        <f t="shared" si="6"/>
        <v>0</v>
      </c>
      <c r="R128" s="6">
        <f t="shared" si="7"/>
        <v>0</v>
      </c>
      <c r="S128" s="3"/>
      <c r="T128" s="3">
        <f t="shared" si="8"/>
        <v>61</v>
      </c>
      <c r="U128" s="13">
        <f t="shared" si="9"/>
        <v>1</v>
      </c>
    </row>
    <row r="129" spans="1:21">
      <c r="A129" s="2">
        <v>126</v>
      </c>
      <c r="B129" s="4" t="s">
        <v>142</v>
      </c>
      <c r="C129" s="26">
        <v>1</v>
      </c>
      <c r="D129" s="4">
        <v>2017110349</v>
      </c>
      <c r="E129" s="4" t="s">
        <v>136</v>
      </c>
      <c r="F129" s="6"/>
      <c r="G129" s="6"/>
      <c r="H129" s="6"/>
      <c r="I129" s="6"/>
      <c r="J129" s="6"/>
      <c r="K129" s="6"/>
      <c r="L129" s="6"/>
      <c r="M129" s="6"/>
      <c r="N129" s="6"/>
      <c r="O129" s="6">
        <v>0</v>
      </c>
      <c r="P129" s="6"/>
      <c r="Q129" s="6">
        <f t="shared" si="6"/>
        <v>0</v>
      </c>
      <c r="R129" s="6">
        <f t="shared" si="7"/>
        <v>0</v>
      </c>
      <c r="S129" s="3"/>
      <c r="T129" s="3">
        <f t="shared" si="8"/>
        <v>61</v>
      </c>
      <c r="U129" s="13">
        <f t="shared" si="9"/>
        <v>1</v>
      </c>
    </row>
    <row r="130" spans="1:21">
      <c r="A130" s="2">
        <v>127</v>
      </c>
      <c r="B130" s="4" t="s">
        <v>143</v>
      </c>
      <c r="C130" s="26">
        <v>1</v>
      </c>
      <c r="D130" s="4">
        <v>2017110374</v>
      </c>
      <c r="E130" s="4" t="s">
        <v>136</v>
      </c>
      <c r="F130" s="6"/>
      <c r="G130" s="6"/>
      <c r="H130" s="6"/>
      <c r="I130" s="6"/>
      <c r="J130" s="6"/>
      <c r="K130" s="6"/>
      <c r="L130" s="6"/>
      <c r="M130" s="6"/>
      <c r="N130" s="6"/>
      <c r="O130" s="6">
        <v>0</v>
      </c>
      <c r="P130" s="6"/>
      <c r="Q130" s="6">
        <f t="shared" si="6"/>
        <v>0</v>
      </c>
      <c r="R130" s="6">
        <f t="shared" si="7"/>
        <v>0</v>
      </c>
      <c r="S130" s="3"/>
      <c r="T130" s="3">
        <f t="shared" si="8"/>
        <v>61</v>
      </c>
      <c r="U130" s="13">
        <f t="shared" si="9"/>
        <v>1</v>
      </c>
    </row>
    <row r="131" spans="1:21">
      <c r="A131" s="2">
        <v>128</v>
      </c>
      <c r="B131" s="4" t="s">
        <v>144</v>
      </c>
      <c r="C131" s="26">
        <v>1</v>
      </c>
      <c r="D131" s="4">
        <v>2017110348</v>
      </c>
      <c r="E131" s="4" t="s">
        <v>128</v>
      </c>
      <c r="F131" s="6"/>
      <c r="G131" s="6"/>
      <c r="H131" s="6"/>
      <c r="I131" s="6"/>
      <c r="J131" s="6"/>
      <c r="K131" s="6"/>
      <c r="L131" s="6"/>
      <c r="M131" s="6"/>
      <c r="N131" s="6"/>
      <c r="O131" s="6">
        <v>0</v>
      </c>
      <c r="P131" s="6"/>
      <c r="Q131" s="6">
        <f t="shared" si="6"/>
        <v>0</v>
      </c>
      <c r="R131" s="6">
        <f t="shared" si="7"/>
        <v>0</v>
      </c>
      <c r="S131" s="3"/>
      <c r="T131" s="3">
        <f t="shared" si="8"/>
        <v>61</v>
      </c>
      <c r="U131" s="13">
        <f t="shared" si="9"/>
        <v>1</v>
      </c>
    </row>
    <row r="132" spans="1:21">
      <c r="A132" s="2">
        <v>129</v>
      </c>
      <c r="B132" s="4" t="s">
        <v>145</v>
      </c>
      <c r="C132" s="26">
        <v>1</v>
      </c>
      <c r="D132" s="4">
        <v>2017110368</v>
      </c>
      <c r="E132" s="4" t="s">
        <v>128</v>
      </c>
      <c r="F132" s="6"/>
      <c r="G132" s="6"/>
      <c r="H132" s="6"/>
      <c r="I132" s="6"/>
      <c r="J132" s="6"/>
      <c r="K132" s="6"/>
      <c r="L132" s="6"/>
      <c r="M132" s="6"/>
      <c r="N132" s="6"/>
      <c r="O132" s="6">
        <v>0</v>
      </c>
      <c r="P132" s="6"/>
      <c r="Q132" s="6">
        <f t="shared" si="6"/>
        <v>0</v>
      </c>
      <c r="R132" s="6">
        <f t="shared" si="7"/>
        <v>0</v>
      </c>
      <c r="S132" s="3"/>
      <c r="T132" s="3">
        <f t="shared" si="8"/>
        <v>61</v>
      </c>
      <c r="U132" s="13">
        <f t="shared" si="9"/>
        <v>1</v>
      </c>
    </row>
    <row r="133" spans="1:21" ht="17.25" thickBot="1">
      <c r="A133" s="10">
        <v>130</v>
      </c>
      <c r="B133" s="21" t="s">
        <v>146</v>
      </c>
      <c r="C133" s="27">
        <v>1</v>
      </c>
      <c r="D133" s="21">
        <v>2017110358</v>
      </c>
      <c r="E133" s="21" t="s">
        <v>136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6">
        <v>0</v>
      </c>
      <c r="P133" s="72"/>
      <c r="Q133" s="6">
        <f t="shared" ref="Q133" si="10">SUM(F133:N133)</f>
        <v>0</v>
      </c>
      <c r="R133" s="6">
        <f t="shared" ref="R133" si="11">(F133*$F$139)+(G133*$G$139)+(H133*$H$139)+(I133*$I$139)+(J133*$J$139)+(K133*$K$139)+(L133*$L$139)+(M133*$M$139)+(N133*$N$139)+O133+P133</f>
        <v>0</v>
      </c>
      <c r="S133" s="12"/>
      <c r="T133" s="12">
        <f t="shared" ref="T133" si="12">_xlfn.RANK.EQ(R133,$R$4:$R$133,0)</f>
        <v>61</v>
      </c>
      <c r="U133" s="35">
        <f t="shared" si="9"/>
        <v>1</v>
      </c>
    </row>
    <row r="134" spans="1:21" ht="17.25" thickTop="1">
      <c r="A134" s="70" t="s">
        <v>154</v>
      </c>
      <c r="B134" s="70"/>
      <c r="C134" s="70"/>
      <c r="D134" s="70"/>
      <c r="E134" s="70"/>
      <c r="F134" s="44">
        <f>SUM(F4:F133)</f>
        <v>257</v>
      </c>
      <c r="G134" s="44">
        <f t="shared" ref="G134:R134" si="13">SUM(G4:G133)</f>
        <v>134</v>
      </c>
      <c r="H134" s="44">
        <f t="shared" si="13"/>
        <v>432</v>
      </c>
      <c r="I134" s="44">
        <f t="shared" si="13"/>
        <v>9</v>
      </c>
      <c r="J134" s="44">
        <f t="shared" si="13"/>
        <v>438</v>
      </c>
      <c r="K134" s="44">
        <f t="shared" si="13"/>
        <v>256</v>
      </c>
      <c r="L134" s="44">
        <f t="shared" si="13"/>
        <v>0</v>
      </c>
      <c r="M134" s="44">
        <f t="shared" si="13"/>
        <v>168</v>
      </c>
      <c r="N134" s="44">
        <f t="shared" si="13"/>
        <v>48</v>
      </c>
      <c r="O134" s="44">
        <f>SUM(O4:O133)</f>
        <v>11475</v>
      </c>
      <c r="P134" s="44"/>
      <c r="Q134" s="44">
        <f>SUM(Q4:Q133)</f>
        <v>1877</v>
      </c>
      <c r="R134" s="44">
        <f t="shared" si="13"/>
        <v>18853</v>
      </c>
      <c r="S134" s="32"/>
      <c r="T134" s="32"/>
      <c r="U134" s="34"/>
    </row>
    <row r="135" spans="1:21">
      <c r="A135" s="54" t="s">
        <v>151</v>
      </c>
      <c r="B135" s="54"/>
      <c r="C135" s="54"/>
      <c r="D135" s="54"/>
      <c r="E135" s="54"/>
      <c r="F135" s="45">
        <f>AVERAGE(F4:F133)</f>
        <v>5.5869565217391308</v>
      </c>
      <c r="G135" s="45">
        <f t="shared" ref="G135:R135" si="14">AVERAGE(G4:G133)</f>
        <v>2.9130434782608696</v>
      </c>
      <c r="H135" s="45">
        <f t="shared" si="14"/>
        <v>13.5</v>
      </c>
      <c r="I135" s="45">
        <f t="shared" si="14"/>
        <v>4.5</v>
      </c>
      <c r="J135" s="45">
        <f t="shared" si="14"/>
        <v>24.333333333333332</v>
      </c>
      <c r="K135" s="45">
        <f t="shared" si="14"/>
        <v>42.666666666666664</v>
      </c>
      <c r="L135" s="45" t="e">
        <f t="shared" si="14"/>
        <v>#DIV/0!</v>
      </c>
      <c r="M135" s="45">
        <f t="shared" si="14"/>
        <v>11.2</v>
      </c>
      <c r="N135" s="45">
        <f t="shared" si="14"/>
        <v>24</v>
      </c>
      <c r="O135" s="45">
        <f>AVERAGE(O4:O92)</f>
        <v>128.93258426966293</v>
      </c>
      <c r="P135" s="45"/>
      <c r="Q135" s="45">
        <f>AVERAGE(Q4:Q133)</f>
        <v>14.438461538461539</v>
      </c>
      <c r="R135" s="45">
        <f t="shared" si="14"/>
        <v>145.02307692307693</v>
      </c>
      <c r="S135" s="32"/>
      <c r="T135" s="32"/>
      <c r="U135" s="34"/>
    </row>
    <row r="136" spans="1:21">
      <c r="A136" s="40"/>
      <c r="B136" s="54" t="s">
        <v>156</v>
      </c>
      <c r="C136" s="54"/>
      <c r="D136" s="54"/>
      <c r="E136" s="54"/>
      <c r="F136" s="6" t="s">
        <v>157</v>
      </c>
      <c r="G136" s="6">
        <f>AVERAGE(R93:R133)</f>
        <v>0</v>
      </c>
      <c r="H136" s="6" t="s">
        <v>158</v>
      </c>
      <c r="I136" s="43">
        <f>AVERAGE(R61:R92)</f>
        <v>29.9375</v>
      </c>
      <c r="J136" s="6" t="s">
        <v>159</v>
      </c>
      <c r="K136" s="6">
        <f>AVERAGE(R38:R60)</f>
        <v>205.56521739130434</v>
      </c>
      <c r="L136" s="6" t="s">
        <v>160</v>
      </c>
      <c r="M136" s="43">
        <f>AVERAGE(R4:R37)</f>
        <v>387.26470588235293</v>
      </c>
      <c r="N136" s="41"/>
      <c r="O136" s="41"/>
      <c r="P136" s="41"/>
      <c r="Q136" s="41"/>
      <c r="R136" s="41"/>
      <c r="S136" s="32"/>
      <c r="T136" s="32"/>
      <c r="U136" s="34"/>
    </row>
    <row r="138" spans="1:21">
      <c r="A138" s="56"/>
      <c r="B138" s="56"/>
      <c r="C138" s="57"/>
      <c r="D138" s="54" t="s">
        <v>147</v>
      </c>
      <c r="E138" s="54"/>
      <c r="F138" s="1" t="s">
        <v>4</v>
      </c>
      <c r="G138" s="1" t="s">
        <v>5</v>
      </c>
      <c r="H138" s="1" t="s">
        <v>6</v>
      </c>
      <c r="I138" s="1" t="s">
        <v>7</v>
      </c>
      <c r="J138" s="1" t="s">
        <v>8</v>
      </c>
      <c r="K138" s="1" t="s">
        <v>9</v>
      </c>
      <c r="L138" s="1" t="s">
        <v>10</v>
      </c>
      <c r="M138" s="1" t="s">
        <v>11</v>
      </c>
      <c r="N138" s="1" t="s">
        <v>12</v>
      </c>
      <c r="O138" s="51"/>
      <c r="P138" s="51"/>
      <c r="Q138" s="51"/>
    </row>
    <row r="139" spans="1:21">
      <c r="A139" s="56"/>
      <c r="B139" s="56"/>
      <c r="C139" s="57"/>
      <c r="D139" s="54"/>
      <c r="E139" s="54"/>
      <c r="F139" s="3">
        <v>1</v>
      </c>
      <c r="G139" s="3">
        <v>2</v>
      </c>
      <c r="H139" s="3">
        <v>3</v>
      </c>
      <c r="I139" s="3">
        <v>5</v>
      </c>
      <c r="J139" s="3">
        <v>4</v>
      </c>
      <c r="K139" s="3">
        <v>5</v>
      </c>
      <c r="L139" s="3">
        <v>5</v>
      </c>
      <c r="M139" s="3">
        <v>10</v>
      </c>
      <c r="N139" s="3">
        <v>10</v>
      </c>
      <c r="O139" s="32"/>
      <c r="P139" s="32"/>
      <c r="Q139" s="32"/>
    </row>
    <row r="140" spans="1:21" ht="17.25" thickBot="1"/>
    <row r="141" spans="1:21" ht="16.5" customHeight="1" thickTop="1">
      <c r="A141" s="54" t="s">
        <v>148</v>
      </c>
      <c r="B141" s="54"/>
      <c r="C141" s="54"/>
      <c r="D141" s="54"/>
      <c r="E141" s="54"/>
      <c r="F141" s="55"/>
      <c r="G141" s="61" t="s">
        <v>149</v>
      </c>
      <c r="H141" s="62"/>
      <c r="I141" s="62"/>
      <c r="J141" s="62"/>
      <c r="K141" s="62"/>
      <c r="L141" s="63"/>
    </row>
    <row r="142" spans="1:21">
      <c r="A142" s="54"/>
      <c r="B142" s="54"/>
      <c r="C142" s="54"/>
      <c r="D142" s="54"/>
      <c r="E142" s="54"/>
      <c r="F142" s="55"/>
      <c r="G142" s="64"/>
      <c r="H142" s="65"/>
      <c r="I142" s="65"/>
      <c r="J142" s="65"/>
      <c r="K142" s="65"/>
      <c r="L142" s="66"/>
    </row>
    <row r="143" spans="1:21" ht="17.25" thickBot="1">
      <c r="A143" s="54"/>
      <c r="B143" s="54"/>
      <c r="C143" s="54"/>
      <c r="D143" s="54"/>
      <c r="E143" s="54"/>
      <c r="F143" s="55"/>
      <c r="G143" s="67"/>
      <c r="H143" s="68"/>
      <c r="I143" s="68"/>
      <c r="J143" s="68"/>
      <c r="K143" s="68"/>
      <c r="L143" s="69"/>
    </row>
    <row r="144" spans="1:21" ht="17.25" thickTop="1"/>
  </sheetData>
  <mergeCells count="10">
    <mergeCell ref="A1:U1"/>
    <mergeCell ref="B136:E136"/>
    <mergeCell ref="F141:F143"/>
    <mergeCell ref="A138:C139"/>
    <mergeCell ref="F2:N2"/>
    <mergeCell ref="D138:E139"/>
    <mergeCell ref="A141:E143"/>
    <mergeCell ref="G141:L143"/>
    <mergeCell ref="A134:E134"/>
    <mergeCell ref="A135:E135"/>
  </mergeCells>
  <phoneticPr fontId="2" type="noConversion"/>
  <pageMargins left="0.7" right="0.7" top="0.75" bottom="0.75" header="0.3" footer="0.3"/>
  <pageSetup paperSize="9" scale="5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4"/>
  <sheetViews>
    <sheetView tabSelected="1" workbookViewId="0">
      <selection activeCell="R30" sqref="R30"/>
    </sheetView>
  </sheetViews>
  <sheetFormatPr defaultRowHeight="16.5"/>
  <cols>
    <col min="4" max="4" width="11.625" customWidth="1"/>
    <col min="5" max="5" width="5.25" bestFit="1" customWidth="1"/>
    <col min="6" max="6" width="19.25" bestFit="1" customWidth="1"/>
    <col min="7" max="7" width="16.5" bestFit="1" customWidth="1"/>
    <col min="8" max="8" width="14.625" bestFit="1" customWidth="1"/>
    <col min="9" max="9" width="13.75" bestFit="1" customWidth="1"/>
    <col min="10" max="10" width="20.625" bestFit="1" customWidth="1"/>
    <col min="11" max="11" width="12.75" bestFit="1" customWidth="1"/>
    <col min="12" max="13" width="15.875" bestFit="1" customWidth="1"/>
    <col min="14" max="14" width="11.625" bestFit="1" customWidth="1"/>
  </cols>
  <sheetData>
    <row r="1" spans="1:21" ht="21" thickBot="1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3"/>
    </row>
    <row r="2" spans="1:21" ht="17.25" thickTop="1">
      <c r="A2" s="39"/>
      <c r="B2" s="39"/>
      <c r="C2" s="39"/>
      <c r="D2" s="39"/>
      <c r="E2" s="39"/>
      <c r="F2" s="58" t="s">
        <v>1</v>
      </c>
      <c r="G2" s="59"/>
      <c r="H2" s="59"/>
      <c r="I2" s="59"/>
      <c r="J2" s="59"/>
      <c r="K2" s="59"/>
      <c r="L2" s="59"/>
      <c r="M2" s="59"/>
      <c r="N2" s="60"/>
      <c r="O2" s="40"/>
      <c r="P2" s="40"/>
      <c r="Q2" s="40"/>
    </row>
    <row r="3" spans="1:21">
      <c r="A3" s="1" t="s">
        <v>2</v>
      </c>
      <c r="B3" s="1" t="s">
        <v>3</v>
      </c>
      <c r="C3" s="1" t="s">
        <v>13</v>
      </c>
      <c r="D3" s="1" t="s">
        <v>14</v>
      </c>
      <c r="E3" s="1" t="s">
        <v>127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165</v>
      </c>
      <c r="P3" s="1" t="s">
        <v>166</v>
      </c>
      <c r="Q3" s="1" t="s">
        <v>162</v>
      </c>
      <c r="R3" s="1" t="s">
        <v>164</v>
      </c>
      <c r="S3" s="1" t="s">
        <v>150</v>
      </c>
      <c r="T3" s="1" t="s">
        <v>152</v>
      </c>
      <c r="U3" s="1" t="s">
        <v>153</v>
      </c>
    </row>
    <row r="4" spans="1:21">
      <c r="A4" s="49">
        <v>1</v>
      </c>
      <c r="B4" s="73" t="s">
        <v>15</v>
      </c>
      <c r="C4" s="28">
        <v>4</v>
      </c>
      <c r="D4" s="49">
        <v>2008113850</v>
      </c>
      <c r="E4" s="49" t="s">
        <v>128</v>
      </c>
      <c r="F4" s="6">
        <v>8</v>
      </c>
      <c r="G4" s="6">
        <v>4</v>
      </c>
      <c r="H4" s="6">
        <v>8</v>
      </c>
      <c r="I4" s="6"/>
      <c r="J4" s="6"/>
      <c r="K4" s="6"/>
      <c r="L4" s="6"/>
      <c r="M4" s="6"/>
      <c r="N4" s="6"/>
      <c r="O4" s="6">
        <v>90</v>
      </c>
      <c r="P4" s="6"/>
      <c r="Q4" s="6">
        <f>SUM(F4:N4)</f>
        <v>20</v>
      </c>
      <c r="R4" s="6">
        <f>(F4*$F$159)+(G4*$G$159)+(H4*$H$159)+(I4*$I$159)+(J4*$J$159)+(K4*$K$159)+(L4*$L$159)+(M4*$M$159)+(N4*$N$159)+O4+P4</f>
        <v>130</v>
      </c>
      <c r="S4" s="3"/>
      <c r="T4" s="3">
        <f>_xlfn.RANK.EQ(R4,$R$4:$R$153,0)</f>
        <v>45</v>
      </c>
      <c r="U4" s="14">
        <f>_xlfn.RANK.EQ($R4,$R$4:$R$53,0)</f>
        <v>25</v>
      </c>
    </row>
    <row r="5" spans="1:21">
      <c r="A5" s="49">
        <v>2</v>
      </c>
      <c r="B5" s="73" t="s">
        <v>16</v>
      </c>
      <c r="C5" s="28">
        <v>4</v>
      </c>
      <c r="D5" s="49">
        <v>2011110578</v>
      </c>
      <c r="E5" s="49" t="s">
        <v>128</v>
      </c>
      <c r="F5" s="6">
        <v>6</v>
      </c>
      <c r="G5" s="6">
        <v>3</v>
      </c>
      <c r="H5" s="6"/>
      <c r="I5" s="6"/>
      <c r="J5" s="6"/>
      <c r="K5" s="6"/>
      <c r="L5" s="6"/>
      <c r="M5" s="6"/>
      <c r="N5" s="6"/>
      <c r="O5" s="6">
        <v>135</v>
      </c>
      <c r="P5" s="6"/>
      <c r="Q5" s="6">
        <f t="shared" ref="Q5:Q88" si="0">SUM(F5:N5)</f>
        <v>9</v>
      </c>
      <c r="R5" s="6">
        <f t="shared" ref="R5:R68" si="1">(F5*$F$159)+(G5*$G$159)+(H5*$H$159)+(I5*$I$159)+(J5*$J$159)+(K5*$K$159)+(L5*$L$159)+(M5*$M$159)+(N5*$N$159)+O5+P5</f>
        <v>147</v>
      </c>
      <c r="S5" s="3"/>
      <c r="T5" s="3">
        <f t="shared" ref="T5:T68" si="2">_xlfn.RANK.EQ(R5,$R$4:$R$153,0)</f>
        <v>38</v>
      </c>
      <c r="U5" s="14">
        <f>_xlfn.RANK.EQ($R5,$R$4:$R$53,0)</f>
        <v>21</v>
      </c>
    </row>
    <row r="6" spans="1:21">
      <c r="A6" s="49">
        <v>3</v>
      </c>
      <c r="B6" s="73" t="s">
        <v>17</v>
      </c>
      <c r="C6" s="28">
        <v>4</v>
      </c>
      <c r="D6" s="49">
        <v>2011110559</v>
      </c>
      <c r="E6" s="49" t="s">
        <v>128</v>
      </c>
      <c r="F6" s="6">
        <v>6</v>
      </c>
      <c r="G6" s="6">
        <v>3</v>
      </c>
      <c r="H6" s="6">
        <v>16</v>
      </c>
      <c r="I6" s="6"/>
      <c r="J6" s="6"/>
      <c r="K6" s="6">
        <v>64</v>
      </c>
      <c r="L6" s="6"/>
      <c r="M6" s="6">
        <v>8</v>
      </c>
      <c r="N6" s="6"/>
      <c r="O6" s="6">
        <v>180</v>
      </c>
      <c r="P6" s="6"/>
      <c r="Q6" s="6">
        <f t="shared" si="0"/>
        <v>97</v>
      </c>
      <c r="R6" s="6">
        <f t="shared" si="1"/>
        <v>640</v>
      </c>
      <c r="S6" s="3"/>
      <c r="T6" s="3">
        <f t="shared" si="2"/>
        <v>3</v>
      </c>
      <c r="U6" s="14">
        <f>_xlfn.RANK.EQ($R6,$R$4:$R$53,0)</f>
        <v>3</v>
      </c>
    </row>
    <row r="7" spans="1:21">
      <c r="A7" s="49">
        <v>4</v>
      </c>
      <c r="B7" s="73" t="s">
        <v>18</v>
      </c>
      <c r="C7" s="28">
        <v>4</v>
      </c>
      <c r="D7" s="49">
        <v>2011110596</v>
      </c>
      <c r="E7" s="49" t="s">
        <v>128</v>
      </c>
      <c r="F7" s="6"/>
      <c r="G7" s="6"/>
      <c r="H7" s="6"/>
      <c r="I7" s="6"/>
      <c r="J7" s="6"/>
      <c r="K7" s="6"/>
      <c r="L7" s="6"/>
      <c r="M7" s="6"/>
      <c r="N7" s="6"/>
      <c r="O7" s="6">
        <v>0</v>
      </c>
      <c r="P7" s="6"/>
      <c r="Q7" s="6">
        <f t="shared" si="0"/>
        <v>0</v>
      </c>
      <c r="R7" s="6">
        <f t="shared" si="1"/>
        <v>0</v>
      </c>
      <c r="S7" s="3"/>
      <c r="T7" s="3">
        <f t="shared" si="2"/>
        <v>73</v>
      </c>
      <c r="U7" s="14">
        <f>_xlfn.RANK.EQ($R7,$R$4:$R$53,0)</f>
        <v>45</v>
      </c>
    </row>
    <row r="8" spans="1:21">
      <c r="A8" s="49">
        <v>5</v>
      </c>
      <c r="B8" s="73" t="s">
        <v>19</v>
      </c>
      <c r="C8" s="28">
        <v>4</v>
      </c>
      <c r="D8" s="49">
        <v>2011110574</v>
      </c>
      <c r="E8" s="49" t="s">
        <v>128</v>
      </c>
      <c r="F8" s="6">
        <v>6</v>
      </c>
      <c r="G8" s="6">
        <v>3</v>
      </c>
      <c r="H8" s="6">
        <v>16</v>
      </c>
      <c r="I8" s="6"/>
      <c r="J8" s="6">
        <v>10</v>
      </c>
      <c r="K8" s="6">
        <v>32</v>
      </c>
      <c r="L8" s="6"/>
      <c r="M8" s="6"/>
      <c r="N8" s="6"/>
      <c r="O8" s="6">
        <v>180</v>
      </c>
      <c r="P8" s="6"/>
      <c r="Q8" s="6">
        <f t="shared" si="0"/>
        <v>67</v>
      </c>
      <c r="R8" s="6">
        <f t="shared" si="1"/>
        <v>440</v>
      </c>
      <c r="S8" s="3"/>
      <c r="T8" s="3">
        <f t="shared" si="2"/>
        <v>7</v>
      </c>
      <c r="U8" s="14">
        <f>_xlfn.RANK.EQ($R8,$R$4:$R$53,0)</f>
        <v>4</v>
      </c>
    </row>
    <row r="9" spans="1:21">
      <c r="A9" s="49">
        <v>6</v>
      </c>
      <c r="B9" s="73" t="s">
        <v>20</v>
      </c>
      <c r="C9" s="28">
        <v>4</v>
      </c>
      <c r="D9" s="49">
        <v>2011110586</v>
      </c>
      <c r="E9" s="49" t="s">
        <v>128</v>
      </c>
      <c r="F9" s="6">
        <v>8</v>
      </c>
      <c r="G9" s="6">
        <v>4</v>
      </c>
      <c r="H9" s="6">
        <v>16</v>
      </c>
      <c r="I9" s="6"/>
      <c r="J9" s="6"/>
      <c r="K9" s="6"/>
      <c r="L9" s="6"/>
      <c r="M9" s="6"/>
      <c r="N9" s="6"/>
      <c r="O9" s="6">
        <v>90</v>
      </c>
      <c r="P9" s="6"/>
      <c r="Q9" s="6">
        <f t="shared" si="0"/>
        <v>28</v>
      </c>
      <c r="R9" s="6">
        <f t="shared" si="1"/>
        <v>154</v>
      </c>
      <c r="S9" s="3"/>
      <c r="T9" s="3">
        <f t="shared" si="2"/>
        <v>36</v>
      </c>
      <c r="U9" s="14">
        <f>_xlfn.RANK.EQ($R9,$R$4:$R$53,0)</f>
        <v>20</v>
      </c>
    </row>
    <row r="10" spans="1:21">
      <c r="A10" s="49">
        <v>7</v>
      </c>
      <c r="B10" s="73" t="s">
        <v>21</v>
      </c>
      <c r="C10" s="28">
        <v>4</v>
      </c>
      <c r="D10" s="49">
        <v>2011110569</v>
      </c>
      <c r="E10" s="49" t="s">
        <v>128</v>
      </c>
      <c r="F10" s="6"/>
      <c r="G10" s="6"/>
      <c r="H10" s="6"/>
      <c r="I10" s="6"/>
      <c r="J10" s="6"/>
      <c r="K10" s="6"/>
      <c r="L10" s="6"/>
      <c r="M10" s="6"/>
      <c r="N10" s="6"/>
      <c r="O10" s="6">
        <v>45</v>
      </c>
      <c r="P10" s="6"/>
      <c r="Q10" s="6">
        <f t="shared" si="0"/>
        <v>0</v>
      </c>
      <c r="R10" s="6">
        <f t="shared" si="1"/>
        <v>45</v>
      </c>
      <c r="S10" s="3"/>
      <c r="T10" s="3">
        <f t="shared" si="2"/>
        <v>65</v>
      </c>
      <c r="U10" s="14">
        <f>_xlfn.RANK.EQ($R10,$R$4:$R$53,0)</f>
        <v>39</v>
      </c>
    </row>
    <row r="11" spans="1:21">
      <c r="A11" s="49">
        <v>8</v>
      </c>
      <c r="B11" s="73" t="s">
        <v>22</v>
      </c>
      <c r="C11" s="28">
        <v>4</v>
      </c>
      <c r="D11" s="49">
        <v>2011110560</v>
      </c>
      <c r="E11" s="49" t="s">
        <v>136</v>
      </c>
      <c r="F11" s="6"/>
      <c r="G11" s="6"/>
      <c r="H11" s="6"/>
      <c r="I11" s="6"/>
      <c r="J11" s="6">
        <v>66</v>
      </c>
      <c r="K11" s="6"/>
      <c r="L11" s="6"/>
      <c r="M11" s="6"/>
      <c r="N11" s="6"/>
      <c r="O11" s="6">
        <v>45</v>
      </c>
      <c r="P11" s="6"/>
      <c r="Q11" s="6">
        <f t="shared" si="0"/>
        <v>66</v>
      </c>
      <c r="R11" s="6">
        <f t="shared" si="1"/>
        <v>309</v>
      </c>
      <c r="S11" s="3"/>
      <c r="T11" s="3">
        <f t="shared" si="2"/>
        <v>16</v>
      </c>
      <c r="U11" s="14">
        <f>_xlfn.RANK.EQ($R11,$R$4:$R$53,0)</f>
        <v>12</v>
      </c>
    </row>
    <row r="12" spans="1:21">
      <c r="A12" s="49">
        <v>9</v>
      </c>
      <c r="B12" s="73" t="s">
        <v>23</v>
      </c>
      <c r="C12" s="28">
        <v>4</v>
      </c>
      <c r="D12" s="49">
        <v>2011110567</v>
      </c>
      <c r="E12" s="49" t="s">
        <v>136</v>
      </c>
      <c r="F12" s="6"/>
      <c r="G12" s="6"/>
      <c r="H12" s="6"/>
      <c r="I12" s="6"/>
      <c r="J12" s="6"/>
      <c r="K12" s="6"/>
      <c r="L12" s="6"/>
      <c r="M12" s="6"/>
      <c r="N12" s="6"/>
      <c r="O12" s="6">
        <v>0</v>
      </c>
      <c r="P12" s="6"/>
      <c r="Q12" s="6">
        <f t="shared" si="0"/>
        <v>0</v>
      </c>
      <c r="R12" s="6">
        <f t="shared" si="1"/>
        <v>0</v>
      </c>
      <c r="S12" s="3"/>
      <c r="T12" s="3">
        <f t="shared" si="2"/>
        <v>73</v>
      </c>
      <c r="U12" s="14">
        <f>_xlfn.RANK.EQ($R12,$R$4:$R$53,0)</f>
        <v>45</v>
      </c>
    </row>
    <row r="13" spans="1:21">
      <c r="A13" s="49">
        <v>10</v>
      </c>
      <c r="B13" s="73" t="s">
        <v>24</v>
      </c>
      <c r="C13" s="28">
        <v>4</v>
      </c>
      <c r="D13" s="49">
        <v>2011110582</v>
      </c>
      <c r="E13" s="49" t="s">
        <v>128</v>
      </c>
      <c r="F13" s="6">
        <v>8</v>
      </c>
      <c r="G13" s="6">
        <v>4</v>
      </c>
      <c r="H13" s="6"/>
      <c r="I13" s="6"/>
      <c r="J13" s="6">
        <v>10</v>
      </c>
      <c r="K13" s="6"/>
      <c r="L13" s="6"/>
      <c r="M13" s="6"/>
      <c r="N13" s="6"/>
      <c r="O13" s="6">
        <v>0</v>
      </c>
      <c r="P13" s="6"/>
      <c r="Q13" s="6">
        <f t="shared" si="0"/>
        <v>22</v>
      </c>
      <c r="R13" s="6">
        <f t="shared" si="1"/>
        <v>56</v>
      </c>
      <c r="S13" s="3"/>
      <c r="T13" s="3">
        <f t="shared" si="2"/>
        <v>61</v>
      </c>
      <c r="U13" s="14">
        <f>_xlfn.RANK.EQ($R13,$R$4:$R$53,0)</f>
        <v>37</v>
      </c>
    </row>
    <row r="14" spans="1:21">
      <c r="A14" s="49">
        <v>11</v>
      </c>
      <c r="B14" s="73" t="s">
        <v>25</v>
      </c>
      <c r="C14" s="28">
        <v>4</v>
      </c>
      <c r="D14" s="49">
        <v>2011110584</v>
      </c>
      <c r="E14" s="49" t="s">
        <v>128</v>
      </c>
      <c r="F14" s="6">
        <v>6</v>
      </c>
      <c r="G14" s="6">
        <v>3</v>
      </c>
      <c r="H14" s="6"/>
      <c r="I14" s="6"/>
      <c r="J14" s="6"/>
      <c r="K14" s="6"/>
      <c r="L14" s="6"/>
      <c r="M14" s="6"/>
      <c r="N14" s="6"/>
      <c r="O14" s="6">
        <v>90</v>
      </c>
      <c r="P14" s="6"/>
      <c r="Q14" s="6">
        <f t="shared" si="0"/>
        <v>9</v>
      </c>
      <c r="R14" s="6">
        <f t="shared" si="1"/>
        <v>102</v>
      </c>
      <c r="S14" s="3"/>
      <c r="T14" s="3">
        <f t="shared" si="2"/>
        <v>50</v>
      </c>
      <c r="U14" s="14">
        <f>_xlfn.RANK.EQ($R14,$R$4:$R$53,0)</f>
        <v>29</v>
      </c>
    </row>
    <row r="15" spans="1:21">
      <c r="A15" s="49">
        <v>12</v>
      </c>
      <c r="B15" s="73" t="s">
        <v>26</v>
      </c>
      <c r="C15" s="28">
        <v>4</v>
      </c>
      <c r="D15" s="49">
        <v>2011110566</v>
      </c>
      <c r="E15" s="49" t="s">
        <v>136</v>
      </c>
      <c r="F15" s="6"/>
      <c r="G15" s="6"/>
      <c r="H15" s="6"/>
      <c r="I15" s="6"/>
      <c r="J15" s="6">
        <v>66</v>
      </c>
      <c r="K15" s="6"/>
      <c r="L15" s="6"/>
      <c r="M15" s="6"/>
      <c r="N15" s="6"/>
      <c r="O15" s="6">
        <v>45</v>
      </c>
      <c r="P15" s="6"/>
      <c r="Q15" s="6">
        <f t="shared" si="0"/>
        <v>66</v>
      </c>
      <c r="R15" s="6">
        <f t="shared" si="1"/>
        <v>309</v>
      </c>
      <c r="S15" s="3"/>
      <c r="T15" s="3">
        <f t="shared" si="2"/>
        <v>16</v>
      </c>
      <c r="U15" s="14">
        <f>_xlfn.RANK.EQ($R15,$R$4:$R$53,0)</f>
        <v>12</v>
      </c>
    </row>
    <row r="16" spans="1:21">
      <c r="A16" s="49">
        <v>13</v>
      </c>
      <c r="B16" s="73" t="s">
        <v>27</v>
      </c>
      <c r="C16" s="28">
        <v>4</v>
      </c>
      <c r="D16" s="49">
        <v>2012110508</v>
      </c>
      <c r="E16" s="49" t="s">
        <v>128</v>
      </c>
      <c r="F16" s="6"/>
      <c r="G16" s="6"/>
      <c r="H16" s="6"/>
      <c r="I16" s="6"/>
      <c r="J16" s="6"/>
      <c r="K16" s="6"/>
      <c r="L16" s="6"/>
      <c r="M16" s="6"/>
      <c r="N16" s="6"/>
      <c r="O16" s="6">
        <v>45</v>
      </c>
      <c r="P16" s="6"/>
      <c r="Q16" s="6">
        <f t="shared" si="0"/>
        <v>0</v>
      </c>
      <c r="R16" s="6">
        <f t="shared" si="1"/>
        <v>45</v>
      </c>
      <c r="S16" s="3"/>
      <c r="T16" s="3">
        <f t="shared" si="2"/>
        <v>65</v>
      </c>
      <c r="U16" s="14">
        <f>_xlfn.RANK.EQ($R16,$R$4:$R$53,0)</f>
        <v>39</v>
      </c>
    </row>
    <row r="17" spans="1:21">
      <c r="A17" s="49">
        <v>14</v>
      </c>
      <c r="B17" s="73" t="s">
        <v>28</v>
      </c>
      <c r="C17" s="28">
        <v>4</v>
      </c>
      <c r="D17" s="49">
        <v>2012110531</v>
      </c>
      <c r="E17" s="49" t="s">
        <v>128</v>
      </c>
      <c r="F17" s="6">
        <v>6</v>
      </c>
      <c r="G17" s="6">
        <v>3</v>
      </c>
      <c r="H17" s="6">
        <v>8</v>
      </c>
      <c r="I17" s="6"/>
      <c r="J17" s="6"/>
      <c r="K17" s="6"/>
      <c r="L17" s="6"/>
      <c r="M17" s="6">
        <v>8</v>
      </c>
      <c r="N17" s="6"/>
      <c r="O17" s="6">
        <v>135</v>
      </c>
      <c r="P17" s="6"/>
      <c r="Q17" s="6">
        <f t="shared" si="0"/>
        <v>25</v>
      </c>
      <c r="R17" s="6">
        <f t="shared" si="1"/>
        <v>251</v>
      </c>
      <c r="S17" s="3"/>
      <c r="T17" s="3">
        <f t="shared" si="2"/>
        <v>19</v>
      </c>
      <c r="U17" s="14">
        <f>_xlfn.RANK.EQ($R17,$R$4:$R$53,0)</f>
        <v>14</v>
      </c>
    </row>
    <row r="18" spans="1:21">
      <c r="A18" s="49">
        <v>15</v>
      </c>
      <c r="B18" s="73" t="s">
        <v>29</v>
      </c>
      <c r="C18" s="28">
        <v>4</v>
      </c>
      <c r="D18" s="49">
        <v>2012110518</v>
      </c>
      <c r="E18" s="49" t="s">
        <v>128</v>
      </c>
      <c r="F18" s="6"/>
      <c r="G18" s="6"/>
      <c r="H18" s="6"/>
      <c r="I18" s="6"/>
      <c r="J18" s="6"/>
      <c r="K18" s="6"/>
      <c r="L18" s="6"/>
      <c r="M18" s="6"/>
      <c r="N18" s="6"/>
      <c r="O18" s="6">
        <v>45</v>
      </c>
      <c r="P18" s="6"/>
      <c r="Q18" s="6">
        <f t="shared" si="0"/>
        <v>0</v>
      </c>
      <c r="R18" s="6">
        <f t="shared" si="1"/>
        <v>45</v>
      </c>
      <c r="S18" s="3"/>
      <c r="T18" s="3">
        <f t="shared" si="2"/>
        <v>65</v>
      </c>
      <c r="U18" s="14">
        <f>_xlfn.RANK.EQ($R18,$R$4:$R$53,0)</f>
        <v>39</v>
      </c>
    </row>
    <row r="19" spans="1:21">
      <c r="A19" s="49">
        <v>16</v>
      </c>
      <c r="B19" s="73" t="s">
        <v>30</v>
      </c>
      <c r="C19" s="28">
        <v>4</v>
      </c>
      <c r="D19" s="49">
        <v>2012110524</v>
      </c>
      <c r="E19" s="49" t="s">
        <v>128</v>
      </c>
      <c r="F19" s="6"/>
      <c r="G19" s="6"/>
      <c r="H19" s="6"/>
      <c r="I19" s="6"/>
      <c r="J19" s="6"/>
      <c r="K19" s="6"/>
      <c r="L19" s="6"/>
      <c r="M19" s="6"/>
      <c r="N19" s="6"/>
      <c r="O19" s="6">
        <v>45</v>
      </c>
      <c r="P19" s="6"/>
      <c r="Q19" s="6">
        <f t="shared" si="0"/>
        <v>0</v>
      </c>
      <c r="R19" s="6">
        <f t="shared" si="1"/>
        <v>45</v>
      </c>
      <c r="S19" s="3"/>
      <c r="T19" s="3">
        <f t="shared" si="2"/>
        <v>65</v>
      </c>
      <c r="U19" s="14">
        <f>_xlfn.RANK.EQ($R19,$R$4:$R$53,0)</f>
        <v>39</v>
      </c>
    </row>
    <row r="20" spans="1:21">
      <c r="A20" s="49">
        <v>17</v>
      </c>
      <c r="B20" s="73" t="s">
        <v>31</v>
      </c>
      <c r="C20" s="28">
        <v>4</v>
      </c>
      <c r="D20" s="49">
        <v>2012110525</v>
      </c>
      <c r="E20" s="49" t="s">
        <v>136</v>
      </c>
      <c r="F20" s="6">
        <v>4</v>
      </c>
      <c r="G20" s="6">
        <v>2</v>
      </c>
      <c r="H20" s="6"/>
      <c r="I20" s="6"/>
      <c r="J20" s="6"/>
      <c r="K20" s="6"/>
      <c r="L20" s="6"/>
      <c r="M20" s="6"/>
      <c r="N20" s="6"/>
      <c r="O20" s="6">
        <v>45</v>
      </c>
      <c r="P20" s="6"/>
      <c r="Q20" s="6">
        <f t="shared" si="0"/>
        <v>6</v>
      </c>
      <c r="R20" s="6">
        <f t="shared" si="1"/>
        <v>53</v>
      </c>
      <c r="S20" s="3"/>
      <c r="T20" s="3">
        <f t="shared" si="2"/>
        <v>62</v>
      </c>
      <c r="U20" s="14">
        <f>_xlfn.RANK.EQ($R20,$R$4:$R$53,0)</f>
        <v>38</v>
      </c>
    </row>
    <row r="21" spans="1:21">
      <c r="A21" s="49">
        <v>18</v>
      </c>
      <c r="B21" s="73" t="s">
        <v>32</v>
      </c>
      <c r="C21" s="28">
        <v>4</v>
      </c>
      <c r="D21" s="49">
        <v>2012110522</v>
      </c>
      <c r="E21" s="49" t="s">
        <v>128</v>
      </c>
      <c r="F21" s="6">
        <v>2</v>
      </c>
      <c r="G21" s="6">
        <v>1</v>
      </c>
      <c r="H21" s="6">
        <v>16</v>
      </c>
      <c r="I21" s="6">
        <v>8</v>
      </c>
      <c r="J21" s="6"/>
      <c r="K21" s="6"/>
      <c r="L21" s="6"/>
      <c r="M21" s="6">
        <v>8</v>
      </c>
      <c r="N21" s="6"/>
      <c r="O21" s="6">
        <v>45</v>
      </c>
      <c r="P21" s="6"/>
      <c r="Q21" s="6">
        <f t="shared" si="0"/>
        <v>35</v>
      </c>
      <c r="R21" s="6">
        <f t="shared" si="1"/>
        <v>217</v>
      </c>
      <c r="S21" s="3"/>
      <c r="T21" s="3">
        <f t="shared" si="2"/>
        <v>22</v>
      </c>
      <c r="U21" s="14">
        <f>_xlfn.RANK.EQ($R21,$R$4:$R$53,0)</f>
        <v>16</v>
      </c>
    </row>
    <row r="22" spans="1:21">
      <c r="A22" s="49">
        <v>19</v>
      </c>
      <c r="B22" s="73" t="s">
        <v>33</v>
      </c>
      <c r="C22" s="28">
        <v>4</v>
      </c>
      <c r="D22" s="49">
        <v>2013110495</v>
      </c>
      <c r="E22" s="49" t="s">
        <v>136</v>
      </c>
      <c r="F22" s="6">
        <v>2</v>
      </c>
      <c r="G22" s="6">
        <v>1</v>
      </c>
      <c r="H22" s="6"/>
      <c r="I22" s="6"/>
      <c r="J22" s="6"/>
      <c r="K22" s="6">
        <v>32</v>
      </c>
      <c r="L22" s="6"/>
      <c r="M22" s="6">
        <v>8</v>
      </c>
      <c r="N22" s="6"/>
      <c r="O22" s="6">
        <v>90</v>
      </c>
      <c r="P22" s="6"/>
      <c r="Q22" s="6">
        <f t="shared" si="0"/>
        <v>43</v>
      </c>
      <c r="R22" s="6">
        <f t="shared" si="1"/>
        <v>334</v>
      </c>
      <c r="S22" s="3"/>
      <c r="T22" s="3">
        <f t="shared" si="2"/>
        <v>13</v>
      </c>
      <c r="U22" s="14">
        <f>_xlfn.RANK.EQ($R22,$R$4:$R$53,0)</f>
        <v>9</v>
      </c>
    </row>
    <row r="23" spans="1:21">
      <c r="A23" s="49">
        <v>20</v>
      </c>
      <c r="B23" s="73" t="s">
        <v>34</v>
      </c>
      <c r="C23" s="28">
        <v>4</v>
      </c>
      <c r="D23" s="49">
        <v>2013110486</v>
      </c>
      <c r="E23" s="49" t="s">
        <v>136</v>
      </c>
      <c r="F23" s="6">
        <v>2</v>
      </c>
      <c r="G23" s="6">
        <v>1</v>
      </c>
      <c r="H23" s="6">
        <v>8</v>
      </c>
      <c r="I23" s="6"/>
      <c r="J23" s="6"/>
      <c r="K23" s="6"/>
      <c r="L23" s="6"/>
      <c r="M23" s="6"/>
      <c r="N23" s="6"/>
      <c r="O23" s="6">
        <v>90</v>
      </c>
      <c r="P23" s="6"/>
      <c r="Q23" s="6">
        <f t="shared" si="0"/>
        <v>11</v>
      </c>
      <c r="R23" s="6">
        <f t="shared" si="1"/>
        <v>118</v>
      </c>
      <c r="S23" s="3"/>
      <c r="T23" s="3">
        <f t="shared" si="2"/>
        <v>47</v>
      </c>
      <c r="U23" s="14">
        <f>_xlfn.RANK.EQ($R23,$R$4:$R$53,0)</f>
        <v>27</v>
      </c>
    </row>
    <row r="24" spans="1:21">
      <c r="A24" s="49">
        <v>21</v>
      </c>
      <c r="B24" s="73" t="s">
        <v>35</v>
      </c>
      <c r="C24" s="28">
        <v>4</v>
      </c>
      <c r="D24" s="49">
        <v>2013110482</v>
      </c>
      <c r="E24" s="49" t="s">
        <v>136</v>
      </c>
      <c r="F24" s="6">
        <v>10</v>
      </c>
      <c r="G24" s="6">
        <v>5</v>
      </c>
      <c r="H24" s="6">
        <v>8</v>
      </c>
      <c r="I24" s="6"/>
      <c r="J24" s="6">
        <v>10</v>
      </c>
      <c r="K24" s="6">
        <v>32</v>
      </c>
      <c r="L24" s="6"/>
      <c r="M24" s="6"/>
      <c r="N24" s="6"/>
      <c r="O24" s="6">
        <v>480</v>
      </c>
      <c r="P24" s="6"/>
      <c r="Q24" s="6">
        <f t="shared" si="0"/>
        <v>65</v>
      </c>
      <c r="R24" s="6">
        <f t="shared" si="1"/>
        <v>724</v>
      </c>
      <c r="S24" s="3"/>
      <c r="T24" s="3">
        <f t="shared" si="2"/>
        <v>2</v>
      </c>
      <c r="U24" s="14">
        <f>_xlfn.RANK.EQ($R24,$R$4:$R$53,0)</f>
        <v>2</v>
      </c>
    </row>
    <row r="25" spans="1:21">
      <c r="A25" s="49">
        <v>22</v>
      </c>
      <c r="B25" s="73" t="s">
        <v>36</v>
      </c>
      <c r="C25" s="28">
        <v>4</v>
      </c>
      <c r="D25" s="49">
        <v>2013110473</v>
      </c>
      <c r="E25" s="49" t="s">
        <v>136</v>
      </c>
      <c r="F25" s="6">
        <v>8</v>
      </c>
      <c r="G25" s="6">
        <v>4</v>
      </c>
      <c r="H25" s="6"/>
      <c r="I25" s="6"/>
      <c r="J25" s="6"/>
      <c r="K25" s="42">
        <v>32</v>
      </c>
      <c r="L25" s="6"/>
      <c r="M25" s="6"/>
      <c r="N25" s="6"/>
      <c r="O25" s="6">
        <v>135</v>
      </c>
      <c r="P25" s="6"/>
      <c r="Q25" s="6">
        <f t="shared" si="0"/>
        <v>44</v>
      </c>
      <c r="R25" s="6">
        <f t="shared" si="1"/>
        <v>311</v>
      </c>
      <c r="S25" s="3"/>
      <c r="T25" s="3">
        <f t="shared" si="2"/>
        <v>15</v>
      </c>
      <c r="U25" s="14">
        <f>_xlfn.RANK.EQ($R25,$R$4:$R$53,0)</f>
        <v>11</v>
      </c>
    </row>
    <row r="26" spans="1:21">
      <c r="A26" s="49">
        <v>23</v>
      </c>
      <c r="B26" s="46" t="s">
        <v>37</v>
      </c>
      <c r="C26" s="28">
        <v>4</v>
      </c>
      <c r="D26" s="49">
        <v>2013110510</v>
      </c>
      <c r="E26" s="49" t="s">
        <v>136</v>
      </c>
      <c r="F26" s="6">
        <v>4</v>
      </c>
      <c r="G26" s="6">
        <v>2</v>
      </c>
      <c r="H26" s="6">
        <v>16</v>
      </c>
      <c r="I26" s="6"/>
      <c r="J26" s="6"/>
      <c r="K26" s="6"/>
      <c r="L26" s="6"/>
      <c r="M26" s="6"/>
      <c r="N26" s="6"/>
      <c r="O26" s="6">
        <v>45</v>
      </c>
      <c r="P26" s="6"/>
      <c r="Q26" s="6">
        <f t="shared" si="0"/>
        <v>22</v>
      </c>
      <c r="R26" s="6">
        <f t="shared" si="1"/>
        <v>101</v>
      </c>
      <c r="S26" s="3"/>
      <c r="T26" s="3">
        <f t="shared" si="2"/>
        <v>51</v>
      </c>
      <c r="U26" s="14">
        <f>_xlfn.RANK.EQ($R26,$R$4:$R$53,0)</f>
        <v>30</v>
      </c>
    </row>
    <row r="27" spans="1:21">
      <c r="A27" s="49">
        <v>24</v>
      </c>
      <c r="B27" s="46" t="s">
        <v>38</v>
      </c>
      <c r="C27" s="28">
        <v>4</v>
      </c>
      <c r="D27" s="49">
        <v>2014110446</v>
      </c>
      <c r="E27" s="49" t="s">
        <v>136</v>
      </c>
      <c r="F27" s="6">
        <v>2</v>
      </c>
      <c r="G27" s="6">
        <v>1</v>
      </c>
      <c r="H27" s="6">
        <v>16</v>
      </c>
      <c r="I27" s="6"/>
      <c r="J27" s="6"/>
      <c r="K27" s="6"/>
      <c r="L27" s="6"/>
      <c r="M27" s="6"/>
      <c r="N27" s="6"/>
      <c r="O27" s="6">
        <v>45</v>
      </c>
      <c r="P27" s="6"/>
      <c r="Q27" s="6">
        <f t="shared" si="0"/>
        <v>19</v>
      </c>
      <c r="R27" s="6">
        <f t="shared" si="1"/>
        <v>97</v>
      </c>
      <c r="S27" s="3"/>
      <c r="T27" s="3">
        <f t="shared" si="2"/>
        <v>54</v>
      </c>
      <c r="U27" s="14">
        <f>_xlfn.RANK.EQ($R27,$R$4:$R$53,0)</f>
        <v>32</v>
      </c>
    </row>
    <row r="28" spans="1:21">
      <c r="A28" s="49">
        <v>25</v>
      </c>
      <c r="B28" s="46" t="s">
        <v>39</v>
      </c>
      <c r="C28" s="28">
        <v>4</v>
      </c>
      <c r="D28" s="49">
        <v>2014110431</v>
      </c>
      <c r="E28" s="49" t="s">
        <v>136</v>
      </c>
      <c r="F28" s="6"/>
      <c r="G28" s="6"/>
      <c r="H28" s="6">
        <v>16</v>
      </c>
      <c r="I28" s="6"/>
      <c r="J28" s="6"/>
      <c r="K28" s="6"/>
      <c r="L28" s="6"/>
      <c r="M28" s="6">
        <v>8</v>
      </c>
      <c r="N28" s="6"/>
      <c r="O28" s="6">
        <v>45</v>
      </c>
      <c r="P28" s="6"/>
      <c r="Q28" s="6">
        <f t="shared" si="0"/>
        <v>24</v>
      </c>
      <c r="R28" s="6">
        <f t="shared" si="1"/>
        <v>173</v>
      </c>
      <c r="S28" s="3"/>
      <c r="T28" s="3">
        <f t="shared" si="2"/>
        <v>28</v>
      </c>
      <c r="U28" s="14">
        <f>_xlfn.RANK.EQ($R28,$R$4:$R$53,0)</f>
        <v>18</v>
      </c>
    </row>
    <row r="29" spans="1:21">
      <c r="A29" s="49">
        <v>26</v>
      </c>
      <c r="B29" s="46" t="s">
        <v>40</v>
      </c>
      <c r="C29" s="28">
        <v>4</v>
      </c>
      <c r="D29" s="49">
        <v>2014110443</v>
      </c>
      <c r="E29" s="49" t="s">
        <v>136</v>
      </c>
      <c r="F29" s="6">
        <v>6</v>
      </c>
      <c r="G29" s="6">
        <v>3</v>
      </c>
      <c r="H29" s="6"/>
      <c r="I29" s="6"/>
      <c r="J29" s="6"/>
      <c r="K29" s="6"/>
      <c r="L29" s="6"/>
      <c r="M29" s="6">
        <v>8</v>
      </c>
      <c r="N29" s="6"/>
      <c r="O29" s="6">
        <v>90</v>
      </c>
      <c r="P29" s="6"/>
      <c r="Q29" s="6">
        <f t="shared" si="0"/>
        <v>17</v>
      </c>
      <c r="R29" s="6">
        <f t="shared" si="1"/>
        <v>182</v>
      </c>
      <c r="S29" s="3"/>
      <c r="T29" s="3">
        <f t="shared" si="2"/>
        <v>25</v>
      </c>
      <c r="U29" s="14">
        <f>_xlfn.RANK.EQ($R29,$R$4:$R$53,0)</f>
        <v>17</v>
      </c>
    </row>
    <row r="30" spans="1:21">
      <c r="A30" s="49">
        <v>27</v>
      </c>
      <c r="B30" s="46" t="s">
        <v>41</v>
      </c>
      <c r="C30" s="28">
        <v>4</v>
      </c>
      <c r="D30" s="49">
        <v>2014113258</v>
      </c>
      <c r="E30" s="49" t="s">
        <v>136</v>
      </c>
      <c r="F30" s="6"/>
      <c r="G30" s="6"/>
      <c r="H30" s="6">
        <v>24</v>
      </c>
      <c r="I30" s="6"/>
      <c r="J30" s="6">
        <v>63</v>
      </c>
      <c r="K30" s="6"/>
      <c r="L30" s="6"/>
      <c r="M30" s="6">
        <v>40</v>
      </c>
      <c r="N30" s="6"/>
      <c r="O30" s="6">
        <v>45</v>
      </c>
      <c r="P30" s="6"/>
      <c r="Q30" s="6">
        <f t="shared" si="0"/>
        <v>127</v>
      </c>
      <c r="R30" s="6">
        <f t="shared" si="1"/>
        <v>769</v>
      </c>
      <c r="S30" s="3"/>
      <c r="T30" s="3">
        <f t="shared" si="2"/>
        <v>1</v>
      </c>
      <c r="U30" s="14">
        <f>_xlfn.RANK.EQ($R30,$R$4:$R$53,0)</f>
        <v>1</v>
      </c>
    </row>
    <row r="31" spans="1:21">
      <c r="A31" s="49">
        <v>28</v>
      </c>
      <c r="B31" s="46" t="s">
        <v>42</v>
      </c>
      <c r="C31" s="28">
        <v>4</v>
      </c>
      <c r="D31" s="49">
        <v>2014110438</v>
      </c>
      <c r="E31" s="49" t="s">
        <v>136</v>
      </c>
      <c r="F31" s="6">
        <v>2</v>
      </c>
      <c r="G31" s="6">
        <v>1</v>
      </c>
      <c r="H31" s="6"/>
      <c r="I31" s="6"/>
      <c r="J31" s="6"/>
      <c r="K31" s="6"/>
      <c r="L31" s="6"/>
      <c r="M31" s="6">
        <v>8</v>
      </c>
      <c r="N31" s="6"/>
      <c r="O31" s="6">
        <v>0</v>
      </c>
      <c r="P31" s="6"/>
      <c r="Q31" s="6">
        <f t="shared" si="0"/>
        <v>11</v>
      </c>
      <c r="R31" s="6">
        <f t="shared" si="1"/>
        <v>84</v>
      </c>
      <c r="S31" s="3"/>
      <c r="T31" s="3">
        <f t="shared" si="2"/>
        <v>59</v>
      </c>
      <c r="U31" s="14">
        <f>_xlfn.RANK.EQ($R31,$R$4:$R$53,0)</f>
        <v>36</v>
      </c>
    </row>
    <row r="32" spans="1:21">
      <c r="A32" s="49">
        <v>29</v>
      </c>
      <c r="B32" s="46" t="s">
        <v>43</v>
      </c>
      <c r="C32" s="28">
        <v>4</v>
      </c>
      <c r="D32" s="49">
        <v>2014110432</v>
      </c>
      <c r="E32" s="49" t="s">
        <v>136</v>
      </c>
      <c r="F32" s="6">
        <v>2</v>
      </c>
      <c r="G32" s="6">
        <v>1</v>
      </c>
      <c r="H32" s="6"/>
      <c r="I32" s="6"/>
      <c r="J32" s="6"/>
      <c r="K32" s="6"/>
      <c r="L32" s="6"/>
      <c r="M32" s="6"/>
      <c r="N32" s="6"/>
      <c r="O32" s="6">
        <v>0</v>
      </c>
      <c r="P32" s="6"/>
      <c r="Q32" s="6">
        <f t="shared" si="0"/>
        <v>3</v>
      </c>
      <c r="R32" s="6">
        <f t="shared" si="1"/>
        <v>4</v>
      </c>
      <c r="S32" s="3"/>
      <c r="T32" s="3">
        <f t="shared" si="2"/>
        <v>72</v>
      </c>
      <c r="U32" s="14">
        <f>_xlfn.RANK.EQ($R32,$R$4:$R$53,0)</f>
        <v>44</v>
      </c>
    </row>
    <row r="33" spans="1:21">
      <c r="A33" s="49">
        <v>30</v>
      </c>
      <c r="B33" s="46" t="s">
        <v>44</v>
      </c>
      <c r="C33" s="28">
        <v>4</v>
      </c>
      <c r="D33" s="49">
        <v>2014110458</v>
      </c>
      <c r="E33" s="49" t="s">
        <v>136</v>
      </c>
      <c r="F33" s="6">
        <v>4</v>
      </c>
      <c r="G33" s="6">
        <v>2</v>
      </c>
      <c r="H33" s="6"/>
      <c r="I33" s="6"/>
      <c r="J33" s="6"/>
      <c r="K33" s="6"/>
      <c r="L33" s="6"/>
      <c r="M33" s="6">
        <v>8</v>
      </c>
      <c r="N33" s="6"/>
      <c r="O33" s="6">
        <v>45</v>
      </c>
      <c r="P33" s="6"/>
      <c r="Q33" s="6">
        <f t="shared" si="0"/>
        <v>14</v>
      </c>
      <c r="R33" s="6">
        <f t="shared" si="1"/>
        <v>133</v>
      </c>
      <c r="S33" s="3"/>
      <c r="T33" s="3">
        <f t="shared" si="2"/>
        <v>44</v>
      </c>
      <c r="U33" s="14">
        <f>_xlfn.RANK.EQ($R33,$R$4:$R$53,0)</f>
        <v>24</v>
      </c>
    </row>
    <row r="34" spans="1:21">
      <c r="A34" s="49">
        <v>31</v>
      </c>
      <c r="B34" s="74" t="s">
        <v>45</v>
      </c>
      <c r="C34" s="28">
        <v>4</v>
      </c>
      <c r="D34" s="49">
        <v>2014113372</v>
      </c>
      <c r="E34" s="49" t="s">
        <v>128</v>
      </c>
      <c r="F34" s="6">
        <v>2</v>
      </c>
      <c r="G34" s="6">
        <v>1</v>
      </c>
      <c r="H34" s="6"/>
      <c r="I34" s="6"/>
      <c r="J34" s="6"/>
      <c r="K34" s="6"/>
      <c r="L34" s="6"/>
      <c r="M34" s="6"/>
      <c r="N34" s="6"/>
      <c r="O34" s="6">
        <v>90</v>
      </c>
      <c r="P34" s="6"/>
      <c r="Q34" s="6">
        <f t="shared" si="0"/>
        <v>3</v>
      </c>
      <c r="R34" s="6">
        <f t="shared" si="1"/>
        <v>94</v>
      </c>
      <c r="S34" s="3"/>
      <c r="T34" s="3">
        <f t="shared" si="2"/>
        <v>55</v>
      </c>
      <c r="U34" s="14">
        <f>_xlfn.RANK.EQ($R34,$R$4:$R$53,0)</f>
        <v>33</v>
      </c>
    </row>
    <row r="35" spans="1:21">
      <c r="A35" s="49">
        <v>32</v>
      </c>
      <c r="B35" s="46" t="s">
        <v>46</v>
      </c>
      <c r="C35" s="28">
        <v>4</v>
      </c>
      <c r="D35" s="49">
        <v>2014110451</v>
      </c>
      <c r="E35" s="49" t="s">
        <v>136</v>
      </c>
      <c r="F35" s="6">
        <v>8</v>
      </c>
      <c r="G35" s="6">
        <v>4</v>
      </c>
      <c r="H35" s="6">
        <v>8</v>
      </c>
      <c r="I35" s="6"/>
      <c r="J35" s="6"/>
      <c r="K35" s="6"/>
      <c r="L35" s="6"/>
      <c r="M35" s="6">
        <v>8</v>
      </c>
      <c r="N35" s="6"/>
      <c r="O35" s="6">
        <v>90</v>
      </c>
      <c r="P35" s="6">
        <v>160</v>
      </c>
      <c r="Q35" s="6">
        <f t="shared" si="0"/>
        <v>28</v>
      </c>
      <c r="R35" s="6">
        <f t="shared" si="1"/>
        <v>370</v>
      </c>
      <c r="S35" s="3"/>
      <c r="T35" s="3">
        <f t="shared" si="2"/>
        <v>11</v>
      </c>
      <c r="U35" s="14">
        <f>_xlfn.RANK.EQ($R35,$R$4:$R$53,0)</f>
        <v>7</v>
      </c>
    </row>
    <row r="36" spans="1:21">
      <c r="A36" s="49">
        <v>33</v>
      </c>
      <c r="B36" s="46" t="s">
        <v>47</v>
      </c>
      <c r="C36" s="28">
        <v>4</v>
      </c>
      <c r="D36" s="49">
        <v>2014110453</v>
      </c>
      <c r="E36" s="49" t="s">
        <v>136</v>
      </c>
      <c r="F36" s="6"/>
      <c r="G36" s="6"/>
      <c r="H36" s="6"/>
      <c r="I36" s="6"/>
      <c r="J36" s="6"/>
      <c r="K36" s="6"/>
      <c r="L36" s="6"/>
      <c r="M36" s="6"/>
      <c r="N36" s="6"/>
      <c r="O36" s="6">
        <v>135</v>
      </c>
      <c r="P36" s="6"/>
      <c r="Q36" s="6">
        <f t="shared" si="0"/>
        <v>0</v>
      </c>
      <c r="R36" s="6">
        <f t="shared" si="1"/>
        <v>135</v>
      </c>
      <c r="S36" s="3"/>
      <c r="T36" s="3">
        <f t="shared" si="2"/>
        <v>41</v>
      </c>
      <c r="U36" s="14">
        <f>_xlfn.RANK.EQ($R36,$R$4:$R$53,0)</f>
        <v>22</v>
      </c>
    </row>
    <row r="37" spans="1:21">
      <c r="A37" s="49">
        <v>34</v>
      </c>
      <c r="B37" s="82" t="s">
        <v>169</v>
      </c>
      <c r="C37" s="78">
        <v>4</v>
      </c>
      <c r="D37" s="81" t="s">
        <v>170</v>
      </c>
      <c r="E37" s="76"/>
      <c r="F37" s="72">
        <v>8</v>
      </c>
      <c r="G37" s="72">
        <v>2</v>
      </c>
      <c r="H37" s="72">
        <v>16</v>
      </c>
      <c r="I37" s="72"/>
      <c r="J37" s="72">
        <v>10</v>
      </c>
      <c r="K37" s="72"/>
      <c r="L37" s="72"/>
      <c r="M37" s="72"/>
      <c r="N37" s="72"/>
      <c r="O37" s="72">
        <v>135</v>
      </c>
      <c r="P37" s="72"/>
      <c r="Q37" s="6">
        <f t="shared" si="0"/>
        <v>36</v>
      </c>
      <c r="R37" s="6">
        <f t="shared" si="1"/>
        <v>235</v>
      </c>
      <c r="S37" s="79"/>
      <c r="T37" s="3">
        <f t="shared" si="2"/>
        <v>21</v>
      </c>
      <c r="U37" s="80">
        <f>_xlfn.RANK.EQ($R37,$R$4:$R$53,0)</f>
        <v>15</v>
      </c>
    </row>
    <row r="38" spans="1:21">
      <c r="A38" s="49">
        <v>35</v>
      </c>
      <c r="B38" s="81" t="s">
        <v>197</v>
      </c>
      <c r="C38" s="78">
        <v>4</v>
      </c>
      <c r="D38" s="81" t="s">
        <v>198</v>
      </c>
      <c r="E38" s="76"/>
      <c r="F38" s="72"/>
      <c r="G38" s="72"/>
      <c r="H38" s="72"/>
      <c r="I38" s="72"/>
      <c r="J38" s="72"/>
      <c r="K38" s="72"/>
      <c r="L38" s="72"/>
      <c r="M38" s="72"/>
      <c r="N38" s="72"/>
      <c r="O38" s="72">
        <v>90</v>
      </c>
      <c r="P38" s="72"/>
      <c r="Q38" s="6">
        <f t="shared" si="0"/>
        <v>0</v>
      </c>
      <c r="R38" s="6">
        <f t="shared" si="1"/>
        <v>90</v>
      </c>
      <c r="S38" s="79"/>
      <c r="T38" s="3">
        <f t="shared" si="2"/>
        <v>56</v>
      </c>
      <c r="U38" s="80">
        <f>_xlfn.RANK.EQ($R38,$R$4:$R$53,0)</f>
        <v>34</v>
      </c>
    </row>
    <row r="39" spans="1:21">
      <c r="A39" s="49">
        <v>36</v>
      </c>
      <c r="B39" s="81" t="s">
        <v>171</v>
      </c>
      <c r="C39" s="78">
        <v>4</v>
      </c>
      <c r="D39" s="81" t="s">
        <v>172</v>
      </c>
      <c r="E39" s="76"/>
      <c r="F39" s="72">
        <v>4</v>
      </c>
      <c r="G39" s="72">
        <v>1</v>
      </c>
      <c r="H39" s="72"/>
      <c r="I39" s="72">
        <v>8</v>
      </c>
      <c r="J39" s="72"/>
      <c r="K39" s="72">
        <v>32</v>
      </c>
      <c r="L39" s="72"/>
      <c r="M39" s="72">
        <v>8</v>
      </c>
      <c r="N39" s="72"/>
      <c r="O39" s="72">
        <v>90</v>
      </c>
      <c r="P39" s="72"/>
      <c r="Q39" s="6">
        <f t="shared" si="0"/>
        <v>53</v>
      </c>
      <c r="R39" s="6">
        <f t="shared" si="1"/>
        <v>376</v>
      </c>
      <c r="S39" s="79"/>
      <c r="T39" s="3">
        <f t="shared" si="2"/>
        <v>9</v>
      </c>
      <c r="U39" s="80"/>
    </row>
    <row r="40" spans="1:21">
      <c r="A40" s="49">
        <v>37</v>
      </c>
      <c r="B40" s="81" t="s">
        <v>173</v>
      </c>
      <c r="C40" s="78">
        <v>4</v>
      </c>
      <c r="D40" s="81" t="s">
        <v>195</v>
      </c>
      <c r="E40" s="76"/>
      <c r="F40" s="72"/>
      <c r="G40" s="72"/>
      <c r="H40" s="72">
        <v>24</v>
      </c>
      <c r="I40" s="72"/>
      <c r="J40" s="72"/>
      <c r="K40" s="72"/>
      <c r="L40" s="72"/>
      <c r="M40" s="72"/>
      <c r="N40" s="72"/>
      <c r="O40" s="72">
        <v>45</v>
      </c>
      <c r="P40" s="72"/>
      <c r="Q40" s="6">
        <f t="shared" si="0"/>
        <v>24</v>
      </c>
      <c r="R40" s="6">
        <f t="shared" si="1"/>
        <v>117</v>
      </c>
      <c r="S40" s="79"/>
      <c r="T40" s="3">
        <f t="shared" si="2"/>
        <v>48</v>
      </c>
      <c r="U40" s="80"/>
    </row>
    <row r="41" spans="1:21">
      <c r="A41" s="49">
        <v>38</v>
      </c>
      <c r="B41" s="81" t="s">
        <v>174</v>
      </c>
      <c r="C41" s="78">
        <v>4</v>
      </c>
      <c r="D41" s="81" t="s">
        <v>175</v>
      </c>
      <c r="E41" s="76"/>
      <c r="F41" s="72"/>
      <c r="G41" s="72"/>
      <c r="H41" s="72">
        <v>24</v>
      </c>
      <c r="I41" s="72"/>
      <c r="J41" s="72"/>
      <c r="K41" s="72"/>
      <c r="L41" s="72"/>
      <c r="M41" s="72">
        <v>24</v>
      </c>
      <c r="N41" s="72"/>
      <c r="O41" s="72">
        <v>0</v>
      </c>
      <c r="P41" s="72"/>
      <c r="Q41" s="6">
        <f t="shared" si="0"/>
        <v>48</v>
      </c>
      <c r="R41" s="6">
        <f t="shared" si="1"/>
        <v>312</v>
      </c>
      <c r="S41" s="79"/>
      <c r="T41" s="3">
        <f t="shared" si="2"/>
        <v>14</v>
      </c>
      <c r="U41" s="80"/>
    </row>
    <row r="42" spans="1:21">
      <c r="A42" s="49">
        <v>39</v>
      </c>
      <c r="B42" s="81" t="s">
        <v>176</v>
      </c>
      <c r="C42" s="78">
        <v>4</v>
      </c>
      <c r="D42" s="81" t="s">
        <v>180</v>
      </c>
      <c r="E42" s="76"/>
      <c r="F42" s="72">
        <v>2</v>
      </c>
      <c r="G42" s="72"/>
      <c r="H42" s="72"/>
      <c r="I42" s="72">
        <v>8</v>
      </c>
      <c r="J42" s="72"/>
      <c r="K42" s="72"/>
      <c r="L42" s="72"/>
      <c r="M42" s="72">
        <v>8</v>
      </c>
      <c r="N42" s="72"/>
      <c r="O42" s="72">
        <v>45</v>
      </c>
      <c r="P42" s="72"/>
      <c r="Q42" s="6">
        <f t="shared" si="0"/>
        <v>18</v>
      </c>
      <c r="R42" s="6">
        <f t="shared" si="1"/>
        <v>167</v>
      </c>
      <c r="S42" s="79"/>
      <c r="T42" s="3">
        <f t="shared" si="2"/>
        <v>29</v>
      </c>
      <c r="U42" s="80"/>
    </row>
    <row r="43" spans="1:21">
      <c r="A43" s="49">
        <v>40</v>
      </c>
      <c r="B43" s="81" t="s">
        <v>177</v>
      </c>
      <c r="C43" s="78">
        <v>4</v>
      </c>
      <c r="D43" s="81" t="s">
        <v>181</v>
      </c>
      <c r="E43" s="76"/>
      <c r="F43" s="72"/>
      <c r="G43" s="72"/>
      <c r="H43" s="72"/>
      <c r="I43" s="72"/>
      <c r="J43" s="72"/>
      <c r="K43" s="72"/>
      <c r="L43" s="72"/>
      <c r="M43" s="72"/>
      <c r="N43" s="72"/>
      <c r="O43" s="72">
        <v>135</v>
      </c>
      <c r="P43" s="72"/>
      <c r="Q43" s="6">
        <f t="shared" si="0"/>
        <v>0</v>
      </c>
      <c r="R43" s="6">
        <f t="shared" si="1"/>
        <v>135</v>
      </c>
      <c r="S43" s="79"/>
      <c r="T43" s="3">
        <f t="shared" si="2"/>
        <v>41</v>
      </c>
      <c r="U43" s="80"/>
    </row>
    <row r="44" spans="1:21">
      <c r="A44" s="49">
        <v>41</v>
      </c>
      <c r="B44" s="81" t="s">
        <v>178</v>
      </c>
      <c r="C44" s="78">
        <v>4</v>
      </c>
      <c r="D44" s="81" t="s">
        <v>182</v>
      </c>
      <c r="E44" s="76"/>
      <c r="F44" s="72">
        <v>4</v>
      </c>
      <c r="G44" s="72"/>
      <c r="H44" s="72"/>
      <c r="I44" s="72">
        <v>8</v>
      </c>
      <c r="J44" s="72"/>
      <c r="K44" s="72">
        <v>32</v>
      </c>
      <c r="L44" s="72"/>
      <c r="M44" s="72">
        <v>8</v>
      </c>
      <c r="N44" s="72"/>
      <c r="O44" s="72">
        <v>90</v>
      </c>
      <c r="P44" s="72"/>
      <c r="Q44" s="6">
        <f t="shared" si="0"/>
        <v>52</v>
      </c>
      <c r="R44" s="6">
        <f t="shared" si="1"/>
        <v>374</v>
      </c>
      <c r="S44" s="79"/>
      <c r="T44" s="3">
        <f t="shared" si="2"/>
        <v>10</v>
      </c>
      <c r="U44" s="80"/>
    </row>
    <row r="45" spans="1:21">
      <c r="A45" s="49">
        <v>42</v>
      </c>
      <c r="B45" s="81" t="s">
        <v>179</v>
      </c>
      <c r="C45" s="78">
        <v>4</v>
      </c>
      <c r="D45" s="81" t="s">
        <v>183</v>
      </c>
      <c r="E45" s="76"/>
      <c r="F45" s="72"/>
      <c r="G45" s="72"/>
      <c r="H45" s="72"/>
      <c r="I45" s="72"/>
      <c r="J45" s="72"/>
      <c r="K45" s="72"/>
      <c r="L45" s="72"/>
      <c r="M45" s="72"/>
      <c r="N45" s="72"/>
      <c r="O45" s="72">
        <v>45</v>
      </c>
      <c r="P45" s="72"/>
      <c r="Q45" s="6">
        <f t="shared" si="0"/>
        <v>0</v>
      </c>
      <c r="R45" s="6">
        <f t="shared" si="1"/>
        <v>45</v>
      </c>
      <c r="S45" s="79"/>
      <c r="T45" s="3">
        <f t="shared" si="2"/>
        <v>65</v>
      </c>
      <c r="U45" s="80"/>
    </row>
    <row r="46" spans="1:21">
      <c r="A46" s="49">
        <v>43</v>
      </c>
      <c r="B46" s="81" t="s">
        <v>184</v>
      </c>
      <c r="C46" s="78">
        <v>4</v>
      </c>
      <c r="D46" s="81" t="s">
        <v>186</v>
      </c>
      <c r="E46" s="76"/>
      <c r="F46" s="72"/>
      <c r="G46" s="72"/>
      <c r="H46" s="72"/>
      <c r="I46" s="72"/>
      <c r="J46" s="72"/>
      <c r="K46" s="72"/>
      <c r="L46" s="72"/>
      <c r="M46" s="72"/>
      <c r="N46" s="72"/>
      <c r="O46" s="72">
        <v>0</v>
      </c>
      <c r="P46" s="72"/>
      <c r="Q46" s="6">
        <f t="shared" si="0"/>
        <v>0</v>
      </c>
      <c r="R46" s="6">
        <f t="shared" si="1"/>
        <v>0</v>
      </c>
      <c r="S46" s="79"/>
      <c r="T46" s="3">
        <f t="shared" si="2"/>
        <v>73</v>
      </c>
      <c r="U46" s="80"/>
    </row>
    <row r="47" spans="1:21">
      <c r="A47" s="49">
        <v>44</v>
      </c>
      <c r="B47" s="81" t="s">
        <v>185</v>
      </c>
      <c r="C47" s="78">
        <v>4</v>
      </c>
      <c r="D47" s="81" t="s">
        <v>187</v>
      </c>
      <c r="E47" s="76"/>
      <c r="F47" s="72"/>
      <c r="G47" s="72"/>
      <c r="H47" s="72"/>
      <c r="I47" s="72"/>
      <c r="J47" s="72"/>
      <c r="K47" s="72"/>
      <c r="L47" s="72"/>
      <c r="M47" s="72"/>
      <c r="N47" s="72"/>
      <c r="O47" s="72">
        <v>90</v>
      </c>
      <c r="P47" s="72"/>
      <c r="Q47" s="6">
        <f t="shared" si="0"/>
        <v>0</v>
      </c>
      <c r="R47" s="6">
        <f t="shared" si="1"/>
        <v>90</v>
      </c>
      <c r="S47" s="79"/>
      <c r="T47" s="3">
        <f t="shared" si="2"/>
        <v>56</v>
      </c>
      <c r="U47" s="80"/>
    </row>
    <row r="48" spans="1:21">
      <c r="A48" s="49">
        <v>45</v>
      </c>
      <c r="B48" s="81" t="s">
        <v>188</v>
      </c>
      <c r="C48" s="78">
        <v>4</v>
      </c>
      <c r="D48" s="81" t="s">
        <v>196</v>
      </c>
      <c r="E48" s="76"/>
      <c r="F48" s="72"/>
      <c r="G48" s="72"/>
      <c r="H48" s="72"/>
      <c r="I48" s="72"/>
      <c r="J48" s="72"/>
      <c r="K48" s="72"/>
      <c r="L48" s="72"/>
      <c r="M48" s="72"/>
      <c r="N48" s="72"/>
      <c r="O48" s="72">
        <v>0</v>
      </c>
      <c r="P48" s="72"/>
      <c r="Q48" s="6">
        <f t="shared" si="0"/>
        <v>0</v>
      </c>
      <c r="R48" s="6">
        <f t="shared" si="1"/>
        <v>0</v>
      </c>
      <c r="S48" s="79"/>
      <c r="T48" s="3">
        <f t="shared" si="2"/>
        <v>73</v>
      </c>
      <c r="U48" s="80"/>
    </row>
    <row r="49" spans="1:21">
      <c r="A49" s="49">
        <v>46</v>
      </c>
      <c r="B49" s="81" t="s">
        <v>192</v>
      </c>
      <c r="C49" s="78">
        <v>4</v>
      </c>
      <c r="D49" s="81" t="s">
        <v>189</v>
      </c>
      <c r="E49" s="76"/>
      <c r="F49" s="72"/>
      <c r="G49" s="72"/>
      <c r="H49" s="72"/>
      <c r="I49" s="72">
        <v>8</v>
      </c>
      <c r="J49" s="72"/>
      <c r="K49" s="72"/>
      <c r="L49" s="72"/>
      <c r="M49" s="72">
        <v>8</v>
      </c>
      <c r="N49" s="72"/>
      <c r="O49" s="72">
        <v>0</v>
      </c>
      <c r="P49" s="72"/>
      <c r="Q49" s="6">
        <f t="shared" si="0"/>
        <v>16</v>
      </c>
      <c r="R49" s="6">
        <f t="shared" si="1"/>
        <v>120</v>
      </c>
      <c r="S49" s="79"/>
      <c r="T49" s="3">
        <f t="shared" si="2"/>
        <v>46</v>
      </c>
      <c r="U49" s="80"/>
    </row>
    <row r="50" spans="1:21">
      <c r="A50" s="49">
        <v>47</v>
      </c>
      <c r="B50" s="81" t="s">
        <v>193</v>
      </c>
      <c r="C50" s="78">
        <v>4</v>
      </c>
      <c r="D50" s="81" t="s">
        <v>190</v>
      </c>
      <c r="E50" s="76"/>
      <c r="F50" s="72"/>
      <c r="G50" s="72"/>
      <c r="H50" s="72"/>
      <c r="I50" s="72"/>
      <c r="J50" s="72"/>
      <c r="K50" s="72"/>
      <c r="L50" s="72"/>
      <c r="M50" s="72"/>
      <c r="N50" s="72"/>
      <c r="O50" s="72">
        <v>0</v>
      </c>
      <c r="P50" s="72"/>
      <c r="Q50" s="6">
        <f t="shared" si="0"/>
        <v>0</v>
      </c>
      <c r="R50" s="6">
        <f t="shared" si="1"/>
        <v>0</v>
      </c>
      <c r="S50" s="79"/>
      <c r="T50" s="3">
        <f t="shared" si="2"/>
        <v>73</v>
      </c>
      <c r="U50" s="80"/>
    </row>
    <row r="51" spans="1:21">
      <c r="A51" s="49">
        <v>48</v>
      </c>
      <c r="B51" s="81" t="s">
        <v>194</v>
      </c>
      <c r="C51" s="78">
        <v>4</v>
      </c>
      <c r="D51" s="81" t="s">
        <v>191</v>
      </c>
      <c r="E51" s="76"/>
      <c r="F51" s="72">
        <v>4</v>
      </c>
      <c r="G51" s="72">
        <v>2</v>
      </c>
      <c r="H51" s="72"/>
      <c r="I51" s="72"/>
      <c r="J51" s="72"/>
      <c r="K51" s="72"/>
      <c r="L51" s="72"/>
      <c r="M51" s="72"/>
      <c r="N51" s="72"/>
      <c r="O51" s="72">
        <v>90</v>
      </c>
      <c r="P51" s="72"/>
      <c r="Q51" s="6">
        <f t="shared" si="0"/>
        <v>6</v>
      </c>
      <c r="R51" s="6">
        <f t="shared" si="1"/>
        <v>98</v>
      </c>
      <c r="S51" s="79"/>
      <c r="T51" s="3">
        <f t="shared" si="2"/>
        <v>52</v>
      </c>
      <c r="U51" s="80"/>
    </row>
    <row r="52" spans="1:21">
      <c r="A52" s="49">
        <v>49</v>
      </c>
      <c r="B52" s="77" t="s">
        <v>167</v>
      </c>
      <c r="C52" s="78">
        <v>4</v>
      </c>
      <c r="D52" s="81" t="s">
        <v>168</v>
      </c>
      <c r="E52" s="76"/>
      <c r="F52" s="72"/>
      <c r="G52" s="72"/>
      <c r="H52" s="72"/>
      <c r="I52" s="72"/>
      <c r="J52" s="72"/>
      <c r="K52" s="72"/>
      <c r="L52" s="72"/>
      <c r="M52" s="72"/>
      <c r="N52" s="72"/>
      <c r="O52" s="72">
        <v>0</v>
      </c>
      <c r="P52" s="72"/>
      <c r="Q52" s="6">
        <f t="shared" si="0"/>
        <v>0</v>
      </c>
      <c r="R52" s="6">
        <f t="shared" si="1"/>
        <v>0</v>
      </c>
      <c r="S52" s="79"/>
      <c r="T52" s="3">
        <f t="shared" si="2"/>
        <v>73</v>
      </c>
      <c r="U52" s="80"/>
    </row>
    <row r="53" spans="1:21" ht="17.25" thickBot="1">
      <c r="A53" s="49">
        <v>50</v>
      </c>
      <c r="B53" s="75" t="s">
        <v>48</v>
      </c>
      <c r="C53" s="29">
        <v>4</v>
      </c>
      <c r="D53" s="10">
        <v>2014110439</v>
      </c>
      <c r="E53" s="10" t="s">
        <v>136</v>
      </c>
      <c r="F53" s="11">
        <v>8</v>
      </c>
      <c r="G53" s="11">
        <v>4</v>
      </c>
      <c r="H53" s="11">
        <v>8</v>
      </c>
      <c r="I53" s="11"/>
      <c r="J53" s="11"/>
      <c r="K53" s="11"/>
      <c r="L53" s="11"/>
      <c r="M53" s="11">
        <v>8</v>
      </c>
      <c r="N53" s="11"/>
      <c r="O53" s="72">
        <v>90</v>
      </c>
      <c r="P53" s="72">
        <v>160</v>
      </c>
      <c r="Q53" s="6">
        <f t="shared" si="0"/>
        <v>28</v>
      </c>
      <c r="R53" s="6">
        <f t="shared" si="1"/>
        <v>370</v>
      </c>
      <c r="S53" s="12"/>
      <c r="T53" s="3">
        <f t="shared" si="2"/>
        <v>11</v>
      </c>
      <c r="U53" s="30">
        <f>_xlfn.RANK.EQ($R53,$R$4:$R$53,0)</f>
        <v>7</v>
      </c>
    </row>
    <row r="54" spans="1:21" ht="17.25" thickTop="1">
      <c r="A54" s="49">
        <v>51</v>
      </c>
      <c r="B54" s="48" t="s">
        <v>49</v>
      </c>
      <c r="C54" s="22">
        <v>3</v>
      </c>
      <c r="D54" s="50">
        <v>2012110516</v>
      </c>
      <c r="E54" s="50" t="s">
        <v>128</v>
      </c>
      <c r="F54" s="8">
        <v>10</v>
      </c>
      <c r="G54" s="8">
        <v>5</v>
      </c>
      <c r="H54" s="8">
        <v>8</v>
      </c>
      <c r="I54" s="8"/>
      <c r="J54" s="8"/>
      <c r="K54" s="8"/>
      <c r="L54" s="8"/>
      <c r="M54" s="8"/>
      <c r="N54" s="8"/>
      <c r="O54" s="8">
        <v>90</v>
      </c>
      <c r="P54" s="8"/>
      <c r="Q54" s="6">
        <f t="shared" si="0"/>
        <v>23</v>
      </c>
      <c r="R54" s="6">
        <f t="shared" si="1"/>
        <v>134</v>
      </c>
      <c r="S54" s="9"/>
      <c r="T54" s="3">
        <f t="shared" si="2"/>
        <v>43</v>
      </c>
      <c r="U54" s="17">
        <f>_xlfn.RANK.EQ($R54,$R$54:$R$80,0)</f>
        <v>17</v>
      </c>
    </row>
    <row r="55" spans="1:21">
      <c r="A55" s="49">
        <v>52</v>
      </c>
      <c r="B55" s="46" t="s">
        <v>50</v>
      </c>
      <c r="C55" s="23">
        <v>3</v>
      </c>
      <c r="D55" s="49">
        <v>2012110538</v>
      </c>
      <c r="E55" s="49" t="s">
        <v>128</v>
      </c>
      <c r="F55" s="6">
        <v>8</v>
      </c>
      <c r="G55" s="6">
        <v>4</v>
      </c>
      <c r="H55" s="6">
        <v>8</v>
      </c>
      <c r="I55" s="6"/>
      <c r="J55" s="6"/>
      <c r="K55" s="6"/>
      <c r="L55" s="6"/>
      <c r="M55" s="6"/>
      <c r="N55" s="6"/>
      <c r="O55" s="6">
        <v>135</v>
      </c>
      <c r="P55" s="6"/>
      <c r="Q55" s="6">
        <f t="shared" si="0"/>
        <v>20</v>
      </c>
      <c r="R55" s="6">
        <f t="shared" si="1"/>
        <v>175</v>
      </c>
      <c r="S55" s="3"/>
      <c r="T55" s="3">
        <f t="shared" si="2"/>
        <v>26</v>
      </c>
      <c r="U55" s="15">
        <f>_xlfn.RANK.EQ($R55,$R$54:$R$80,0)</f>
        <v>7</v>
      </c>
    </row>
    <row r="56" spans="1:21">
      <c r="A56" s="49">
        <v>53</v>
      </c>
      <c r="B56" s="74" t="s">
        <v>55</v>
      </c>
      <c r="C56" s="23">
        <v>3</v>
      </c>
      <c r="D56" s="49">
        <v>2012110541</v>
      </c>
      <c r="E56" s="49" t="s">
        <v>128</v>
      </c>
      <c r="F56" s="6"/>
      <c r="G56" s="6"/>
      <c r="H56" s="6"/>
      <c r="I56" s="6"/>
      <c r="J56" s="6"/>
      <c r="K56" s="6"/>
      <c r="L56" s="6"/>
      <c r="M56" s="6"/>
      <c r="N56" s="6"/>
      <c r="O56" s="6">
        <v>0</v>
      </c>
      <c r="P56" s="6"/>
      <c r="Q56" s="6">
        <f t="shared" si="0"/>
        <v>0</v>
      </c>
      <c r="R56" s="6">
        <f t="shared" si="1"/>
        <v>0</v>
      </c>
      <c r="S56" s="3"/>
      <c r="T56" s="3">
        <f t="shared" si="2"/>
        <v>73</v>
      </c>
      <c r="U56" s="15">
        <f>_xlfn.RANK.EQ($R56,$R$54:$R$80,0)</f>
        <v>22</v>
      </c>
    </row>
    <row r="57" spans="1:21">
      <c r="A57" s="49">
        <v>54</v>
      </c>
      <c r="B57" s="46" t="s">
        <v>51</v>
      </c>
      <c r="C57" s="23">
        <v>3</v>
      </c>
      <c r="D57" s="49">
        <v>2013110484</v>
      </c>
      <c r="E57" s="49" t="s">
        <v>128</v>
      </c>
      <c r="F57" s="6">
        <v>4</v>
      </c>
      <c r="G57" s="6">
        <v>2</v>
      </c>
      <c r="H57" s="6">
        <v>8</v>
      </c>
      <c r="I57" s="6"/>
      <c r="J57" s="6">
        <v>103</v>
      </c>
      <c r="K57" s="6"/>
      <c r="L57" s="6"/>
      <c r="M57" s="6"/>
      <c r="N57" s="6"/>
      <c r="O57" s="6">
        <v>90</v>
      </c>
      <c r="P57" s="6"/>
      <c r="Q57" s="6">
        <f t="shared" si="0"/>
        <v>117</v>
      </c>
      <c r="R57" s="6">
        <f t="shared" si="1"/>
        <v>534</v>
      </c>
      <c r="S57" s="3"/>
      <c r="T57" s="3">
        <f t="shared" si="2"/>
        <v>5</v>
      </c>
      <c r="U57" s="15">
        <f>_xlfn.RANK.EQ($R57,$R$54:$R$80,0)</f>
        <v>2</v>
      </c>
    </row>
    <row r="58" spans="1:21">
      <c r="A58" s="49">
        <v>55</v>
      </c>
      <c r="B58" s="82" t="s">
        <v>199</v>
      </c>
      <c r="C58" s="23">
        <v>3</v>
      </c>
      <c r="D58" s="81" t="s">
        <v>200</v>
      </c>
      <c r="E58" s="49"/>
      <c r="F58" s="6">
        <v>4</v>
      </c>
      <c r="G58" s="6">
        <v>1</v>
      </c>
      <c r="H58" s="6"/>
      <c r="I58" s="6"/>
      <c r="J58" s="6"/>
      <c r="K58" s="6"/>
      <c r="L58" s="6"/>
      <c r="M58" s="6"/>
      <c r="N58" s="6"/>
      <c r="O58" s="6">
        <v>135</v>
      </c>
      <c r="P58" s="6"/>
      <c r="Q58" s="6">
        <f t="shared" si="0"/>
        <v>5</v>
      </c>
      <c r="R58" s="6">
        <f t="shared" si="1"/>
        <v>141</v>
      </c>
      <c r="S58" s="3"/>
      <c r="T58" s="3">
        <f t="shared" si="2"/>
        <v>40</v>
      </c>
      <c r="U58" s="15"/>
    </row>
    <row r="59" spans="1:21">
      <c r="A59" s="49">
        <v>56</v>
      </c>
      <c r="B59" s="81" t="s">
        <v>201</v>
      </c>
      <c r="C59" s="23">
        <v>3</v>
      </c>
      <c r="D59" s="81" t="s">
        <v>202</v>
      </c>
      <c r="E59" s="49"/>
      <c r="F59" s="6"/>
      <c r="G59" s="6"/>
      <c r="H59" s="6"/>
      <c r="I59" s="6"/>
      <c r="J59" s="6">
        <v>10</v>
      </c>
      <c r="K59" s="6"/>
      <c r="L59" s="6"/>
      <c r="M59" s="6"/>
      <c r="N59" s="6"/>
      <c r="O59" s="6">
        <v>135</v>
      </c>
      <c r="P59" s="6"/>
      <c r="Q59" s="6">
        <f t="shared" si="0"/>
        <v>10</v>
      </c>
      <c r="R59" s="6">
        <f t="shared" si="1"/>
        <v>175</v>
      </c>
      <c r="S59" s="3"/>
      <c r="T59" s="3">
        <f t="shared" si="2"/>
        <v>26</v>
      </c>
      <c r="U59" s="15"/>
    </row>
    <row r="60" spans="1:21">
      <c r="A60" s="49">
        <v>57</v>
      </c>
      <c r="B60" s="82" t="s">
        <v>203</v>
      </c>
      <c r="C60" s="23">
        <v>3</v>
      </c>
      <c r="D60" s="81" t="s">
        <v>205</v>
      </c>
      <c r="E60" s="49"/>
      <c r="F60" s="6">
        <v>8</v>
      </c>
      <c r="G60" s="6">
        <v>2</v>
      </c>
      <c r="H60" s="6"/>
      <c r="I60" s="6"/>
      <c r="J60" s="6">
        <v>10</v>
      </c>
      <c r="K60" s="6"/>
      <c r="L60" s="6"/>
      <c r="M60" s="6"/>
      <c r="N60" s="6"/>
      <c r="O60" s="6">
        <v>135</v>
      </c>
      <c r="P60" s="6"/>
      <c r="Q60" s="6">
        <f t="shared" si="0"/>
        <v>20</v>
      </c>
      <c r="R60" s="6">
        <f t="shared" si="1"/>
        <v>187</v>
      </c>
      <c r="S60" s="3"/>
      <c r="T60" s="3">
        <f t="shared" si="2"/>
        <v>24</v>
      </c>
      <c r="U60" s="15"/>
    </row>
    <row r="61" spans="1:21">
      <c r="A61" s="49">
        <v>58</v>
      </c>
      <c r="B61" s="81" t="s">
        <v>204</v>
      </c>
      <c r="C61" s="23">
        <v>3</v>
      </c>
      <c r="D61" s="81" t="s">
        <v>206</v>
      </c>
      <c r="E61" s="49"/>
      <c r="F61" s="6"/>
      <c r="G61" s="6"/>
      <c r="H61" s="6"/>
      <c r="I61" s="6"/>
      <c r="J61" s="6"/>
      <c r="K61" s="6"/>
      <c r="L61" s="6"/>
      <c r="M61" s="6"/>
      <c r="N61" s="6"/>
      <c r="O61" s="6">
        <v>0</v>
      </c>
      <c r="P61" s="6"/>
      <c r="Q61" s="6">
        <f t="shared" si="0"/>
        <v>0</v>
      </c>
      <c r="R61" s="6">
        <f t="shared" si="1"/>
        <v>0</v>
      </c>
      <c r="S61" s="3"/>
      <c r="T61" s="3">
        <f t="shared" si="2"/>
        <v>73</v>
      </c>
      <c r="U61" s="15"/>
    </row>
    <row r="62" spans="1:21">
      <c r="A62" s="49">
        <v>59</v>
      </c>
      <c r="B62" s="46" t="s">
        <v>52</v>
      </c>
      <c r="C62" s="23">
        <v>3</v>
      </c>
      <c r="D62" s="49">
        <v>2013110505</v>
      </c>
      <c r="E62" s="49" t="s">
        <v>128</v>
      </c>
      <c r="F62" s="6">
        <v>4</v>
      </c>
      <c r="G62" s="6">
        <v>4</v>
      </c>
      <c r="H62" s="6">
        <v>40</v>
      </c>
      <c r="I62" s="6"/>
      <c r="J62" s="6">
        <v>10</v>
      </c>
      <c r="K62" s="6"/>
      <c r="L62" s="6"/>
      <c r="M62" s="6"/>
      <c r="N62" s="6">
        <v>24</v>
      </c>
      <c r="O62" s="6">
        <v>45</v>
      </c>
      <c r="P62" s="6"/>
      <c r="Q62" s="6">
        <f t="shared" si="0"/>
        <v>82</v>
      </c>
      <c r="R62" s="6">
        <f t="shared" si="1"/>
        <v>457</v>
      </c>
      <c r="S62" s="3"/>
      <c r="T62" s="3">
        <f t="shared" si="2"/>
        <v>6</v>
      </c>
      <c r="U62" s="15">
        <f>_xlfn.RANK.EQ($R62,$R$54:$R$80,0)</f>
        <v>3</v>
      </c>
    </row>
    <row r="63" spans="1:21">
      <c r="A63" s="49">
        <v>60</v>
      </c>
      <c r="B63" s="46" t="s">
        <v>53</v>
      </c>
      <c r="C63" s="23">
        <v>3</v>
      </c>
      <c r="D63" s="49">
        <v>2013110498</v>
      </c>
      <c r="E63" s="49" t="s">
        <v>136</v>
      </c>
      <c r="F63" s="6"/>
      <c r="G63" s="6"/>
      <c r="H63" s="6">
        <v>8</v>
      </c>
      <c r="I63" s="6"/>
      <c r="J63" s="6"/>
      <c r="K63" s="6"/>
      <c r="L63" s="6"/>
      <c r="M63" s="6"/>
      <c r="N63" s="6"/>
      <c r="O63" s="6">
        <v>180</v>
      </c>
      <c r="P63" s="6"/>
      <c r="Q63" s="6">
        <f t="shared" si="0"/>
        <v>8</v>
      </c>
      <c r="R63" s="6">
        <f t="shared" si="1"/>
        <v>204</v>
      </c>
      <c r="S63" s="3"/>
      <c r="T63" s="3">
        <f t="shared" si="2"/>
        <v>23</v>
      </c>
      <c r="U63" s="15">
        <f>_xlfn.RANK.EQ($R63,$R$54:$R$80,0)</f>
        <v>5</v>
      </c>
    </row>
    <row r="64" spans="1:21">
      <c r="A64" s="49">
        <v>61</v>
      </c>
      <c r="B64" s="46" t="s">
        <v>54</v>
      </c>
      <c r="C64" s="23">
        <v>3</v>
      </c>
      <c r="D64" s="49">
        <v>2013110496</v>
      </c>
      <c r="E64" s="49" t="s">
        <v>128</v>
      </c>
      <c r="F64" s="6">
        <v>6</v>
      </c>
      <c r="G64" s="6">
        <v>3</v>
      </c>
      <c r="H64" s="6">
        <v>16</v>
      </c>
      <c r="I64" s="6"/>
      <c r="J64" s="6">
        <v>10</v>
      </c>
      <c r="K64" s="6">
        <v>64</v>
      </c>
      <c r="L64" s="6"/>
      <c r="M64" s="6">
        <v>8</v>
      </c>
      <c r="N64" s="6"/>
      <c r="O64" s="6">
        <v>135</v>
      </c>
      <c r="P64" s="6"/>
      <c r="Q64" s="6">
        <f t="shared" si="0"/>
        <v>107</v>
      </c>
      <c r="R64" s="6">
        <f t="shared" si="1"/>
        <v>635</v>
      </c>
      <c r="S64" s="3"/>
      <c r="T64" s="3">
        <f t="shared" si="2"/>
        <v>4</v>
      </c>
      <c r="U64" s="15">
        <f>_xlfn.RANK.EQ($R64,$R$54:$R$80,0)</f>
        <v>1</v>
      </c>
    </row>
    <row r="65" spans="1:21">
      <c r="A65" s="49">
        <v>62</v>
      </c>
      <c r="B65" s="46" t="s">
        <v>56</v>
      </c>
      <c r="C65" s="23">
        <v>3</v>
      </c>
      <c r="D65" s="49">
        <v>2013110489</v>
      </c>
      <c r="E65" s="49" t="s">
        <v>128</v>
      </c>
      <c r="F65" s="6"/>
      <c r="G65" s="6"/>
      <c r="H65" s="6"/>
      <c r="I65" s="6"/>
      <c r="J65" s="6"/>
      <c r="K65" s="6"/>
      <c r="L65" s="6"/>
      <c r="M65" s="6"/>
      <c r="N65" s="6"/>
      <c r="O65" s="6">
        <v>0</v>
      </c>
      <c r="P65" s="6"/>
      <c r="Q65" s="6">
        <f t="shared" si="0"/>
        <v>0</v>
      </c>
      <c r="R65" s="6">
        <f t="shared" si="1"/>
        <v>0</v>
      </c>
      <c r="S65" s="3"/>
      <c r="T65" s="3">
        <f t="shared" si="2"/>
        <v>73</v>
      </c>
      <c r="U65" s="15">
        <f>_xlfn.RANK.EQ($R65,$R$54:$R$80,0)</f>
        <v>22</v>
      </c>
    </row>
    <row r="66" spans="1:21">
      <c r="A66" s="49">
        <v>63</v>
      </c>
      <c r="B66" s="46" t="s">
        <v>57</v>
      </c>
      <c r="C66" s="23">
        <v>3</v>
      </c>
      <c r="D66" s="49">
        <v>2013110478</v>
      </c>
      <c r="E66" s="49" t="s">
        <v>128</v>
      </c>
      <c r="F66" s="6"/>
      <c r="G66" s="6"/>
      <c r="H66" s="6"/>
      <c r="I66" s="6"/>
      <c r="J66" s="6"/>
      <c r="K66" s="6"/>
      <c r="L66" s="6"/>
      <c r="M66" s="6"/>
      <c r="N66" s="6"/>
      <c r="O66" s="6">
        <v>0</v>
      </c>
      <c r="P66" s="6"/>
      <c r="Q66" s="6">
        <f t="shared" si="0"/>
        <v>0</v>
      </c>
      <c r="R66" s="6">
        <f t="shared" si="1"/>
        <v>0</v>
      </c>
      <c r="S66" s="3"/>
      <c r="T66" s="3">
        <f t="shared" si="2"/>
        <v>73</v>
      </c>
      <c r="U66" s="15">
        <f>_xlfn.RANK.EQ($R66,$R$54:$R$80,0)</f>
        <v>22</v>
      </c>
    </row>
    <row r="67" spans="1:21">
      <c r="A67" s="49">
        <v>64</v>
      </c>
      <c r="B67" s="46" t="s">
        <v>58</v>
      </c>
      <c r="C67" s="23">
        <v>3</v>
      </c>
      <c r="D67" s="49">
        <v>2013110500</v>
      </c>
      <c r="E67" s="49" t="s">
        <v>128</v>
      </c>
      <c r="F67" s="6">
        <v>6</v>
      </c>
      <c r="G67" s="6">
        <v>3</v>
      </c>
      <c r="H67" s="6">
        <v>48</v>
      </c>
      <c r="I67" s="6"/>
      <c r="J67" s="6"/>
      <c r="K67" s="6"/>
      <c r="L67" s="6"/>
      <c r="M67" s="6"/>
      <c r="N67" s="6"/>
      <c r="O67" s="6">
        <v>90</v>
      </c>
      <c r="P67" s="6"/>
      <c r="Q67" s="6">
        <f t="shared" si="0"/>
        <v>57</v>
      </c>
      <c r="R67" s="6">
        <f t="shared" si="1"/>
        <v>246</v>
      </c>
      <c r="S67" s="3"/>
      <c r="T67" s="3">
        <f t="shared" si="2"/>
        <v>20</v>
      </c>
      <c r="U67" s="15">
        <f>_xlfn.RANK.EQ($R67,$R$54:$R$80,0)</f>
        <v>4</v>
      </c>
    </row>
    <row r="68" spans="1:21">
      <c r="A68" s="49">
        <v>65</v>
      </c>
      <c r="B68" s="46" t="s">
        <v>59</v>
      </c>
      <c r="C68" s="23">
        <v>3</v>
      </c>
      <c r="D68" s="49">
        <v>2014110436</v>
      </c>
      <c r="E68" s="49" t="s">
        <v>128</v>
      </c>
      <c r="F68" s="6">
        <v>6</v>
      </c>
      <c r="G68" s="6">
        <v>3</v>
      </c>
      <c r="H68" s="6">
        <v>8</v>
      </c>
      <c r="I68" s="6"/>
      <c r="J68" s="6"/>
      <c r="K68" s="6"/>
      <c r="L68" s="6"/>
      <c r="M68" s="6"/>
      <c r="N68" s="6"/>
      <c r="O68" s="6">
        <v>45</v>
      </c>
      <c r="P68" s="6"/>
      <c r="Q68" s="6">
        <f t="shared" si="0"/>
        <v>17</v>
      </c>
      <c r="R68" s="6">
        <f t="shared" si="1"/>
        <v>81</v>
      </c>
      <c r="S68" s="3"/>
      <c r="T68" s="3">
        <f t="shared" si="2"/>
        <v>60</v>
      </c>
      <c r="U68" s="15">
        <f>_xlfn.RANK.EQ($R68,$R$54:$R$80,0)</f>
        <v>21</v>
      </c>
    </row>
    <row r="69" spans="1:21">
      <c r="A69" s="49">
        <v>66</v>
      </c>
      <c r="B69" s="46" t="s">
        <v>60</v>
      </c>
      <c r="C69" s="23">
        <v>3</v>
      </c>
      <c r="D69" s="49">
        <v>2015110395</v>
      </c>
      <c r="E69" s="49" t="s">
        <v>136</v>
      </c>
      <c r="F69" s="6"/>
      <c r="G69" s="6"/>
      <c r="H69" s="6"/>
      <c r="I69" s="6"/>
      <c r="J69" s="6"/>
      <c r="K69" s="6"/>
      <c r="L69" s="6"/>
      <c r="M69" s="6"/>
      <c r="N69" s="6"/>
      <c r="O69" s="6">
        <v>0</v>
      </c>
      <c r="P69" s="6"/>
      <c r="Q69" s="6">
        <f t="shared" si="0"/>
        <v>0</v>
      </c>
      <c r="R69" s="6">
        <f t="shared" ref="R69:R132" si="3">(F69*$F$159)+(G69*$G$159)+(H69*$H$159)+(I69*$I$159)+(J69*$J$159)+(K69*$K$159)+(L69*$L$159)+(M69*$M$159)+(N69*$N$159)+O69+P69</f>
        <v>0</v>
      </c>
      <c r="S69" s="3"/>
      <c r="T69" s="3">
        <f t="shared" ref="T69:T132" si="4">_xlfn.RANK.EQ(R69,$R$4:$R$153,0)</f>
        <v>73</v>
      </c>
      <c r="U69" s="15">
        <f>_xlfn.RANK.EQ($R69,$R$54:$R$80,0)</f>
        <v>22</v>
      </c>
    </row>
    <row r="70" spans="1:21">
      <c r="A70" s="49">
        <v>67</v>
      </c>
      <c r="B70" s="46" t="s">
        <v>61</v>
      </c>
      <c r="C70" s="23">
        <v>3</v>
      </c>
      <c r="D70" s="49">
        <v>2015110409</v>
      </c>
      <c r="E70" s="49" t="s">
        <v>136</v>
      </c>
      <c r="F70" s="6">
        <v>8</v>
      </c>
      <c r="G70" s="6">
        <v>4</v>
      </c>
      <c r="H70" s="6"/>
      <c r="I70" s="6"/>
      <c r="J70" s="6"/>
      <c r="K70" s="6"/>
      <c r="L70" s="6"/>
      <c r="M70" s="6"/>
      <c r="N70" s="6"/>
      <c r="O70" s="6">
        <v>135</v>
      </c>
      <c r="P70" s="6"/>
      <c r="Q70" s="6">
        <f t="shared" si="0"/>
        <v>12</v>
      </c>
      <c r="R70" s="6">
        <f t="shared" si="3"/>
        <v>151</v>
      </c>
      <c r="S70" s="3"/>
      <c r="T70" s="3">
        <f t="shared" si="4"/>
        <v>37</v>
      </c>
      <c r="U70" s="15">
        <f>_xlfn.RANK.EQ($R70,$R$54:$R$80,0)</f>
        <v>14</v>
      </c>
    </row>
    <row r="71" spans="1:21">
      <c r="A71" s="49">
        <v>68</v>
      </c>
      <c r="B71" s="46" t="s">
        <v>62</v>
      </c>
      <c r="C71" s="23">
        <v>3</v>
      </c>
      <c r="D71" s="49">
        <v>2015110418</v>
      </c>
      <c r="E71" s="49" t="s">
        <v>136</v>
      </c>
      <c r="F71" s="6">
        <v>6</v>
      </c>
      <c r="G71" s="6">
        <v>3</v>
      </c>
      <c r="H71" s="6">
        <v>8</v>
      </c>
      <c r="I71" s="6"/>
      <c r="J71" s="6">
        <v>10</v>
      </c>
      <c r="K71" s="6"/>
      <c r="L71" s="6"/>
      <c r="M71" s="6"/>
      <c r="N71" s="6"/>
      <c r="O71" s="6">
        <v>90</v>
      </c>
      <c r="P71" s="6"/>
      <c r="Q71" s="6">
        <f t="shared" si="0"/>
        <v>27</v>
      </c>
      <c r="R71" s="6">
        <f t="shared" si="3"/>
        <v>166</v>
      </c>
      <c r="S71" s="3"/>
      <c r="T71" s="3">
        <f t="shared" si="4"/>
        <v>30</v>
      </c>
      <c r="U71" s="15">
        <f>_xlfn.RANK.EQ($R71,$R$54:$R$80,0)</f>
        <v>9</v>
      </c>
    </row>
    <row r="72" spans="1:21">
      <c r="A72" s="49">
        <v>69</v>
      </c>
      <c r="B72" s="46" t="s">
        <v>63</v>
      </c>
      <c r="C72" s="23">
        <v>3</v>
      </c>
      <c r="D72" s="49">
        <v>2015110403</v>
      </c>
      <c r="E72" s="49" t="s">
        <v>136</v>
      </c>
      <c r="F72" s="6">
        <v>8</v>
      </c>
      <c r="G72" s="6">
        <v>4</v>
      </c>
      <c r="H72" s="6"/>
      <c r="I72" s="6"/>
      <c r="J72" s="6">
        <v>10</v>
      </c>
      <c r="K72" s="6"/>
      <c r="L72" s="6"/>
      <c r="M72" s="6"/>
      <c r="N72" s="6"/>
      <c r="O72" s="6">
        <v>90</v>
      </c>
      <c r="P72" s="6"/>
      <c r="Q72" s="6">
        <f t="shared" si="0"/>
        <v>22</v>
      </c>
      <c r="R72" s="6">
        <f t="shared" si="3"/>
        <v>146</v>
      </c>
      <c r="S72" s="3"/>
      <c r="T72" s="3">
        <f t="shared" si="4"/>
        <v>39</v>
      </c>
      <c r="U72" s="15">
        <f>_xlfn.RANK.EQ($R72,$R$54:$R$80,0)</f>
        <v>15</v>
      </c>
    </row>
    <row r="73" spans="1:21">
      <c r="A73" s="49">
        <v>70</v>
      </c>
      <c r="B73" s="46" t="s">
        <v>64</v>
      </c>
      <c r="C73" s="23">
        <v>3</v>
      </c>
      <c r="D73" s="49">
        <v>2015110386</v>
      </c>
      <c r="E73" s="49" t="s">
        <v>136</v>
      </c>
      <c r="F73" s="6">
        <v>4</v>
      </c>
      <c r="G73" s="6">
        <v>2</v>
      </c>
      <c r="H73" s="6"/>
      <c r="I73" s="6"/>
      <c r="J73" s="6"/>
      <c r="K73" s="6"/>
      <c r="L73" s="6"/>
      <c r="M73" s="6"/>
      <c r="N73" s="6"/>
      <c r="O73" s="6">
        <v>90</v>
      </c>
      <c r="P73" s="6"/>
      <c r="Q73" s="6">
        <f t="shared" si="0"/>
        <v>6</v>
      </c>
      <c r="R73" s="6">
        <f t="shared" si="3"/>
        <v>98</v>
      </c>
      <c r="S73" s="3"/>
      <c r="T73" s="3">
        <f t="shared" si="4"/>
        <v>52</v>
      </c>
      <c r="U73" s="15">
        <f>_xlfn.RANK.EQ($R73,$R$54:$R$80,0)</f>
        <v>19</v>
      </c>
    </row>
    <row r="74" spans="1:21">
      <c r="A74" s="49">
        <v>71</v>
      </c>
      <c r="B74" s="46" t="s">
        <v>65</v>
      </c>
      <c r="C74" s="23">
        <v>3</v>
      </c>
      <c r="D74" s="49">
        <v>2015110421</v>
      </c>
      <c r="E74" s="49" t="s">
        <v>136</v>
      </c>
      <c r="F74" s="6">
        <v>6</v>
      </c>
      <c r="G74" s="6">
        <v>3</v>
      </c>
      <c r="H74" s="6">
        <v>8</v>
      </c>
      <c r="I74" s="6"/>
      <c r="J74" s="6">
        <v>10</v>
      </c>
      <c r="K74" s="6"/>
      <c r="L74" s="6"/>
      <c r="M74" s="6"/>
      <c r="N74" s="6"/>
      <c r="O74" s="6">
        <v>90</v>
      </c>
      <c r="P74" s="6"/>
      <c r="Q74" s="6">
        <f t="shared" si="0"/>
        <v>27</v>
      </c>
      <c r="R74" s="6">
        <f t="shared" si="3"/>
        <v>166</v>
      </c>
      <c r="S74" s="3"/>
      <c r="T74" s="3">
        <f t="shared" si="4"/>
        <v>30</v>
      </c>
      <c r="U74" s="15">
        <f>_xlfn.RANK.EQ($R74,$R$54:$R$80,0)</f>
        <v>9</v>
      </c>
    </row>
    <row r="75" spans="1:21">
      <c r="A75" s="49">
        <v>72</v>
      </c>
      <c r="B75" s="46" t="s">
        <v>66</v>
      </c>
      <c r="C75" s="23">
        <v>3</v>
      </c>
      <c r="D75" s="49">
        <v>2015110415</v>
      </c>
      <c r="E75" s="49" t="s">
        <v>136</v>
      </c>
      <c r="F75" s="6">
        <v>10</v>
      </c>
      <c r="G75" s="6">
        <v>5</v>
      </c>
      <c r="H75" s="6"/>
      <c r="I75" s="6"/>
      <c r="J75" s="6">
        <v>10</v>
      </c>
      <c r="K75" s="6"/>
      <c r="L75" s="6"/>
      <c r="M75" s="6"/>
      <c r="N75" s="6"/>
      <c r="O75" s="6">
        <v>45</v>
      </c>
      <c r="P75" s="6"/>
      <c r="Q75" s="6">
        <f t="shared" si="0"/>
        <v>25</v>
      </c>
      <c r="R75" s="6">
        <f t="shared" si="3"/>
        <v>105</v>
      </c>
      <c r="S75" s="3"/>
      <c r="T75" s="3">
        <f t="shared" si="4"/>
        <v>49</v>
      </c>
      <c r="U75" s="15">
        <f>_xlfn.RANK.EQ($R75,$R$54:$R$80,0)</f>
        <v>18</v>
      </c>
    </row>
    <row r="76" spans="1:21">
      <c r="A76" s="49">
        <v>73</v>
      </c>
      <c r="B76" s="46" t="s">
        <v>67</v>
      </c>
      <c r="C76" s="23">
        <v>3</v>
      </c>
      <c r="D76" s="49">
        <v>2015110407</v>
      </c>
      <c r="E76" s="49" t="s">
        <v>136</v>
      </c>
      <c r="F76" s="6">
        <v>2</v>
      </c>
      <c r="G76" s="6">
        <v>1</v>
      </c>
      <c r="H76" s="6">
        <v>8</v>
      </c>
      <c r="I76" s="6"/>
      <c r="J76" s="6">
        <v>10</v>
      </c>
      <c r="K76" s="6"/>
      <c r="L76" s="6"/>
      <c r="M76" s="6"/>
      <c r="N76" s="6"/>
      <c r="O76" s="6">
        <v>90</v>
      </c>
      <c r="P76" s="6"/>
      <c r="Q76" s="6">
        <f t="shared" si="0"/>
        <v>21</v>
      </c>
      <c r="R76" s="6">
        <f t="shared" si="3"/>
        <v>158</v>
      </c>
      <c r="S76" s="3"/>
      <c r="T76" s="3">
        <f t="shared" si="4"/>
        <v>35</v>
      </c>
      <c r="U76" s="15">
        <f>_xlfn.RANK.EQ($R76,$R$54:$R$80,0)</f>
        <v>13</v>
      </c>
    </row>
    <row r="77" spans="1:21">
      <c r="A77" s="49">
        <v>74</v>
      </c>
      <c r="B77" s="46" t="s">
        <v>68</v>
      </c>
      <c r="C77" s="23">
        <v>3</v>
      </c>
      <c r="D77" s="49">
        <v>2015113209</v>
      </c>
      <c r="E77" s="49" t="s">
        <v>128</v>
      </c>
      <c r="F77" s="6"/>
      <c r="G77" s="6"/>
      <c r="H77" s="6"/>
      <c r="I77" s="6"/>
      <c r="J77" s="6"/>
      <c r="K77" s="6"/>
      <c r="L77" s="6"/>
      <c r="M77" s="6"/>
      <c r="N77" s="6"/>
      <c r="O77" s="6">
        <v>0</v>
      </c>
      <c r="P77" s="6"/>
      <c r="Q77" s="6">
        <f t="shared" si="0"/>
        <v>0</v>
      </c>
      <c r="R77" s="6">
        <f t="shared" si="3"/>
        <v>0</v>
      </c>
      <c r="S77" s="3"/>
      <c r="T77" s="3">
        <f t="shared" si="4"/>
        <v>73</v>
      </c>
      <c r="U77" s="15">
        <f>_xlfn.RANK.EQ($R77,$R$54:$R$80,0)</f>
        <v>22</v>
      </c>
    </row>
    <row r="78" spans="1:21">
      <c r="A78" s="49">
        <v>75</v>
      </c>
      <c r="B78" s="74" t="s">
        <v>69</v>
      </c>
      <c r="C78" s="23">
        <v>3</v>
      </c>
      <c r="D78" s="49">
        <v>2015110413</v>
      </c>
      <c r="E78" s="49" t="s">
        <v>136</v>
      </c>
      <c r="F78" s="6">
        <v>2</v>
      </c>
      <c r="G78" s="6">
        <v>1</v>
      </c>
      <c r="H78" s="6"/>
      <c r="I78" s="6"/>
      <c r="J78" s="6">
        <v>10</v>
      </c>
      <c r="K78" s="6"/>
      <c r="L78" s="6"/>
      <c r="M78" s="6"/>
      <c r="N78" s="6"/>
      <c r="O78" s="6">
        <v>45</v>
      </c>
      <c r="P78" s="6"/>
      <c r="Q78" s="6">
        <f t="shared" si="0"/>
        <v>13</v>
      </c>
      <c r="R78" s="6">
        <f t="shared" si="3"/>
        <v>89</v>
      </c>
      <c r="S78" s="3"/>
      <c r="T78" s="3">
        <f t="shared" si="4"/>
        <v>58</v>
      </c>
      <c r="U78" s="15">
        <f>_xlfn.RANK.EQ($R78,$R$54:$R$80,0)</f>
        <v>20</v>
      </c>
    </row>
    <row r="79" spans="1:21">
      <c r="A79" s="49">
        <v>76</v>
      </c>
      <c r="B79" s="46" t="s">
        <v>70</v>
      </c>
      <c r="C79" s="23">
        <v>3</v>
      </c>
      <c r="D79" s="49">
        <v>2015110398</v>
      </c>
      <c r="E79" s="49" t="s">
        <v>136</v>
      </c>
      <c r="F79" s="6">
        <v>4</v>
      </c>
      <c r="G79" s="6">
        <v>2</v>
      </c>
      <c r="H79" s="6">
        <v>8</v>
      </c>
      <c r="I79" s="6"/>
      <c r="J79" s="6">
        <v>10</v>
      </c>
      <c r="K79" s="6"/>
      <c r="L79" s="6"/>
      <c r="M79" s="6"/>
      <c r="N79" s="6"/>
      <c r="O79" s="6">
        <v>90</v>
      </c>
      <c r="P79" s="6"/>
      <c r="Q79" s="6">
        <f t="shared" si="0"/>
        <v>24</v>
      </c>
      <c r="R79" s="6">
        <f t="shared" si="3"/>
        <v>162</v>
      </c>
      <c r="S79" s="3"/>
      <c r="T79" s="3">
        <f t="shared" si="4"/>
        <v>34</v>
      </c>
      <c r="U79" s="15">
        <f>_xlfn.RANK.EQ($R79,$R$54:$R$80,0)</f>
        <v>12</v>
      </c>
    </row>
    <row r="80" spans="1:21" ht="17.25" thickBot="1">
      <c r="A80" s="49">
        <v>77</v>
      </c>
      <c r="B80" s="47" t="s">
        <v>71</v>
      </c>
      <c r="C80" s="24">
        <v>3</v>
      </c>
      <c r="D80" s="10">
        <v>2015110416</v>
      </c>
      <c r="E80" s="10" t="s">
        <v>128</v>
      </c>
      <c r="F80" s="11">
        <v>4</v>
      </c>
      <c r="G80" s="11">
        <v>4</v>
      </c>
      <c r="H80" s="11">
        <v>8</v>
      </c>
      <c r="I80" s="11"/>
      <c r="J80" s="11">
        <v>10</v>
      </c>
      <c r="K80" s="11"/>
      <c r="L80" s="11"/>
      <c r="M80" s="11"/>
      <c r="N80" s="11"/>
      <c r="O80" s="72">
        <v>90</v>
      </c>
      <c r="P80" s="72"/>
      <c r="Q80" s="6">
        <f t="shared" si="0"/>
        <v>26</v>
      </c>
      <c r="R80" s="6">
        <f t="shared" si="3"/>
        <v>166</v>
      </c>
      <c r="S80" s="12"/>
      <c r="T80" s="3">
        <f t="shared" si="4"/>
        <v>30</v>
      </c>
      <c r="U80" s="38">
        <f>_xlfn.RANK.EQ($R80,$R$54:$R$80,0)</f>
        <v>9</v>
      </c>
    </row>
    <row r="81" spans="1:21" ht="17.25" thickTop="1">
      <c r="A81" s="49">
        <v>78</v>
      </c>
      <c r="B81" s="48" t="s">
        <v>72</v>
      </c>
      <c r="C81" s="31">
        <v>2</v>
      </c>
      <c r="D81" s="50">
        <v>2013113374</v>
      </c>
      <c r="E81" s="50" t="s">
        <v>128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6">
        <f t="shared" si="0"/>
        <v>0</v>
      </c>
      <c r="R81" s="6">
        <f t="shared" si="3"/>
        <v>0</v>
      </c>
      <c r="S81" s="9"/>
      <c r="T81" s="3">
        <f t="shared" si="4"/>
        <v>73</v>
      </c>
      <c r="U81" s="37">
        <f>_xlfn.RANK.EQ($R81,$R$81:$R$112,0)</f>
        <v>8</v>
      </c>
    </row>
    <row r="82" spans="1:21">
      <c r="A82" s="49">
        <v>79</v>
      </c>
      <c r="B82" s="46" t="s">
        <v>73</v>
      </c>
      <c r="C82" s="19">
        <v>2</v>
      </c>
      <c r="D82" s="49">
        <v>2013110508</v>
      </c>
      <c r="E82" s="49" t="s">
        <v>128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>
        <f t="shared" si="0"/>
        <v>0</v>
      </c>
      <c r="R82" s="6">
        <f t="shared" si="3"/>
        <v>0</v>
      </c>
      <c r="S82" s="3"/>
      <c r="T82" s="3">
        <f t="shared" si="4"/>
        <v>73</v>
      </c>
      <c r="U82" s="16">
        <f t="shared" ref="U82:U112" si="5">_xlfn.RANK.EQ($R82,$R$81:$R$112,0)</f>
        <v>8</v>
      </c>
    </row>
    <row r="83" spans="1:21">
      <c r="A83" s="49">
        <v>80</v>
      </c>
      <c r="B83" s="46" t="s">
        <v>74</v>
      </c>
      <c r="C83" s="19">
        <v>2</v>
      </c>
      <c r="D83" s="49">
        <v>2014110455</v>
      </c>
      <c r="E83" s="49" t="s">
        <v>128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>
        <f t="shared" si="0"/>
        <v>0</v>
      </c>
      <c r="R83" s="6">
        <f t="shared" si="3"/>
        <v>0</v>
      </c>
      <c r="S83" s="3"/>
      <c r="T83" s="3">
        <f t="shared" si="4"/>
        <v>73</v>
      </c>
      <c r="U83" s="16">
        <f t="shared" si="5"/>
        <v>8</v>
      </c>
    </row>
    <row r="84" spans="1:21">
      <c r="A84" s="49">
        <v>81</v>
      </c>
      <c r="B84" s="46" t="s">
        <v>75</v>
      </c>
      <c r="C84" s="19">
        <v>2</v>
      </c>
      <c r="D84" s="49">
        <v>2014110437</v>
      </c>
      <c r="E84" s="49" t="s">
        <v>128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>
        <f t="shared" si="0"/>
        <v>0</v>
      </c>
      <c r="R84" s="6">
        <f t="shared" si="3"/>
        <v>0</v>
      </c>
      <c r="S84" s="3"/>
      <c r="T84" s="3">
        <f t="shared" si="4"/>
        <v>73</v>
      </c>
      <c r="U84" s="16">
        <f t="shared" si="5"/>
        <v>8</v>
      </c>
    </row>
    <row r="85" spans="1:21">
      <c r="A85" s="49">
        <v>82</v>
      </c>
      <c r="B85" s="46" t="s">
        <v>76</v>
      </c>
      <c r="C85" s="19">
        <v>2</v>
      </c>
      <c r="D85" s="49">
        <v>2014113259</v>
      </c>
      <c r="E85" s="49" t="s">
        <v>128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>
        <f t="shared" si="0"/>
        <v>0</v>
      </c>
      <c r="R85" s="6">
        <f t="shared" si="3"/>
        <v>0</v>
      </c>
      <c r="S85" s="3"/>
      <c r="T85" s="3">
        <f t="shared" si="4"/>
        <v>73</v>
      </c>
      <c r="U85" s="16">
        <f t="shared" si="5"/>
        <v>8</v>
      </c>
    </row>
    <row r="86" spans="1:21">
      <c r="A86" s="49">
        <v>83</v>
      </c>
      <c r="B86" s="46" t="s">
        <v>77</v>
      </c>
      <c r="C86" s="19">
        <v>2</v>
      </c>
      <c r="D86" s="49">
        <v>2015110423</v>
      </c>
      <c r="E86" s="49" t="s">
        <v>136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>
        <f t="shared" si="0"/>
        <v>0</v>
      </c>
      <c r="R86" s="6">
        <f t="shared" si="3"/>
        <v>0</v>
      </c>
      <c r="S86" s="3"/>
      <c r="T86" s="3">
        <f t="shared" si="4"/>
        <v>73</v>
      </c>
      <c r="U86" s="16">
        <f t="shared" si="5"/>
        <v>8</v>
      </c>
    </row>
    <row r="87" spans="1:21">
      <c r="A87" s="49">
        <v>84</v>
      </c>
      <c r="B87" s="46" t="s">
        <v>78</v>
      </c>
      <c r="C87" s="19">
        <v>2</v>
      </c>
      <c r="D87" s="49">
        <v>2016110405</v>
      </c>
      <c r="E87" s="49" t="s">
        <v>136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>
        <f t="shared" si="0"/>
        <v>0</v>
      </c>
      <c r="R87" s="6">
        <f t="shared" si="3"/>
        <v>0</v>
      </c>
      <c r="S87" s="3"/>
      <c r="T87" s="3">
        <f t="shared" si="4"/>
        <v>73</v>
      </c>
      <c r="U87" s="16">
        <f t="shared" si="5"/>
        <v>8</v>
      </c>
    </row>
    <row r="88" spans="1:21">
      <c r="A88" s="49">
        <v>85</v>
      </c>
      <c r="B88" s="46" t="s">
        <v>79</v>
      </c>
      <c r="C88" s="19">
        <v>2</v>
      </c>
      <c r="D88" s="49">
        <v>2016110403</v>
      </c>
      <c r="E88" s="49" t="s">
        <v>128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>
        <f t="shared" si="0"/>
        <v>0</v>
      </c>
      <c r="R88" s="6">
        <f t="shared" si="3"/>
        <v>0</v>
      </c>
      <c r="S88" s="3"/>
      <c r="T88" s="3">
        <f t="shared" si="4"/>
        <v>73</v>
      </c>
      <c r="U88" s="16">
        <f t="shared" si="5"/>
        <v>8</v>
      </c>
    </row>
    <row r="89" spans="1:21">
      <c r="A89" s="49">
        <v>86</v>
      </c>
      <c r="B89" s="46" t="s">
        <v>80</v>
      </c>
      <c r="C89" s="19">
        <v>2</v>
      </c>
      <c r="D89" s="49">
        <v>2016110386</v>
      </c>
      <c r="E89" s="49" t="s">
        <v>136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>
        <f t="shared" ref="Q89:Q152" si="6">SUM(F89:N89)</f>
        <v>0</v>
      </c>
      <c r="R89" s="6">
        <f t="shared" si="3"/>
        <v>0</v>
      </c>
      <c r="S89" s="3"/>
      <c r="T89" s="3">
        <f t="shared" si="4"/>
        <v>73</v>
      </c>
      <c r="U89" s="16">
        <f t="shared" si="5"/>
        <v>8</v>
      </c>
    </row>
    <row r="90" spans="1:21">
      <c r="A90" s="49">
        <v>87</v>
      </c>
      <c r="B90" s="46" t="s">
        <v>81</v>
      </c>
      <c r="C90" s="19">
        <v>2</v>
      </c>
      <c r="D90" s="49">
        <v>2016110408</v>
      </c>
      <c r="E90" s="49" t="s">
        <v>136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>
        <f t="shared" si="6"/>
        <v>0</v>
      </c>
      <c r="R90" s="6">
        <f t="shared" si="3"/>
        <v>0</v>
      </c>
      <c r="S90" s="3"/>
      <c r="T90" s="3">
        <f t="shared" si="4"/>
        <v>73</v>
      </c>
      <c r="U90" s="16">
        <f t="shared" si="5"/>
        <v>8</v>
      </c>
    </row>
    <row r="91" spans="1:21">
      <c r="A91" s="49">
        <v>88</v>
      </c>
      <c r="B91" s="46" t="s">
        <v>82</v>
      </c>
      <c r="C91" s="19">
        <v>2</v>
      </c>
      <c r="D91" s="49">
        <v>2016110400</v>
      </c>
      <c r="E91" s="49" t="s">
        <v>136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>
        <f t="shared" si="6"/>
        <v>0</v>
      </c>
      <c r="R91" s="6">
        <f t="shared" si="3"/>
        <v>0</v>
      </c>
      <c r="S91" s="3"/>
      <c r="T91" s="3">
        <f t="shared" si="4"/>
        <v>73</v>
      </c>
      <c r="U91" s="16">
        <f t="shared" si="5"/>
        <v>8</v>
      </c>
    </row>
    <row r="92" spans="1:21">
      <c r="A92" s="49">
        <v>89</v>
      </c>
      <c r="B92" s="46" t="s">
        <v>83</v>
      </c>
      <c r="C92" s="19">
        <v>2</v>
      </c>
      <c r="D92" s="49">
        <v>2016110407</v>
      </c>
      <c r="E92" s="49" t="s">
        <v>136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>
        <f t="shared" si="6"/>
        <v>0</v>
      </c>
      <c r="R92" s="6">
        <f t="shared" si="3"/>
        <v>0</v>
      </c>
      <c r="S92" s="3"/>
      <c r="T92" s="3">
        <f t="shared" si="4"/>
        <v>73</v>
      </c>
      <c r="U92" s="16">
        <f t="shared" si="5"/>
        <v>8</v>
      </c>
    </row>
    <row r="93" spans="1:21">
      <c r="A93" s="49">
        <v>90</v>
      </c>
      <c r="B93" s="46" t="s">
        <v>84</v>
      </c>
      <c r="C93" s="19">
        <v>2</v>
      </c>
      <c r="D93" s="49">
        <v>2016110422</v>
      </c>
      <c r="E93" s="49" t="s">
        <v>128</v>
      </c>
      <c r="F93" s="6">
        <v>6</v>
      </c>
      <c r="G93" s="6">
        <v>3</v>
      </c>
      <c r="H93" s="6"/>
      <c r="I93" s="6"/>
      <c r="J93" s="6"/>
      <c r="K93" s="6"/>
      <c r="L93" s="6"/>
      <c r="M93" s="6"/>
      <c r="N93" s="6"/>
      <c r="O93" s="6"/>
      <c r="P93" s="6"/>
      <c r="Q93" s="6">
        <f t="shared" si="6"/>
        <v>9</v>
      </c>
      <c r="R93" s="6">
        <f t="shared" si="3"/>
        <v>12</v>
      </c>
      <c r="S93" s="3"/>
      <c r="T93" s="3">
        <f t="shared" si="4"/>
        <v>71</v>
      </c>
      <c r="U93" s="16">
        <f t="shared" si="5"/>
        <v>7</v>
      </c>
    </row>
    <row r="94" spans="1:21">
      <c r="A94" s="49">
        <v>91</v>
      </c>
      <c r="B94" s="46" t="s">
        <v>85</v>
      </c>
      <c r="C94" s="19">
        <v>2</v>
      </c>
      <c r="D94" s="49">
        <v>2016110424</v>
      </c>
      <c r="E94" s="49" t="s">
        <v>136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>
        <f t="shared" si="6"/>
        <v>0</v>
      </c>
      <c r="R94" s="6">
        <f t="shared" si="3"/>
        <v>0</v>
      </c>
      <c r="S94" s="3"/>
      <c r="T94" s="3">
        <f t="shared" si="4"/>
        <v>73</v>
      </c>
      <c r="U94" s="16">
        <f t="shared" si="5"/>
        <v>8</v>
      </c>
    </row>
    <row r="95" spans="1:21">
      <c r="A95" s="49">
        <v>92</v>
      </c>
      <c r="B95" s="46" t="s">
        <v>86</v>
      </c>
      <c r="C95" s="19">
        <v>2</v>
      </c>
      <c r="D95" s="49">
        <v>2016110391</v>
      </c>
      <c r="E95" s="49" t="s">
        <v>128</v>
      </c>
      <c r="F95" s="6"/>
      <c r="G95" s="6"/>
      <c r="H95" s="6">
        <v>8</v>
      </c>
      <c r="I95" s="6"/>
      <c r="J95" s="6"/>
      <c r="K95" s="6"/>
      <c r="L95" s="6"/>
      <c r="M95" s="6"/>
      <c r="N95" s="6"/>
      <c r="O95" s="6"/>
      <c r="P95" s="6"/>
      <c r="Q95" s="6">
        <f t="shared" si="6"/>
        <v>8</v>
      </c>
      <c r="R95" s="6">
        <f t="shared" si="3"/>
        <v>24</v>
      </c>
      <c r="S95" s="3"/>
      <c r="T95" s="3">
        <f t="shared" si="4"/>
        <v>70</v>
      </c>
      <c r="U95" s="16">
        <f t="shared" si="5"/>
        <v>6</v>
      </c>
    </row>
    <row r="96" spans="1:21">
      <c r="A96" s="49">
        <v>93</v>
      </c>
      <c r="B96" s="46" t="s">
        <v>87</v>
      </c>
      <c r="C96" s="19">
        <v>2</v>
      </c>
      <c r="D96" s="49">
        <v>2016110398</v>
      </c>
      <c r="E96" s="49" t="s">
        <v>136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>
        <f t="shared" si="6"/>
        <v>0</v>
      </c>
      <c r="R96" s="6">
        <f t="shared" si="3"/>
        <v>0</v>
      </c>
      <c r="S96" s="3"/>
      <c r="T96" s="3">
        <f t="shared" si="4"/>
        <v>73</v>
      </c>
      <c r="U96" s="16">
        <f t="shared" si="5"/>
        <v>8</v>
      </c>
    </row>
    <row r="97" spans="1:21">
      <c r="A97" s="49">
        <v>94</v>
      </c>
      <c r="B97" s="46" t="s">
        <v>88</v>
      </c>
      <c r="C97" s="19">
        <v>2</v>
      </c>
      <c r="D97" s="49">
        <v>2016110413</v>
      </c>
      <c r="E97" s="49" t="s">
        <v>128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>
        <f t="shared" si="6"/>
        <v>0</v>
      </c>
      <c r="R97" s="6">
        <f t="shared" si="3"/>
        <v>0</v>
      </c>
      <c r="S97" s="3"/>
      <c r="T97" s="3">
        <f t="shared" si="4"/>
        <v>73</v>
      </c>
      <c r="U97" s="16">
        <f t="shared" si="5"/>
        <v>8</v>
      </c>
    </row>
    <row r="98" spans="1:21">
      <c r="A98" s="49">
        <v>95</v>
      </c>
      <c r="B98" s="46" t="s">
        <v>89</v>
      </c>
      <c r="C98" s="19">
        <v>2</v>
      </c>
      <c r="D98" s="49">
        <v>2016110409</v>
      </c>
      <c r="E98" s="49" t="s">
        <v>128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>
        <f t="shared" si="6"/>
        <v>0</v>
      </c>
      <c r="R98" s="6">
        <f t="shared" si="3"/>
        <v>0</v>
      </c>
      <c r="S98" s="3"/>
      <c r="T98" s="3">
        <f t="shared" si="4"/>
        <v>73</v>
      </c>
      <c r="U98" s="16">
        <f t="shared" si="5"/>
        <v>8</v>
      </c>
    </row>
    <row r="99" spans="1:21">
      <c r="A99" s="49">
        <v>96</v>
      </c>
      <c r="B99" s="46" t="s">
        <v>90</v>
      </c>
      <c r="C99" s="19">
        <v>2</v>
      </c>
      <c r="D99" s="49">
        <v>2016110411</v>
      </c>
      <c r="E99" s="49" t="s">
        <v>136</v>
      </c>
      <c r="F99" s="6">
        <v>19</v>
      </c>
      <c r="G99" s="6">
        <v>7</v>
      </c>
      <c r="H99" s="6">
        <v>16</v>
      </c>
      <c r="I99" s="6">
        <v>1</v>
      </c>
      <c r="J99" s="6"/>
      <c r="K99" s="6"/>
      <c r="L99" s="6"/>
      <c r="M99" s="6">
        <v>8</v>
      </c>
      <c r="N99" s="6"/>
      <c r="O99" s="6"/>
      <c r="P99" s="6"/>
      <c r="Q99" s="6">
        <f t="shared" si="6"/>
        <v>51</v>
      </c>
      <c r="R99" s="6">
        <f t="shared" si="3"/>
        <v>166</v>
      </c>
      <c r="S99" s="3"/>
      <c r="T99" s="3">
        <f t="shared" si="4"/>
        <v>30</v>
      </c>
      <c r="U99" s="16">
        <f t="shared" si="5"/>
        <v>3</v>
      </c>
    </row>
    <row r="100" spans="1:21">
      <c r="A100" s="49">
        <v>97</v>
      </c>
      <c r="B100" s="46" t="s">
        <v>91</v>
      </c>
      <c r="C100" s="19">
        <v>2</v>
      </c>
      <c r="D100" s="49">
        <v>2016110392</v>
      </c>
      <c r="E100" s="49" t="s">
        <v>136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>
        <f t="shared" si="6"/>
        <v>0</v>
      </c>
      <c r="R100" s="6">
        <f t="shared" si="3"/>
        <v>0</v>
      </c>
      <c r="S100" s="3"/>
      <c r="T100" s="3">
        <f t="shared" si="4"/>
        <v>73</v>
      </c>
      <c r="U100" s="16">
        <f t="shared" si="5"/>
        <v>8</v>
      </c>
    </row>
    <row r="101" spans="1:21">
      <c r="A101" s="49">
        <v>98</v>
      </c>
      <c r="B101" s="46" t="s">
        <v>92</v>
      </c>
      <c r="C101" s="19">
        <v>2</v>
      </c>
      <c r="D101" s="49">
        <v>2016110393</v>
      </c>
      <c r="E101" s="49" t="s">
        <v>136</v>
      </c>
      <c r="F101" s="6">
        <v>2</v>
      </c>
      <c r="G101" s="6">
        <v>1</v>
      </c>
      <c r="H101" s="6">
        <v>16</v>
      </c>
      <c r="I101" s="6"/>
      <c r="J101" s="6"/>
      <c r="K101" s="6"/>
      <c r="L101" s="6"/>
      <c r="M101" s="6"/>
      <c r="N101" s="6"/>
      <c r="O101" s="6"/>
      <c r="P101" s="6"/>
      <c r="Q101" s="6">
        <f t="shared" si="6"/>
        <v>19</v>
      </c>
      <c r="R101" s="6">
        <f t="shared" si="3"/>
        <v>52</v>
      </c>
      <c r="S101" s="3"/>
      <c r="T101" s="3">
        <f t="shared" si="4"/>
        <v>63</v>
      </c>
      <c r="U101" s="16">
        <f t="shared" si="5"/>
        <v>4</v>
      </c>
    </row>
    <row r="102" spans="1:21">
      <c r="A102" s="49">
        <v>99</v>
      </c>
      <c r="B102" s="46" t="s">
        <v>93</v>
      </c>
      <c r="C102" s="19">
        <v>2</v>
      </c>
      <c r="D102" s="49">
        <v>2016110397</v>
      </c>
      <c r="E102" s="49" t="s">
        <v>136</v>
      </c>
      <c r="F102" s="6">
        <v>2</v>
      </c>
      <c r="G102" s="6">
        <v>2</v>
      </c>
      <c r="H102" s="6">
        <v>8</v>
      </c>
      <c r="I102" s="6"/>
      <c r="J102" s="6"/>
      <c r="K102" s="6"/>
      <c r="L102" s="6"/>
      <c r="M102" s="6">
        <v>24</v>
      </c>
      <c r="N102" s="6"/>
      <c r="O102" s="6"/>
      <c r="P102" s="6"/>
      <c r="Q102" s="6">
        <f t="shared" si="6"/>
        <v>36</v>
      </c>
      <c r="R102" s="6">
        <f t="shared" si="3"/>
        <v>270</v>
      </c>
      <c r="S102" s="3"/>
      <c r="T102" s="3">
        <f t="shared" si="4"/>
        <v>18</v>
      </c>
      <c r="U102" s="16">
        <f t="shared" si="5"/>
        <v>2</v>
      </c>
    </row>
    <row r="103" spans="1:21">
      <c r="A103" s="49">
        <v>100</v>
      </c>
      <c r="B103" s="46" t="s">
        <v>94</v>
      </c>
      <c r="C103" s="19">
        <v>2</v>
      </c>
      <c r="D103" s="49">
        <v>2016110406</v>
      </c>
      <c r="E103" s="49" t="s">
        <v>128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>
        <f t="shared" si="6"/>
        <v>0</v>
      </c>
      <c r="R103" s="6">
        <f t="shared" si="3"/>
        <v>0</v>
      </c>
      <c r="S103" s="3"/>
      <c r="T103" s="3">
        <f t="shared" si="4"/>
        <v>73</v>
      </c>
      <c r="U103" s="16">
        <f t="shared" si="5"/>
        <v>8</v>
      </c>
    </row>
    <row r="104" spans="1:21">
      <c r="A104" s="49">
        <v>101</v>
      </c>
      <c r="B104" s="46" t="s">
        <v>95</v>
      </c>
      <c r="C104" s="19">
        <v>2</v>
      </c>
      <c r="D104" s="49">
        <v>2016110414</v>
      </c>
      <c r="E104" s="49" t="s">
        <v>128</v>
      </c>
      <c r="F104" s="6">
        <v>6</v>
      </c>
      <c r="G104" s="6">
        <v>6</v>
      </c>
      <c r="H104" s="6">
        <v>16</v>
      </c>
      <c r="I104" s="6"/>
      <c r="J104" s="6"/>
      <c r="K104" s="6"/>
      <c r="L104" s="6"/>
      <c r="M104" s="6">
        <v>8</v>
      </c>
      <c r="N104" s="6">
        <v>24</v>
      </c>
      <c r="O104" s="6"/>
      <c r="P104" s="6"/>
      <c r="Q104" s="6">
        <f t="shared" si="6"/>
        <v>60</v>
      </c>
      <c r="R104" s="6">
        <f t="shared" si="3"/>
        <v>386</v>
      </c>
      <c r="S104" s="3"/>
      <c r="T104" s="3">
        <f t="shared" si="4"/>
        <v>8</v>
      </c>
      <c r="U104" s="16">
        <f t="shared" si="5"/>
        <v>1</v>
      </c>
    </row>
    <row r="105" spans="1:21">
      <c r="A105" s="49">
        <v>102</v>
      </c>
      <c r="B105" s="46" t="s">
        <v>96</v>
      </c>
      <c r="C105" s="19">
        <v>2</v>
      </c>
      <c r="D105" s="49">
        <v>2016110419</v>
      </c>
      <c r="E105" s="49" t="s">
        <v>136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>
        <f t="shared" si="6"/>
        <v>0</v>
      </c>
      <c r="R105" s="6">
        <f t="shared" si="3"/>
        <v>0</v>
      </c>
      <c r="S105" s="3"/>
      <c r="T105" s="3">
        <f t="shared" si="4"/>
        <v>73</v>
      </c>
      <c r="U105" s="16">
        <f t="shared" si="5"/>
        <v>8</v>
      </c>
    </row>
    <row r="106" spans="1:21">
      <c r="A106" s="49">
        <v>103</v>
      </c>
      <c r="B106" s="46" t="s">
        <v>97</v>
      </c>
      <c r="C106" s="19">
        <v>2</v>
      </c>
      <c r="D106" s="49">
        <v>2016110416</v>
      </c>
      <c r="E106" s="49" t="s">
        <v>136</v>
      </c>
      <c r="F106" s="6">
        <v>4</v>
      </c>
      <c r="G106" s="6">
        <v>2</v>
      </c>
      <c r="H106" s="6"/>
      <c r="I106" s="6"/>
      <c r="J106" s="6">
        <v>10</v>
      </c>
      <c r="K106" s="6"/>
      <c r="L106" s="6"/>
      <c r="M106" s="6"/>
      <c r="N106" s="6"/>
      <c r="O106" s="6"/>
      <c r="P106" s="6"/>
      <c r="Q106" s="6">
        <f t="shared" si="6"/>
        <v>16</v>
      </c>
      <c r="R106" s="6">
        <f t="shared" si="3"/>
        <v>48</v>
      </c>
      <c r="S106" s="3"/>
      <c r="T106" s="3">
        <f t="shared" si="4"/>
        <v>64</v>
      </c>
      <c r="U106" s="16">
        <f t="shared" si="5"/>
        <v>5</v>
      </c>
    </row>
    <row r="107" spans="1:21">
      <c r="A107" s="49">
        <v>104</v>
      </c>
      <c r="B107" s="46" t="s">
        <v>98</v>
      </c>
      <c r="C107" s="19">
        <v>2</v>
      </c>
      <c r="D107" s="49">
        <v>2016110412</v>
      </c>
      <c r="E107" s="49" t="s">
        <v>136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>
        <f t="shared" si="6"/>
        <v>0</v>
      </c>
      <c r="R107" s="6">
        <f t="shared" si="3"/>
        <v>0</v>
      </c>
      <c r="S107" s="3"/>
      <c r="T107" s="3">
        <f t="shared" si="4"/>
        <v>73</v>
      </c>
      <c r="U107" s="16">
        <f t="shared" si="5"/>
        <v>8</v>
      </c>
    </row>
    <row r="108" spans="1:21">
      <c r="A108" s="49">
        <v>105</v>
      </c>
      <c r="B108" s="46" t="s">
        <v>99</v>
      </c>
      <c r="C108" s="19">
        <v>2</v>
      </c>
      <c r="D108" s="49">
        <v>2016110425</v>
      </c>
      <c r="E108" s="49" t="s">
        <v>136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>
        <f t="shared" si="6"/>
        <v>0</v>
      </c>
      <c r="R108" s="6">
        <f t="shared" si="3"/>
        <v>0</v>
      </c>
      <c r="S108" s="3"/>
      <c r="T108" s="3">
        <f t="shared" si="4"/>
        <v>73</v>
      </c>
      <c r="U108" s="16">
        <f t="shared" si="5"/>
        <v>8</v>
      </c>
    </row>
    <row r="109" spans="1:21">
      <c r="A109" s="49">
        <v>106</v>
      </c>
      <c r="B109" s="49" t="s">
        <v>100</v>
      </c>
      <c r="C109" s="19">
        <v>2</v>
      </c>
      <c r="D109" s="49">
        <v>2016110390</v>
      </c>
      <c r="E109" s="49" t="s">
        <v>128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>
        <f t="shared" si="6"/>
        <v>0</v>
      </c>
      <c r="R109" s="6">
        <f t="shared" si="3"/>
        <v>0</v>
      </c>
      <c r="S109" s="3"/>
      <c r="T109" s="3">
        <f t="shared" si="4"/>
        <v>73</v>
      </c>
      <c r="U109" s="16">
        <f t="shared" si="5"/>
        <v>8</v>
      </c>
    </row>
    <row r="110" spans="1:21">
      <c r="A110" s="49">
        <v>107</v>
      </c>
      <c r="B110" s="49" t="s">
        <v>101</v>
      </c>
      <c r="C110" s="19">
        <v>2</v>
      </c>
      <c r="D110" s="49">
        <v>2016110394</v>
      </c>
      <c r="E110" s="49" t="s">
        <v>128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>
        <f t="shared" si="6"/>
        <v>0</v>
      </c>
      <c r="R110" s="6">
        <f t="shared" si="3"/>
        <v>0</v>
      </c>
      <c r="S110" s="3"/>
      <c r="T110" s="3">
        <f t="shared" si="4"/>
        <v>73</v>
      </c>
      <c r="U110" s="16">
        <f t="shared" si="5"/>
        <v>8</v>
      </c>
    </row>
    <row r="111" spans="1:21">
      <c r="A111" s="49">
        <v>108</v>
      </c>
      <c r="B111" s="49" t="s">
        <v>102</v>
      </c>
      <c r="C111" s="19">
        <v>2</v>
      </c>
      <c r="D111" s="49">
        <v>2016110421</v>
      </c>
      <c r="E111" s="49" t="s">
        <v>128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>
        <f t="shared" si="6"/>
        <v>0</v>
      </c>
      <c r="R111" s="6">
        <f t="shared" si="3"/>
        <v>0</v>
      </c>
      <c r="S111" s="3"/>
      <c r="T111" s="3">
        <f t="shared" si="4"/>
        <v>73</v>
      </c>
      <c r="U111" s="16">
        <f t="shared" si="5"/>
        <v>8</v>
      </c>
    </row>
    <row r="112" spans="1:21" ht="17.25" thickBot="1">
      <c r="A112" s="49">
        <v>109</v>
      </c>
      <c r="B112" s="10" t="s">
        <v>103</v>
      </c>
      <c r="C112" s="20">
        <v>2</v>
      </c>
      <c r="D112" s="10">
        <v>2016110399</v>
      </c>
      <c r="E112" s="10" t="s">
        <v>136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6"/>
      <c r="P112" s="72"/>
      <c r="Q112" s="6">
        <f t="shared" si="6"/>
        <v>0</v>
      </c>
      <c r="R112" s="6">
        <f t="shared" si="3"/>
        <v>0</v>
      </c>
      <c r="S112" s="12"/>
      <c r="T112" s="3">
        <f t="shared" si="4"/>
        <v>73</v>
      </c>
      <c r="U112" s="18">
        <f t="shared" si="5"/>
        <v>8</v>
      </c>
    </row>
    <row r="113" spans="1:21" ht="17.25" thickTop="1">
      <c r="A113" s="49">
        <v>110</v>
      </c>
      <c r="B113" s="50" t="s">
        <v>104</v>
      </c>
      <c r="C113" s="25">
        <v>1</v>
      </c>
      <c r="D113" s="50">
        <v>2017110363</v>
      </c>
      <c r="E113" s="50" t="s">
        <v>128</v>
      </c>
      <c r="F113" s="8"/>
      <c r="G113" s="8"/>
      <c r="H113" s="8"/>
      <c r="I113" s="8"/>
      <c r="J113" s="8"/>
      <c r="K113" s="8"/>
      <c r="L113" s="8"/>
      <c r="M113" s="8"/>
      <c r="N113" s="8"/>
      <c r="O113" s="6"/>
      <c r="P113" s="8"/>
      <c r="Q113" s="6">
        <f t="shared" si="6"/>
        <v>0</v>
      </c>
      <c r="R113" s="6">
        <f t="shared" si="3"/>
        <v>0</v>
      </c>
      <c r="S113" s="9"/>
      <c r="T113" s="3">
        <f t="shared" si="4"/>
        <v>73</v>
      </c>
      <c r="U113" s="36">
        <f>_xlfn.RANK.EQ($R113,$R$113:$R$153,0)</f>
        <v>1</v>
      </c>
    </row>
    <row r="114" spans="1:21">
      <c r="A114" s="49">
        <v>111</v>
      </c>
      <c r="B114" s="49" t="s">
        <v>105</v>
      </c>
      <c r="C114" s="26">
        <v>1</v>
      </c>
      <c r="D114" s="49">
        <v>2017110356</v>
      </c>
      <c r="E114" s="49" t="s">
        <v>128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>
        <f t="shared" si="6"/>
        <v>0</v>
      </c>
      <c r="R114" s="6">
        <f t="shared" si="3"/>
        <v>0</v>
      </c>
      <c r="S114" s="3"/>
      <c r="T114" s="3">
        <f t="shared" si="4"/>
        <v>73</v>
      </c>
      <c r="U114" s="13">
        <f t="shared" ref="U114:U153" si="7">_xlfn.RANK.EQ($R114,$R$113:$R$153,0)</f>
        <v>1</v>
      </c>
    </row>
    <row r="115" spans="1:21">
      <c r="A115" s="49">
        <v>112</v>
      </c>
      <c r="B115" s="49" t="s">
        <v>106</v>
      </c>
      <c r="C115" s="26">
        <v>1</v>
      </c>
      <c r="D115" s="49">
        <v>2017110360</v>
      </c>
      <c r="E115" s="49" t="s">
        <v>128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>
        <f t="shared" si="6"/>
        <v>0</v>
      </c>
      <c r="R115" s="6">
        <f t="shared" si="3"/>
        <v>0</v>
      </c>
      <c r="S115" s="3"/>
      <c r="T115" s="3">
        <f t="shared" si="4"/>
        <v>73</v>
      </c>
      <c r="U115" s="13">
        <f t="shared" si="7"/>
        <v>1</v>
      </c>
    </row>
    <row r="116" spans="1:21">
      <c r="A116" s="49">
        <v>113</v>
      </c>
      <c r="B116" s="49" t="s">
        <v>107</v>
      </c>
      <c r="C116" s="26">
        <v>1</v>
      </c>
      <c r="D116" s="49">
        <v>2017110350</v>
      </c>
      <c r="E116" s="4" t="s">
        <v>136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>
        <f t="shared" si="6"/>
        <v>0</v>
      </c>
      <c r="R116" s="6">
        <f t="shared" si="3"/>
        <v>0</v>
      </c>
      <c r="S116" s="3"/>
      <c r="T116" s="3">
        <f t="shared" si="4"/>
        <v>73</v>
      </c>
      <c r="U116" s="13">
        <f t="shared" si="7"/>
        <v>1</v>
      </c>
    </row>
    <row r="117" spans="1:21">
      <c r="A117" s="49">
        <v>114</v>
      </c>
      <c r="B117" s="49" t="s">
        <v>108</v>
      </c>
      <c r="C117" s="26">
        <v>1</v>
      </c>
      <c r="D117" s="49">
        <v>2017110354</v>
      </c>
      <c r="E117" s="49" t="s">
        <v>128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>
        <f t="shared" si="6"/>
        <v>0</v>
      </c>
      <c r="R117" s="6">
        <f t="shared" si="3"/>
        <v>0</v>
      </c>
      <c r="S117" s="3"/>
      <c r="T117" s="3">
        <f t="shared" si="4"/>
        <v>73</v>
      </c>
      <c r="U117" s="13">
        <f t="shared" si="7"/>
        <v>1</v>
      </c>
    </row>
    <row r="118" spans="1:21">
      <c r="A118" s="49">
        <v>115</v>
      </c>
      <c r="B118" s="49" t="s">
        <v>109</v>
      </c>
      <c r="C118" s="26">
        <v>1</v>
      </c>
      <c r="D118" s="49">
        <v>2017110371</v>
      </c>
      <c r="E118" s="49" t="s">
        <v>128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>
        <f t="shared" si="6"/>
        <v>0</v>
      </c>
      <c r="R118" s="6">
        <f t="shared" si="3"/>
        <v>0</v>
      </c>
      <c r="S118" s="3"/>
      <c r="T118" s="3">
        <f t="shared" si="4"/>
        <v>73</v>
      </c>
      <c r="U118" s="13">
        <f t="shared" si="7"/>
        <v>1</v>
      </c>
    </row>
    <row r="119" spans="1:21">
      <c r="A119" s="49">
        <v>116</v>
      </c>
      <c r="B119" s="49" t="s">
        <v>110</v>
      </c>
      <c r="C119" s="26">
        <v>1</v>
      </c>
      <c r="D119" s="49">
        <v>2017110367</v>
      </c>
      <c r="E119" s="49" t="s">
        <v>136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>
        <f t="shared" si="6"/>
        <v>0</v>
      </c>
      <c r="R119" s="6">
        <f t="shared" si="3"/>
        <v>0</v>
      </c>
      <c r="S119" s="3"/>
      <c r="T119" s="3">
        <f t="shared" si="4"/>
        <v>73</v>
      </c>
      <c r="U119" s="13">
        <f t="shared" si="7"/>
        <v>1</v>
      </c>
    </row>
    <row r="120" spans="1:21">
      <c r="A120" s="49">
        <v>117</v>
      </c>
      <c r="B120" s="49" t="s">
        <v>111</v>
      </c>
      <c r="C120" s="26">
        <v>1</v>
      </c>
      <c r="D120" s="49">
        <v>2017110366</v>
      </c>
      <c r="E120" s="49" t="s">
        <v>128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>
        <f t="shared" si="6"/>
        <v>0</v>
      </c>
      <c r="R120" s="6">
        <f t="shared" si="3"/>
        <v>0</v>
      </c>
      <c r="S120" s="3"/>
      <c r="T120" s="3">
        <f t="shared" si="4"/>
        <v>73</v>
      </c>
      <c r="U120" s="13">
        <f t="shared" si="7"/>
        <v>1</v>
      </c>
    </row>
    <row r="121" spans="1:21">
      <c r="A121" s="49">
        <v>118</v>
      </c>
      <c r="B121" s="49" t="s">
        <v>112</v>
      </c>
      <c r="C121" s="26">
        <v>1</v>
      </c>
      <c r="D121" s="49">
        <v>2017110369</v>
      </c>
      <c r="E121" s="49" t="s">
        <v>128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>
        <f t="shared" si="6"/>
        <v>0</v>
      </c>
      <c r="R121" s="6">
        <f t="shared" si="3"/>
        <v>0</v>
      </c>
      <c r="S121" s="3"/>
      <c r="T121" s="3">
        <f t="shared" si="4"/>
        <v>73</v>
      </c>
      <c r="U121" s="13">
        <f t="shared" si="7"/>
        <v>1</v>
      </c>
    </row>
    <row r="122" spans="1:21">
      <c r="A122" s="49">
        <v>119</v>
      </c>
      <c r="B122" s="4" t="s">
        <v>113</v>
      </c>
      <c r="C122" s="26">
        <v>1</v>
      </c>
      <c r="D122" s="4">
        <v>2017112960</v>
      </c>
      <c r="E122" s="4" t="s">
        <v>136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>
        <f t="shared" si="6"/>
        <v>0</v>
      </c>
      <c r="R122" s="6">
        <f t="shared" si="3"/>
        <v>0</v>
      </c>
      <c r="S122" s="3"/>
      <c r="T122" s="3">
        <f t="shared" si="4"/>
        <v>73</v>
      </c>
      <c r="U122" s="13">
        <f t="shared" si="7"/>
        <v>1</v>
      </c>
    </row>
    <row r="123" spans="1:21">
      <c r="A123" s="49">
        <v>120</v>
      </c>
      <c r="B123" s="4" t="s">
        <v>26</v>
      </c>
      <c r="C123" s="26">
        <v>1</v>
      </c>
      <c r="D123" s="4">
        <v>2017110357</v>
      </c>
      <c r="E123" s="4" t="s">
        <v>136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>
        <f t="shared" si="6"/>
        <v>0</v>
      </c>
      <c r="R123" s="6">
        <f t="shared" si="3"/>
        <v>0</v>
      </c>
      <c r="S123" s="3"/>
      <c r="T123" s="3">
        <f t="shared" si="4"/>
        <v>73</v>
      </c>
      <c r="U123" s="13">
        <f t="shared" si="7"/>
        <v>1</v>
      </c>
    </row>
    <row r="124" spans="1:21">
      <c r="A124" s="49">
        <v>121</v>
      </c>
      <c r="B124" s="4" t="s">
        <v>114</v>
      </c>
      <c r="C124" s="26">
        <v>1</v>
      </c>
      <c r="D124" s="4">
        <v>2017112956</v>
      </c>
      <c r="E124" s="4" t="s">
        <v>128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>
        <f t="shared" si="6"/>
        <v>0</v>
      </c>
      <c r="R124" s="6">
        <f t="shared" si="3"/>
        <v>0</v>
      </c>
      <c r="S124" s="3"/>
      <c r="T124" s="3">
        <f t="shared" si="4"/>
        <v>73</v>
      </c>
      <c r="U124" s="13">
        <f t="shared" si="7"/>
        <v>1</v>
      </c>
    </row>
    <row r="125" spans="1:21">
      <c r="A125" s="49">
        <v>122</v>
      </c>
      <c r="B125" s="4" t="s">
        <v>115</v>
      </c>
      <c r="C125" s="26">
        <v>1</v>
      </c>
      <c r="D125" s="4">
        <v>2017112959</v>
      </c>
      <c r="E125" s="4" t="s">
        <v>128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>
        <f t="shared" si="6"/>
        <v>0</v>
      </c>
      <c r="R125" s="6">
        <f t="shared" si="3"/>
        <v>0</v>
      </c>
      <c r="S125" s="3"/>
      <c r="T125" s="3">
        <f t="shared" si="4"/>
        <v>73</v>
      </c>
      <c r="U125" s="13">
        <f t="shared" si="7"/>
        <v>1</v>
      </c>
    </row>
    <row r="126" spans="1:21">
      <c r="A126" s="49">
        <v>123</v>
      </c>
      <c r="B126" s="4" t="s">
        <v>116</v>
      </c>
      <c r="C126" s="26">
        <v>1</v>
      </c>
      <c r="D126" s="4">
        <v>2017110372</v>
      </c>
      <c r="E126" s="4" t="s">
        <v>136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>
        <f t="shared" si="6"/>
        <v>0</v>
      </c>
      <c r="R126" s="6">
        <f t="shared" si="3"/>
        <v>0</v>
      </c>
      <c r="S126" s="3"/>
      <c r="T126" s="3">
        <f t="shared" si="4"/>
        <v>73</v>
      </c>
      <c r="U126" s="13">
        <f t="shared" si="7"/>
        <v>1</v>
      </c>
    </row>
    <row r="127" spans="1:21">
      <c r="A127" s="49">
        <v>124</v>
      </c>
      <c r="B127" s="4" t="s">
        <v>117</v>
      </c>
      <c r="C127" s="26">
        <v>1</v>
      </c>
      <c r="D127" s="4">
        <v>2017110355</v>
      </c>
      <c r="E127" s="4" t="s">
        <v>128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>
        <f t="shared" si="6"/>
        <v>0</v>
      </c>
      <c r="R127" s="6">
        <f t="shared" si="3"/>
        <v>0</v>
      </c>
      <c r="S127" s="3"/>
      <c r="T127" s="3">
        <f t="shared" si="4"/>
        <v>73</v>
      </c>
      <c r="U127" s="13">
        <f t="shared" si="7"/>
        <v>1</v>
      </c>
    </row>
    <row r="128" spans="1:21">
      <c r="A128" s="49">
        <v>125</v>
      </c>
      <c r="B128" s="4" t="s">
        <v>118</v>
      </c>
      <c r="C128" s="26">
        <v>1</v>
      </c>
      <c r="D128" s="4">
        <v>2017110353</v>
      </c>
      <c r="E128" s="4" t="s">
        <v>128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>
        <f t="shared" si="6"/>
        <v>0</v>
      </c>
      <c r="R128" s="6">
        <f t="shared" si="3"/>
        <v>0</v>
      </c>
      <c r="S128" s="3"/>
      <c r="T128" s="3">
        <f t="shared" si="4"/>
        <v>73</v>
      </c>
      <c r="U128" s="13">
        <f t="shared" si="7"/>
        <v>1</v>
      </c>
    </row>
    <row r="129" spans="1:21">
      <c r="A129" s="49">
        <v>126</v>
      </c>
      <c r="B129" s="4" t="s">
        <v>119</v>
      </c>
      <c r="C129" s="26">
        <v>1</v>
      </c>
      <c r="D129" s="4">
        <v>2017110365</v>
      </c>
      <c r="E129" s="4" t="s">
        <v>136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>
        <f t="shared" si="6"/>
        <v>0</v>
      </c>
      <c r="R129" s="6">
        <f t="shared" si="3"/>
        <v>0</v>
      </c>
      <c r="S129" s="3"/>
      <c r="T129" s="3">
        <f t="shared" si="4"/>
        <v>73</v>
      </c>
      <c r="U129" s="13">
        <f t="shared" si="7"/>
        <v>1</v>
      </c>
    </row>
    <row r="130" spans="1:21">
      <c r="A130" s="49">
        <v>127</v>
      </c>
      <c r="B130" s="4" t="s">
        <v>120</v>
      </c>
      <c r="C130" s="26">
        <v>1</v>
      </c>
      <c r="D130" s="4">
        <v>2017110364</v>
      </c>
      <c r="E130" s="4" t="s">
        <v>136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>
        <f t="shared" si="6"/>
        <v>0</v>
      </c>
      <c r="R130" s="6">
        <f t="shared" si="3"/>
        <v>0</v>
      </c>
      <c r="S130" s="3"/>
      <c r="T130" s="3">
        <f t="shared" si="4"/>
        <v>73</v>
      </c>
      <c r="U130" s="13">
        <f t="shared" si="7"/>
        <v>1</v>
      </c>
    </row>
    <row r="131" spans="1:21">
      <c r="A131" s="49">
        <v>128</v>
      </c>
      <c r="B131" s="4" t="s">
        <v>121</v>
      </c>
      <c r="C131" s="26">
        <v>1</v>
      </c>
      <c r="D131" s="4">
        <v>2017110362</v>
      </c>
      <c r="E131" s="4" t="s">
        <v>128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>
        <f t="shared" si="6"/>
        <v>0</v>
      </c>
      <c r="R131" s="6">
        <f t="shared" si="3"/>
        <v>0</v>
      </c>
      <c r="S131" s="3"/>
      <c r="T131" s="3">
        <f t="shared" si="4"/>
        <v>73</v>
      </c>
      <c r="U131" s="13">
        <f t="shared" si="7"/>
        <v>1</v>
      </c>
    </row>
    <row r="132" spans="1:21">
      <c r="A132" s="49">
        <v>129</v>
      </c>
      <c r="B132" s="4" t="s">
        <v>122</v>
      </c>
      <c r="C132" s="26">
        <v>1</v>
      </c>
      <c r="D132" s="4">
        <v>2017113113</v>
      </c>
      <c r="E132" s="4" t="s">
        <v>128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>
        <f t="shared" si="6"/>
        <v>0</v>
      </c>
      <c r="R132" s="6">
        <f t="shared" si="3"/>
        <v>0</v>
      </c>
      <c r="S132" s="3"/>
      <c r="T132" s="3">
        <f t="shared" si="4"/>
        <v>73</v>
      </c>
      <c r="U132" s="13">
        <f t="shared" si="7"/>
        <v>1</v>
      </c>
    </row>
    <row r="133" spans="1:21">
      <c r="A133" s="49">
        <v>130</v>
      </c>
      <c r="B133" s="4" t="s">
        <v>123</v>
      </c>
      <c r="C133" s="26">
        <v>1</v>
      </c>
      <c r="D133" s="4">
        <v>2017110351</v>
      </c>
      <c r="E133" s="4" t="s">
        <v>136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>
        <f t="shared" si="6"/>
        <v>0</v>
      </c>
      <c r="R133" s="6">
        <f t="shared" ref="R133:R153" si="8">(F133*$F$159)+(G133*$G$159)+(H133*$H$159)+(I133*$I$159)+(J133*$J$159)+(K133*$K$159)+(L133*$L$159)+(M133*$M$159)+(N133*$N$159)+O133+P133</f>
        <v>0</v>
      </c>
      <c r="S133" s="3"/>
      <c r="T133" s="3">
        <f t="shared" ref="T133:T153" si="9">_xlfn.RANK.EQ(R133,$R$4:$R$153,0)</f>
        <v>73</v>
      </c>
      <c r="U133" s="13">
        <f t="shared" si="7"/>
        <v>1</v>
      </c>
    </row>
    <row r="134" spans="1:21">
      <c r="A134" s="49">
        <v>131</v>
      </c>
      <c r="B134" s="4" t="s">
        <v>124</v>
      </c>
      <c r="C134" s="26">
        <v>1</v>
      </c>
      <c r="D134" s="4">
        <v>2017112961</v>
      </c>
      <c r="E134" s="4" t="s">
        <v>128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>
        <f t="shared" si="6"/>
        <v>0</v>
      </c>
      <c r="R134" s="6">
        <f t="shared" si="8"/>
        <v>0</v>
      </c>
      <c r="S134" s="3"/>
      <c r="T134" s="3">
        <f t="shared" si="9"/>
        <v>73</v>
      </c>
      <c r="U134" s="13">
        <f t="shared" si="7"/>
        <v>1</v>
      </c>
    </row>
    <row r="135" spans="1:21">
      <c r="A135" s="49">
        <v>132</v>
      </c>
      <c r="B135" s="4" t="s">
        <v>125</v>
      </c>
      <c r="C135" s="26">
        <v>1</v>
      </c>
      <c r="D135" s="4">
        <v>2017113110</v>
      </c>
      <c r="E135" s="4" t="s">
        <v>136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>
        <f t="shared" si="6"/>
        <v>0</v>
      </c>
      <c r="R135" s="6">
        <f t="shared" si="8"/>
        <v>0</v>
      </c>
      <c r="S135" s="3"/>
      <c r="T135" s="3">
        <f t="shared" si="9"/>
        <v>73</v>
      </c>
      <c r="U135" s="13">
        <f t="shared" si="7"/>
        <v>1</v>
      </c>
    </row>
    <row r="136" spans="1:21">
      <c r="A136" s="49">
        <v>133</v>
      </c>
      <c r="B136" s="4" t="s">
        <v>126</v>
      </c>
      <c r="C136" s="26">
        <v>1</v>
      </c>
      <c r="D136" s="4">
        <v>2017113111</v>
      </c>
      <c r="E136" s="4" t="s">
        <v>128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>
        <f t="shared" si="6"/>
        <v>0</v>
      </c>
      <c r="R136" s="6">
        <f t="shared" si="8"/>
        <v>0</v>
      </c>
      <c r="S136" s="3"/>
      <c r="T136" s="3">
        <f t="shared" si="9"/>
        <v>73</v>
      </c>
      <c r="U136" s="13">
        <f t="shared" si="7"/>
        <v>1</v>
      </c>
    </row>
    <row r="137" spans="1:21">
      <c r="A137" s="49">
        <v>134</v>
      </c>
      <c r="B137" s="4" t="s">
        <v>129</v>
      </c>
      <c r="C137" s="26">
        <v>1</v>
      </c>
      <c r="D137" s="4">
        <v>2017110376</v>
      </c>
      <c r="E137" s="49" t="s">
        <v>128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>
        <f t="shared" si="6"/>
        <v>0</v>
      </c>
      <c r="R137" s="6">
        <f t="shared" si="8"/>
        <v>0</v>
      </c>
      <c r="S137" s="3"/>
      <c r="T137" s="3">
        <f t="shared" si="9"/>
        <v>73</v>
      </c>
      <c r="U137" s="13">
        <f t="shared" si="7"/>
        <v>1</v>
      </c>
    </row>
    <row r="138" spans="1:21">
      <c r="A138" s="49">
        <v>135</v>
      </c>
      <c r="B138" s="4" t="s">
        <v>130</v>
      </c>
      <c r="C138" s="26">
        <v>1</v>
      </c>
      <c r="D138" s="4">
        <v>2017110373</v>
      </c>
      <c r="E138" s="49" t="s">
        <v>128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>
        <f t="shared" si="6"/>
        <v>0</v>
      </c>
      <c r="R138" s="6">
        <f t="shared" si="8"/>
        <v>0</v>
      </c>
      <c r="S138" s="3"/>
      <c r="T138" s="3">
        <f t="shared" si="9"/>
        <v>73</v>
      </c>
      <c r="U138" s="13">
        <f t="shared" si="7"/>
        <v>1</v>
      </c>
    </row>
    <row r="139" spans="1:21">
      <c r="A139" s="49">
        <v>136</v>
      </c>
      <c r="B139" s="4" t="s">
        <v>131</v>
      </c>
      <c r="C139" s="26">
        <v>1</v>
      </c>
      <c r="D139" s="4">
        <v>2017110375</v>
      </c>
      <c r="E139" s="4" t="s">
        <v>128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>
        <f t="shared" si="6"/>
        <v>0</v>
      </c>
      <c r="R139" s="6">
        <f t="shared" si="8"/>
        <v>0</v>
      </c>
      <c r="S139" s="3"/>
      <c r="T139" s="3">
        <f t="shared" si="9"/>
        <v>73</v>
      </c>
      <c r="U139" s="13">
        <f t="shared" si="7"/>
        <v>1</v>
      </c>
    </row>
    <row r="140" spans="1:21">
      <c r="A140" s="49">
        <v>137</v>
      </c>
      <c r="B140" s="4" t="s">
        <v>132</v>
      </c>
      <c r="C140" s="26">
        <v>1</v>
      </c>
      <c r="D140" s="4">
        <v>2017110361</v>
      </c>
      <c r="E140" s="4" t="s">
        <v>128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>
        <f t="shared" si="6"/>
        <v>0</v>
      </c>
      <c r="R140" s="6">
        <f t="shared" si="8"/>
        <v>0</v>
      </c>
      <c r="S140" s="3"/>
      <c r="T140" s="3">
        <f t="shared" si="9"/>
        <v>73</v>
      </c>
      <c r="U140" s="13">
        <f t="shared" si="7"/>
        <v>1</v>
      </c>
    </row>
    <row r="141" spans="1:21">
      <c r="A141" s="49">
        <v>138</v>
      </c>
      <c r="B141" s="4" t="s">
        <v>133</v>
      </c>
      <c r="C141" s="26">
        <v>1</v>
      </c>
      <c r="D141" s="4">
        <v>2017112958</v>
      </c>
      <c r="E141" s="4" t="s">
        <v>128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>
        <f t="shared" si="6"/>
        <v>0</v>
      </c>
      <c r="R141" s="6">
        <f t="shared" si="8"/>
        <v>0</v>
      </c>
      <c r="S141" s="3"/>
      <c r="T141" s="3">
        <f t="shared" si="9"/>
        <v>73</v>
      </c>
      <c r="U141" s="13">
        <f t="shared" si="7"/>
        <v>1</v>
      </c>
    </row>
    <row r="142" spans="1:21">
      <c r="A142" s="49">
        <v>139</v>
      </c>
      <c r="B142" s="4" t="s">
        <v>134</v>
      </c>
      <c r="C142" s="26">
        <v>1</v>
      </c>
      <c r="D142" s="4">
        <v>2017110359</v>
      </c>
      <c r="E142" s="4" t="s">
        <v>128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>
        <f t="shared" si="6"/>
        <v>0</v>
      </c>
      <c r="R142" s="6">
        <f t="shared" si="8"/>
        <v>0</v>
      </c>
      <c r="S142" s="3"/>
      <c r="T142" s="3">
        <f t="shared" si="9"/>
        <v>73</v>
      </c>
      <c r="U142" s="13">
        <f t="shared" si="7"/>
        <v>1</v>
      </c>
    </row>
    <row r="143" spans="1:21">
      <c r="A143" s="49">
        <v>140</v>
      </c>
      <c r="B143" s="4" t="s">
        <v>135</v>
      </c>
      <c r="C143" s="26">
        <v>1</v>
      </c>
      <c r="D143" s="4">
        <v>2017112962</v>
      </c>
      <c r="E143" s="4" t="s">
        <v>128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>
        <f t="shared" si="6"/>
        <v>0</v>
      </c>
      <c r="R143" s="6">
        <f t="shared" si="8"/>
        <v>0</v>
      </c>
      <c r="S143" s="3"/>
      <c r="T143" s="3">
        <f t="shared" si="9"/>
        <v>73</v>
      </c>
      <c r="U143" s="13">
        <f t="shared" si="7"/>
        <v>1</v>
      </c>
    </row>
    <row r="144" spans="1:21">
      <c r="A144" s="49">
        <v>141</v>
      </c>
      <c r="B144" s="4" t="s">
        <v>138</v>
      </c>
      <c r="C144" s="26">
        <v>1</v>
      </c>
      <c r="D144" s="4">
        <v>2017112955</v>
      </c>
      <c r="E144" s="4" t="s">
        <v>128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>
        <f t="shared" si="6"/>
        <v>0</v>
      </c>
      <c r="R144" s="6">
        <f t="shared" si="8"/>
        <v>0</v>
      </c>
      <c r="S144" s="3"/>
      <c r="T144" s="3">
        <f t="shared" si="9"/>
        <v>73</v>
      </c>
      <c r="U144" s="13">
        <f t="shared" si="7"/>
        <v>1</v>
      </c>
    </row>
    <row r="145" spans="1:21">
      <c r="A145" s="49">
        <v>142</v>
      </c>
      <c r="B145" s="4" t="s">
        <v>137</v>
      </c>
      <c r="C145" s="26">
        <v>1</v>
      </c>
      <c r="D145" s="4">
        <v>2017112957</v>
      </c>
      <c r="E145" s="4" t="s">
        <v>128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>
        <f t="shared" si="6"/>
        <v>0</v>
      </c>
      <c r="R145" s="6">
        <f t="shared" si="8"/>
        <v>0</v>
      </c>
      <c r="S145" s="3"/>
      <c r="T145" s="3">
        <f t="shared" si="9"/>
        <v>73</v>
      </c>
      <c r="U145" s="13">
        <f t="shared" si="7"/>
        <v>1</v>
      </c>
    </row>
    <row r="146" spans="1:21">
      <c r="A146" s="49">
        <v>143</v>
      </c>
      <c r="B146" s="4" t="s">
        <v>139</v>
      </c>
      <c r="C146" s="26">
        <v>1</v>
      </c>
      <c r="D146" s="4">
        <v>2017110352</v>
      </c>
      <c r="E146" s="4" t="s">
        <v>128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>
        <f t="shared" si="6"/>
        <v>0</v>
      </c>
      <c r="R146" s="6">
        <f t="shared" si="8"/>
        <v>0</v>
      </c>
      <c r="S146" s="3"/>
      <c r="T146" s="3">
        <f t="shared" si="9"/>
        <v>73</v>
      </c>
      <c r="U146" s="13">
        <f t="shared" si="7"/>
        <v>1</v>
      </c>
    </row>
    <row r="147" spans="1:21">
      <c r="A147" s="49">
        <v>144</v>
      </c>
      <c r="B147" s="4" t="s">
        <v>140</v>
      </c>
      <c r="C147" s="26">
        <v>1</v>
      </c>
      <c r="D147" s="4">
        <v>2017113112</v>
      </c>
      <c r="E147" s="4" t="s">
        <v>128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>
        <f t="shared" si="6"/>
        <v>0</v>
      </c>
      <c r="R147" s="6">
        <f t="shared" si="8"/>
        <v>0</v>
      </c>
      <c r="S147" s="3"/>
      <c r="T147" s="3">
        <f t="shared" si="9"/>
        <v>73</v>
      </c>
      <c r="U147" s="13">
        <f t="shared" si="7"/>
        <v>1</v>
      </c>
    </row>
    <row r="148" spans="1:21">
      <c r="A148" s="49">
        <v>145</v>
      </c>
      <c r="B148" s="4" t="s">
        <v>141</v>
      </c>
      <c r="C148" s="26">
        <v>1</v>
      </c>
      <c r="D148" s="4">
        <v>2017110370</v>
      </c>
      <c r="E148" s="4" t="s">
        <v>136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>
        <f t="shared" si="6"/>
        <v>0</v>
      </c>
      <c r="R148" s="6">
        <f t="shared" si="8"/>
        <v>0</v>
      </c>
      <c r="S148" s="3"/>
      <c r="T148" s="3">
        <f t="shared" si="9"/>
        <v>73</v>
      </c>
      <c r="U148" s="13">
        <f t="shared" si="7"/>
        <v>1</v>
      </c>
    </row>
    <row r="149" spans="1:21">
      <c r="A149" s="49">
        <v>146</v>
      </c>
      <c r="B149" s="4" t="s">
        <v>142</v>
      </c>
      <c r="C149" s="26">
        <v>1</v>
      </c>
      <c r="D149" s="4">
        <v>2017110349</v>
      </c>
      <c r="E149" s="4" t="s">
        <v>136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>
        <f t="shared" si="6"/>
        <v>0</v>
      </c>
      <c r="R149" s="6">
        <f t="shared" si="8"/>
        <v>0</v>
      </c>
      <c r="S149" s="3"/>
      <c r="T149" s="3">
        <f t="shared" si="9"/>
        <v>73</v>
      </c>
      <c r="U149" s="13">
        <f t="shared" si="7"/>
        <v>1</v>
      </c>
    </row>
    <row r="150" spans="1:21">
      <c r="A150" s="49">
        <v>147</v>
      </c>
      <c r="B150" s="4" t="s">
        <v>143</v>
      </c>
      <c r="C150" s="26">
        <v>1</v>
      </c>
      <c r="D150" s="4">
        <v>2017110374</v>
      </c>
      <c r="E150" s="4" t="s">
        <v>136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>
        <f t="shared" si="6"/>
        <v>0</v>
      </c>
      <c r="R150" s="6">
        <f t="shared" si="8"/>
        <v>0</v>
      </c>
      <c r="S150" s="3"/>
      <c r="T150" s="3">
        <f t="shared" si="9"/>
        <v>73</v>
      </c>
      <c r="U150" s="13">
        <f t="shared" si="7"/>
        <v>1</v>
      </c>
    </row>
    <row r="151" spans="1:21">
      <c r="A151" s="49">
        <v>148</v>
      </c>
      <c r="B151" s="4" t="s">
        <v>144</v>
      </c>
      <c r="C151" s="26">
        <v>1</v>
      </c>
      <c r="D151" s="4">
        <v>2017110348</v>
      </c>
      <c r="E151" s="4" t="s">
        <v>128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>
        <f t="shared" si="6"/>
        <v>0</v>
      </c>
      <c r="R151" s="6">
        <f t="shared" si="8"/>
        <v>0</v>
      </c>
      <c r="S151" s="3"/>
      <c r="T151" s="3">
        <f t="shared" si="9"/>
        <v>73</v>
      </c>
      <c r="U151" s="13">
        <f t="shared" si="7"/>
        <v>1</v>
      </c>
    </row>
    <row r="152" spans="1:21">
      <c r="A152" s="49">
        <v>149</v>
      </c>
      <c r="B152" s="4" t="s">
        <v>145</v>
      </c>
      <c r="C152" s="26">
        <v>1</v>
      </c>
      <c r="D152" s="4">
        <v>2017110368</v>
      </c>
      <c r="E152" s="4" t="s">
        <v>128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>
        <f t="shared" si="6"/>
        <v>0</v>
      </c>
      <c r="R152" s="6">
        <f t="shared" si="8"/>
        <v>0</v>
      </c>
      <c r="S152" s="3"/>
      <c r="T152" s="3">
        <f t="shared" si="9"/>
        <v>73</v>
      </c>
      <c r="U152" s="13">
        <f t="shared" si="7"/>
        <v>1</v>
      </c>
    </row>
    <row r="153" spans="1:21" ht="17.25" thickBot="1">
      <c r="A153" s="49">
        <v>150</v>
      </c>
      <c r="B153" s="21" t="s">
        <v>146</v>
      </c>
      <c r="C153" s="27">
        <v>1</v>
      </c>
      <c r="D153" s="21">
        <v>2017110358</v>
      </c>
      <c r="E153" s="21" t="s">
        <v>136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6"/>
      <c r="P153" s="72"/>
      <c r="Q153" s="6">
        <f t="shared" ref="Q153" si="10">SUM(F153:N153)</f>
        <v>0</v>
      </c>
      <c r="R153" s="6">
        <f t="shared" si="8"/>
        <v>0</v>
      </c>
      <c r="S153" s="12"/>
      <c r="T153" s="3">
        <f t="shared" si="9"/>
        <v>73</v>
      </c>
      <c r="U153" s="35">
        <f t="shared" si="7"/>
        <v>1</v>
      </c>
    </row>
    <row r="154" spans="1:21" ht="17.25" thickTop="1">
      <c r="A154" s="70" t="s">
        <v>154</v>
      </c>
      <c r="B154" s="70"/>
      <c r="C154" s="70"/>
      <c r="D154" s="70"/>
      <c r="E154" s="70"/>
      <c r="F154" s="44">
        <f>SUM(F4:F153)</f>
        <v>291</v>
      </c>
      <c r="G154" s="44">
        <f>SUM(G4:G153)</f>
        <v>142</v>
      </c>
      <c r="H154" s="44">
        <f>SUM(H4:H153)</f>
        <v>496</v>
      </c>
      <c r="I154" s="44">
        <f>SUM(I4:I153)</f>
        <v>41</v>
      </c>
      <c r="J154" s="44">
        <f>SUM(J4:J153)</f>
        <v>468</v>
      </c>
      <c r="K154" s="44">
        <f>SUM(K4:K153)</f>
        <v>320</v>
      </c>
      <c r="L154" s="44">
        <f>SUM(L4:L153)</f>
        <v>0</v>
      </c>
      <c r="M154" s="44">
        <f>SUM(M4:M153)</f>
        <v>224</v>
      </c>
      <c r="N154" s="44">
        <f>SUM(N4:N153)</f>
        <v>48</v>
      </c>
      <c r="O154" s="44">
        <f>SUM(O4:O153)</f>
        <v>5700</v>
      </c>
      <c r="P154" s="44"/>
      <c r="Q154" s="44">
        <f>SUM(Q4:Q153)</f>
        <v>2030</v>
      </c>
      <c r="R154" s="44">
        <f>SUM(R4:R153)</f>
        <v>14480</v>
      </c>
      <c r="S154" s="32"/>
      <c r="T154" s="32"/>
      <c r="U154" s="34"/>
    </row>
    <row r="155" spans="1:21">
      <c r="A155" s="54" t="s">
        <v>151</v>
      </c>
      <c r="B155" s="54"/>
      <c r="C155" s="54"/>
      <c r="D155" s="54"/>
      <c r="E155" s="54"/>
      <c r="F155" s="45">
        <f>AVERAGE(F4:F153)</f>
        <v>5.4905660377358494</v>
      </c>
      <c r="G155" s="45">
        <f>AVERAGE(G4:G153)</f>
        <v>2.784313725490196</v>
      </c>
      <c r="H155" s="45">
        <f>AVERAGE(H4:H153)</f>
        <v>14.171428571428571</v>
      </c>
      <c r="I155" s="45">
        <f>AVERAGE(I4:I153)</f>
        <v>6.833333333333333</v>
      </c>
      <c r="J155" s="45">
        <f>AVERAGE(J4:J153)</f>
        <v>22.285714285714285</v>
      </c>
      <c r="K155" s="45">
        <f>AVERAGE(K4:K153)</f>
        <v>40</v>
      </c>
      <c r="L155" s="45" t="e">
        <f>AVERAGE(L4:L153)</f>
        <v>#DIV/0!</v>
      </c>
      <c r="M155" s="45">
        <f>AVERAGE(M4:M153)</f>
        <v>11.2</v>
      </c>
      <c r="N155" s="45">
        <f>AVERAGE(N4:N153)</f>
        <v>24</v>
      </c>
      <c r="O155" s="45">
        <f>AVERAGE(O4:O112)</f>
        <v>74.025974025974023</v>
      </c>
      <c r="P155" s="45"/>
      <c r="Q155" s="45">
        <f>AVERAGE(Q4:Q153)</f>
        <v>13.533333333333333</v>
      </c>
      <c r="R155" s="45">
        <f>AVERAGE(R4:R153)</f>
        <v>96.533333333333331</v>
      </c>
      <c r="S155" s="32"/>
      <c r="T155" s="32"/>
      <c r="U155" s="34"/>
    </row>
    <row r="156" spans="1:21">
      <c r="A156" s="40"/>
      <c r="B156" s="54" t="s">
        <v>156</v>
      </c>
      <c r="C156" s="54"/>
      <c r="D156" s="54"/>
      <c r="E156" s="54"/>
      <c r="F156" s="6" t="s">
        <v>157</v>
      </c>
      <c r="G156" s="6">
        <f>AVERAGE(R113:R153)</f>
        <v>0</v>
      </c>
      <c r="H156" s="6" t="s">
        <v>158</v>
      </c>
      <c r="I156" s="43">
        <f>AVERAGE(R81:R112)</f>
        <v>29.9375</v>
      </c>
      <c r="J156" s="6" t="s">
        <v>159</v>
      </c>
      <c r="K156" s="6">
        <f>AVERAGE(R54:R80)</f>
        <v>162.07407407407408</v>
      </c>
      <c r="L156" s="6" t="s">
        <v>160</v>
      </c>
      <c r="M156" s="43">
        <f>AVERAGE(R4:R53)</f>
        <v>182.92</v>
      </c>
      <c r="N156" s="41"/>
      <c r="O156" s="41"/>
      <c r="P156" s="41"/>
      <c r="Q156" s="41"/>
      <c r="R156" s="41"/>
      <c r="S156" s="32" t="s">
        <v>207</v>
      </c>
      <c r="T156" s="32">
        <f>AVERAGE(R4:R123)</f>
        <v>120.66666666666667</v>
      </c>
      <c r="U156" s="34"/>
    </row>
    <row r="158" spans="1:21">
      <c r="A158" s="56"/>
      <c r="B158" s="56"/>
      <c r="C158" s="57"/>
      <c r="D158" s="54" t="s">
        <v>147</v>
      </c>
      <c r="E158" s="54"/>
      <c r="F158" s="1" t="s">
        <v>4</v>
      </c>
      <c r="G158" s="1" t="s">
        <v>5</v>
      </c>
      <c r="H158" s="1" t="s">
        <v>6</v>
      </c>
      <c r="I158" s="1" t="s">
        <v>7</v>
      </c>
      <c r="J158" s="1" t="s">
        <v>8</v>
      </c>
      <c r="K158" s="1" t="s">
        <v>9</v>
      </c>
      <c r="L158" s="1" t="s">
        <v>10</v>
      </c>
      <c r="M158" s="1" t="s">
        <v>11</v>
      </c>
      <c r="N158" s="1" t="s">
        <v>12</v>
      </c>
      <c r="O158" s="51"/>
      <c r="P158" s="51"/>
      <c r="Q158" s="51"/>
    </row>
    <row r="159" spans="1:21">
      <c r="A159" s="56"/>
      <c r="B159" s="56"/>
      <c r="C159" s="57"/>
      <c r="D159" s="54"/>
      <c r="E159" s="54"/>
      <c r="F159" s="3">
        <v>1</v>
      </c>
      <c r="G159" s="3">
        <v>2</v>
      </c>
      <c r="H159" s="3">
        <v>3</v>
      </c>
      <c r="I159" s="3">
        <v>5</v>
      </c>
      <c r="J159" s="3">
        <v>4</v>
      </c>
      <c r="K159" s="3">
        <v>5</v>
      </c>
      <c r="L159" s="3">
        <v>5</v>
      </c>
      <c r="M159" s="3">
        <v>10</v>
      </c>
      <c r="N159" s="3">
        <v>10</v>
      </c>
      <c r="O159" s="32"/>
      <c r="P159" s="32"/>
      <c r="Q159" s="32"/>
    </row>
    <row r="160" spans="1:21" ht="17.25" thickBot="1"/>
    <row r="161" spans="1:12" ht="17.25" thickTop="1">
      <c r="A161" s="54" t="s">
        <v>148</v>
      </c>
      <c r="B161" s="54"/>
      <c r="C161" s="54"/>
      <c r="D161" s="54"/>
      <c r="E161" s="54"/>
      <c r="F161" s="55"/>
      <c r="G161" s="61" t="s">
        <v>149</v>
      </c>
      <c r="H161" s="62"/>
      <c r="I161" s="62"/>
      <c r="J161" s="62"/>
      <c r="K161" s="62"/>
      <c r="L161" s="63"/>
    </row>
    <row r="162" spans="1:12">
      <c r="A162" s="54"/>
      <c r="B162" s="54"/>
      <c r="C162" s="54"/>
      <c r="D162" s="54"/>
      <c r="E162" s="54"/>
      <c r="F162" s="55"/>
      <c r="G162" s="64"/>
      <c r="H162" s="65"/>
      <c r="I162" s="65"/>
      <c r="J162" s="65"/>
      <c r="K162" s="65"/>
      <c r="L162" s="66"/>
    </row>
    <row r="163" spans="1:12" ht="17.25" thickBot="1">
      <c r="A163" s="54"/>
      <c r="B163" s="54"/>
      <c r="C163" s="54"/>
      <c r="D163" s="54"/>
      <c r="E163" s="54"/>
      <c r="F163" s="55"/>
      <c r="G163" s="67"/>
      <c r="H163" s="68"/>
      <c r="I163" s="68"/>
      <c r="J163" s="68"/>
      <c r="K163" s="68"/>
      <c r="L163" s="69"/>
    </row>
    <row r="164" spans="1:12" ht="17.25" thickTop="1"/>
  </sheetData>
  <mergeCells count="10">
    <mergeCell ref="A161:E163"/>
    <mergeCell ref="F161:F163"/>
    <mergeCell ref="G161:L163"/>
    <mergeCell ref="A1:U1"/>
    <mergeCell ref="F2:N2"/>
    <mergeCell ref="A154:E154"/>
    <mergeCell ref="A155:E155"/>
    <mergeCell ref="B156:E156"/>
    <mergeCell ref="A158:C159"/>
    <mergeCell ref="D158:E15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4"/>
  <sheetViews>
    <sheetView workbookViewId="0">
      <selection activeCell="O75" sqref="O75"/>
    </sheetView>
  </sheetViews>
  <sheetFormatPr defaultRowHeight="16.5"/>
  <cols>
    <col min="3" max="3" width="4.5" customWidth="1"/>
    <col min="4" max="4" width="11.75" customWidth="1"/>
    <col min="5" max="5" width="5.125" customWidth="1"/>
    <col min="6" max="6" width="19.375" customWidth="1"/>
    <col min="7" max="7" width="16.75" customWidth="1"/>
    <col min="8" max="8" width="14.5" customWidth="1"/>
    <col min="9" max="9" width="13.5" customWidth="1"/>
    <col min="10" max="10" width="20.375" customWidth="1"/>
    <col min="11" max="11" width="11.375" customWidth="1"/>
    <col min="12" max="12" width="15.75" customWidth="1"/>
    <col min="13" max="13" width="16" customWidth="1"/>
    <col min="14" max="15" width="11.5" customWidth="1"/>
    <col min="16" max="16" width="13.75" bestFit="1" customWidth="1"/>
  </cols>
  <sheetData>
    <row r="1" spans="1:20" ht="21" thickBot="1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20" ht="17.25" thickTop="1">
      <c r="A2" s="39"/>
      <c r="B2" s="39"/>
      <c r="C2" s="39"/>
      <c r="D2" s="39"/>
      <c r="E2" s="39"/>
      <c r="F2" s="58" t="s">
        <v>1</v>
      </c>
      <c r="G2" s="59"/>
      <c r="H2" s="59"/>
      <c r="I2" s="59"/>
      <c r="J2" s="59"/>
      <c r="K2" s="59"/>
      <c r="L2" s="59"/>
      <c r="M2" s="59"/>
      <c r="N2" s="60"/>
      <c r="O2" s="40"/>
    </row>
    <row r="3" spans="1:20">
      <c r="A3" s="1" t="s">
        <v>2</v>
      </c>
      <c r="B3" s="1" t="s">
        <v>3</v>
      </c>
      <c r="C3" s="1" t="s">
        <v>13</v>
      </c>
      <c r="D3" s="1" t="s">
        <v>14</v>
      </c>
      <c r="E3" s="1" t="s">
        <v>127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162</v>
      </c>
      <c r="P3" s="1" t="s">
        <v>163</v>
      </c>
      <c r="Q3" s="1" t="s">
        <v>150</v>
      </c>
      <c r="R3" s="1" t="s">
        <v>152</v>
      </c>
      <c r="S3" s="1" t="s">
        <v>153</v>
      </c>
      <c r="T3" s="32"/>
    </row>
    <row r="4" spans="1:20">
      <c r="A4" s="5">
        <v>1</v>
      </c>
      <c r="B4" s="5" t="s">
        <v>15</v>
      </c>
      <c r="C4" s="28">
        <v>4</v>
      </c>
      <c r="D4" s="5">
        <v>2008113850</v>
      </c>
      <c r="E4" s="5" t="s">
        <v>128</v>
      </c>
      <c r="F4" s="6">
        <v>8</v>
      </c>
      <c r="G4" s="6">
        <v>4</v>
      </c>
      <c r="H4" s="6">
        <v>8</v>
      </c>
      <c r="I4" s="6"/>
      <c r="J4" s="6"/>
      <c r="K4" s="6"/>
      <c r="L4" s="6"/>
      <c r="M4" s="6"/>
      <c r="N4" s="6"/>
      <c r="O4" s="6">
        <f>SUM(F4:N4)</f>
        <v>20</v>
      </c>
      <c r="P4" s="6">
        <f>(F4*$F$79)+(G4*$G$79)+(H4*$H$79)+(I4*$I$79)+(J4*$J$79)+(K4*$K$79)+(L4*$L$79)+(M4*$M$79)+(N4*$N$79)</f>
        <v>40</v>
      </c>
      <c r="Q4" s="3"/>
      <c r="R4" s="3">
        <f>_xlfn.RANK.EQ(P4,$P$4:$P$73,0)</f>
        <v>14</v>
      </c>
      <c r="S4" s="14">
        <f>_xlfn.RANK.EQ(P4,$P$4:$P$18,0)</f>
        <v>7</v>
      </c>
      <c r="T4" s="32"/>
    </row>
    <row r="5" spans="1:20">
      <c r="A5" s="5">
        <v>2</v>
      </c>
      <c r="B5" s="5" t="s">
        <v>16</v>
      </c>
      <c r="C5" s="28">
        <v>4</v>
      </c>
      <c r="D5" s="5">
        <v>2011110578</v>
      </c>
      <c r="E5" s="5" t="s">
        <v>128</v>
      </c>
      <c r="F5" s="6">
        <v>6</v>
      </c>
      <c r="G5" s="6">
        <v>3</v>
      </c>
      <c r="H5" s="6"/>
      <c r="I5" s="6"/>
      <c r="J5" s="6"/>
      <c r="K5" s="6"/>
      <c r="L5" s="6"/>
      <c r="M5" s="6"/>
      <c r="N5" s="6"/>
      <c r="O5" s="6">
        <f t="shared" ref="O5:O68" si="0">SUM(F5:N5)</f>
        <v>9</v>
      </c>
      <c r="P5" s="6">
        <f t="shared" ref="P5:P67" si="1">(F5*$F$79)+(G5*$G$79)+(H5*$H$79)+(I5*$I$79)+(J5*$J$79)+(K5*$K$79)+(L5*$L$79)+(M5*$M$79)+(N5*$N$79)</f>
        <v>12</v>
      </c>
      <c r="Q5" s="3"/>
      <c r="R5" s="3">
        <f t="shared" ref="R5:R68" si="2">_xlfn.RANK.EQ(P5,$P$4:$P$73,0)</f>
        <v>18</v>
      </c>
      <c r="S5" s="14">
        <f t="shared" ref="S5:S18" si="3">_xlfn.RANK.EQ(P5,$P$4:$P$18,0)</f>
        <v>8</v>
      </c>
      <c r="T5" s="32"/>
    </row>
    <row r="6" spans="1:20">
      <c r="A6" s="5">
        <v>3</v>
      </c>
      <c r="B6" s="5" t="s">
        <v>17</v>
      </c>
      <c r="C6" s="28">
        <v>4</v>
      </c>
      <c r="D6" s="5">
        <v>2011110559</v>
      </c>
      <c r="E6" s="5" t="s">
        <v>128</v>
      </c>
      <c r="F6" s="6">
        <v>6</v>
      </c>
      <c r="G6" s="6">
        <v>3</v>
      </c>
      <c r="H6" s="6">
        <v>16</v>
      </c>
      <c r="I6" s="6"/>
      <c r="J6" s="6"/>
      <c r="K6" s="6">
        <v>64</v>
      </c>
      <c r="L6" s="6"/>
      <c r="M6" s="6">
        <v>8</v>
      </c>
      <c r="N6" s="6"/>
      <c r="O6" s="6">
        <f t="shared" si="0"/>
        <v>97</v>
      </c>
      <c r="P6" s="6">
        <f t="shared" si="1"/>
        <v>460</v>
      </c>
      <c r="Q6" s="3"/>
      <c r="R6" s="3">
        <f t="shared" si="2"/>
        <v>2</v>
      </c>
      <c r="S6" s="14">
        <f t="shared" si="3"/>
        <v>1</v>
      </c>
      <c r="T6" s="32"/>
    </row>
    <row r="7" spans="1:20">
      <c r="A7" s="5">
        <v>4</v>
      </c>
      <c r="B7" s="5" t="s">
        <v>18</v>
      </c>
      <c r="C7" s="28">
        <v>4</v>
      </c>
      <c r="D7" s="5">
        <v>2011110596</v>
      </c>
      <c r="E7" s="5" t="s">
        <v>128</v>
      </c>
      <c r="F7" s="6"/>
      <c r="G7" s="6"/>
      <c r="H7" s="6"/>
      <c r="I7" s="6"/>
      <c r="J7" s="6"/>
      <c r="K7" s="6"/>
      <c r="L7" s="6"/>
      <c r="M7" s="6"/>
      <c r="N7" s="6"/>
      <c r="O7" s="6">
        <f t="shared" si="0"/>
        <v>0</v>
      </c>
      <c r="P7" s="6">
        <f t="shared" si="1"/>
        <v>0</v>
      </c>
      <c r="Q7" s="3"/>
      <c r="R7" s="3">
        <f t="shared" si="2"/>
        <v>22</v>
      </c>
      <c r="S7" s="14">
        <f t="shared" si="3"/>
        <v>11</v>
      </c>
      <c r="T7" s="32"/>
    </row>
    <row r="8" spans="1:20">
      <c r="A8" s="5">
        <v>5</v>
      </c>
      <c r="B8" s="5" t="s">
        <v>19</v>
      </c>
      <c r="C8" s="28">
        <v>4</v>
      </c>
      <c r="D8" s="5">
        <v>2011110574</v>
      </c>
      <c r="E8" s="5" t="s">
        <v>128</v>
      </c>
      <c r="F8" s="6">
        <v>6</v>
      </c>
      <c r="G8" s="6">
        <v>3</v>
      </c>
      <c r="H8" s="6">
        <v>16</v>
      </c>
      <c r="I8" s="6"/>
      <c r="J8" s="6">
        <v>10</v>
      </c>
      <c r="K8" s="6">
        <v>32</v>
      </c>
      <c r="L8" s="6"/>
      <c r="M8" s="6"/>
      <c r="N8" s="6"/>
      <c r="O8" s="6">
        <f t="shared" si="0"/>
        <v>67</v>
      </c>
      <c r="P8" s="6">
        <f t="shared" si="1"/>
        <v>260</v>
      </c>
      <c r="Q8" s="3"/>
      <c r="R8" s="3">
        <f t="shared" si="2"/>
        <v>6</v>
      </c>
      <c r="S8" s="14">
        <f t="shared" si="3"/>
        <v>2</v>
      </c>
      <c r="T8" s="32"/>
    </row>
    <row r="9" spans="1:20">
      <c r="A9" s="5">
        <v>6</v>
      </c>
      <c r="B9" s="5" t="s">
        <v>20</v>
      </c>
      <c r="C9" s="28">
        <v>4</v>
      </c>
      <c r="D9" s="5">
        <v>2011110586</v>
      </c>
      <c r="E9" s="5" t="s">
        <v>128</v>
      </c>
      <c r="F9" s="6">
        <v>8</v>
      </c>
      <c r="G9" s="6">
        <v>4</v>
      </c>
      <c r="H9" s="6">
        <v>16</v>
      </c>
      <c r="I9" s="6"/>
      <c r="J9" s="6"/>
      <c r="K9" s="6"/>
      <c r="L9" s="6"/>
      <c r="M9" s="6"/>
      <c r="N9" s="6"/>
      <c r="O9" s="6">
        <f t="shared" si="0"/>
        <v>28</v>
      </c>
      <c r="P9" s="6">
        <f t="shared" si="1"/>
        <v>64</v>
      </c>
      <c r="Q9" s="3"/>
      <c r="R9" s="3">
        <f t="shared" si="2"/>
        <v>11</v>
      </c>
      <c r="S9" s="14">
        <f t="shared" si="3"/>
        <v>5</v>
      </c>
      <c r="T9" s="32"/>
    </row>
    <row r="10" spans="1:20">
      <c r="A10" s="5">
        <v>7</v>
      </c>
      <c r="B10" s="5" t="s">
        <v>21</v>
      </c>
      <c r="C10" s="28">
        <v>4</v>
      </c>
      <c r="D10" s="5">
        <v>2011110569</v>
      </c>
      <c r="E10" s="5" t="s">
        <v>128</v>
      </c>
      <c r="F10" s="6"/>
      <c r="G10" s="6"/>
      <c r="H10" s="6"/>
      <c r="I10" s="6"/>
      <c r="J10" s="6"/>
      <c r="K10" s="6"/>
      <c r="L10" s="6"/>
      <c r="M10" s="6"/>
      <c r="N10" s="6"/>
      <c r="O10" s="6">
        <f t="shared" si="0"/>
        <v>0</v>
      </c>
      <c r="P10" s="6">
        <f t="shared" si="1"/>
        <v>0</v>
      </c>
      <c r="Q10" s="3"/>
      <c r="R10" s="3">
        <f t="shared" si="2"/>
        <v>22</v>
      </c>
      <c r="S10" s="14">
        <f t="shared" si="3"/>
        <v>11</v>
      </c>
      <c r="T10" s="32"/>
    </row>
    <row r="11" spans="1:20">
      <c r="A11" s="5">
        <v>8</v>
      </c>
      <c r="B11" s="5" t="s">
        <v>24</v>
      </c>
      <c r="C11" s="28">
        <v>4</v>
      </c>
      <c r="D11" s="5">
        <v>2011110582</v>
      </c>
      <c r="E11" s="5" t="s">
        <v>128</v>
      </c>
      <c r="F11" s="6">
        <v>8</v>
      </c>
      <c r="G11" s="6">
        <v>4</v>
      </c>
      <c r="H11" s="6"/>
      <c r="I11" s="6"/>
      <c r="J11" s="6">
        <v>10</v>
      </c>
      <c r="K11" s="6"/>
      <c r="L11" s="6"/>
      <c r="M11" s="6"/>
      <c r="N11" s="6"/>
      <c r="O11" s="6">
        <f t="shared" si="0"/>
        <v>22</v>
      </c>
      <c r="P11" s="6">
        <f t="shared" si="1"/>
        <v>56</v>
      </c>
      <c r="Q11" s="3"/>
      <c r="R11" s="3">
        <f t="shared" si="2"/>
        <v>12</v>
      </c>
      <c r="S11" s="14">
        <f t="shared" si="3"/>
        <v>6</v>
      </c>
      <c r="T11" s="32"/>
    </row>
    <row r="12" spans="1:20">
      <c r="A12" s="5">
        <v>9</v>
      </c>
      <c r="B12" s="5" t="s">
        <v>25</v>
      </c>
      <c r="C12" s="28">
        <v>4</v>
      </c>
      <c r="D12" s="5">
        <v>2011110584</v>
      </c>
      <c r="E12" s="5" t="s">
        <v>128</v>
      </c>
      <c r="F12" s="6">
        <v>6</v>
      </c>
      <c r="G12" s="6">
        <v>3</v>
      </c>
      <c r="H12" s="6"/>
      <c r="I12" s="6"/>
      <c r="J12" s="6"/>
      <c r="K12" s="6"/>
      <c r="L12" s="6"/>
      <c r="M12" s="6"/>
      <c r="N12" s="6"/>
      <c r="O12" s="6">
        <f t="shared" si="0"/>
        <v>9</v>
      </c>
      <c r="P12" s="6">
        <f t="shared" si="1"/>
        <v>12</v>
      </c>
      <c r="Q12" s="3"/>
      <c r="R12" s="3">
        <f t="shared" si="2"/>
        <v>18</v>
      </c>
      <c r="S12" s="14">
        <f t="shared" si="3"/>
        <v>8</v>
      </c>
      <c r="T12" s="32"/>
    </row>
    <row r="13" spans="1:20">
      <c r="A13" s="5">
        <v>10</v>
      </c>
      <c r="B13" s="5" t="s">
        <v>27</v>
      </c>
      <c r="C13" s="28">
        <v>4</v>
      </c>
      <c r="D13" s="5">
        <v>2012110508</v>
      </c>
      <c r="E13" s="5" t="s">
        <v>128</v>
      </c>
      <c r="F13" s="6"/>
      <c r="G13" s="6"/>
      <c r="H13" s="6"/>
      <c r="I13" s="6"/>
      <c r="J13" s="6"/>
      <c r="K13" s="6"/>
      <c r="L13" s="6"/>
      <c r="M13" s="6"/>
      <c r="N13" s="6"/>
      <c r="O13" s="6">
        <f t="shared" si="0"/>
        <v>0</v>
      </c>
      <c r="P13" s="6">
        <f t="shared" si="1"/>
        <v>0</v>
      </c>
      <c r="Q13" s="3"/>
      <c r="R13" s="3">
        <f t="shared" si="2"/>
        <v>22</v>
      </c>
      <c r="S13" s="14">
        <f t="shared" si="3"/>
        <v>11</v>
      </c>
      <c r="T13" s="32"/>
    </row>
    <row r="14" spans="1:20">
      <c r="A14" s="5">
        <v>11</v>
      </c>
      <c r="B14" s="5" t="s">
        <v>28</v>
      </c>
      <c r="C14" s="28">
        <v>4</v>
      </c>
      <c r="D14" s="5">
        <v>2012110531</v>
      </c>
      <c r="E14" s="5" t="s">
        <v>128</v>
      </c>
      <c r="F14" s="6">
        <v>6</v>
      </c>
      <c r="G14" s="6">
        <v>3</v>
      </c>
      <c r="H14" s="6">
        <v>8</v>
      </c>
      <c r="I14" s="6"/>
      <c r="J14" s="6"/>
      <c r="K14" s="6"/>
      <c r="L14" s="6"/>
      <c r="M14" s="6">
        <v>8</v>
      </c>
      <c r="N14" s="6"/>
      <c r="O14" s="6">
        <f t="shared" si="0"/>
        <v>25</v>
      </c>
      <c r="P14" s="6">
        <f t="shared" si="1"/>
        <v>116</v>
      </c>
      <c r="Q14" s="3"/>
      <c r="R14" s="3">
        <f t="shared" si="2"/>
        <v>9</v>
      </c>
      <c r="S14" s="14">
        <f t="shared" si="3"/>
        <v>4</v>
      </c>
      <c r="T14" s="32"/>
    </row>
    <row r="15" spans="1:20">
      <c r="A15" s="5">
        <v>12</v>
      </c>
      <c r="B15" s="5" t="s">
        <v>29</v>
      </c>
      <c r="C15" s="28">
        <v>4</v>
      </c>
      <c r="D15" s="5">
        <v>2012110518</v>
      </c>
      <c r="E15" s="5" t="s">
        <v>128</v>
      </c>
      <c r="F15" s="6"/>
      <c r="G15" s="6"/>
      <c r="H15" s="6"/>
      <c r="I15" s="6"/>
      <c r="J15" s="6"/>
      <c r="K15" s="6"/>
      <c r="L15" s="6"/>
      <c r="M15" s="6"/>
      <c r="N15" s="6"/>
      <c r="O15" s="6">
        <f t="shared" si="0"/>
        <v>0</v>
      </c>
      <c r="P15" s="6">
        <f t="shared" si="1"/>
        <v>0</v>
      </c>
      <c r="Q15" s="3"/>
      <c r="R15" s="3">
        <f t="shared" si="2"/>
        <v>22</v>
      </c>
      <c r="S15" s="14">
        <f t="shared" si="3"/>
        <v>11</v>
      </c>
      <c r="T15" s="32"/>
    </row>
    <row r="16" spans="1:20">
      <c r="A16" s="5">
        <v>13</v>
      </c>
      <c r="B16" s="5" t="s">
        <v>30</v>
      </c>
      <c r="C16" s="28">
        <v>4</v>
      </c>
      <c r="D16" s="5">
        <v>2012110524</v>
      </c>
      <c r="E16" s="5" t="s">
        <v>128</v>
      </c>
      <c r="F16" s="6"/>
      <c r="G16" s="6"/>
      <c r="H16" s="6"/>
      <c r="I16" s="6"/>
      <c r="J16" s="6"/>
      <c r="K16" s="6"/>
      <c r="L16" s="6"/>
      <c r="M16" s="6"/>
      <c r="N16" s="6"/>
      <c r="O16" s="6">
        <f t="shared" si="0"/>
        <v>0</v>
      </c>
      <c r="P16" s="6">
        <f t="shared" si="1"/>
        <v>0</v>
      </c>
      <c r="Q16" s="3"/>
      <c r="R16" s="3">
        <f t="shared" si="2"/>
        <v>22</v>
      </c>
      <c r="S16" s="14">
        <f t="shared" si="3"/>
        <v>11</v>
      </c>
      <c r="T16" s="32"/>
    </row>
    <row r="17" spans="1:20">
      <c r="A17" s="5">
        <v>14</v>
      </c>
      <c r="B17" s="5" t="s">
        <v>32</v>
      </c>
      <c r="C17" s="28">
        <v>4</v>
      </c>
      <c r="D17" s="5">
        <v>2012110522</v>
      </c>
      <c r="E17" s="5" t="s">
        <v>128</v>
      </c>
      <c r="F17" s="6">
        <v>2</v>
      </c>
      <c r="G17" s="6">
        <v>1</v>
      </c>
      <c r="H17" s="6">
        <v>16</v>
      </c>
      <c r="I17" s="6">
        <v>8</v>
      </c>
      <c r="J17" s="6"/>
      <c r="K17" s="6"/>
      <c r="L17" s="6"/>
      <c r="M17" s="6">
        <v>8</v>
      </c>
      <c r="N17" s="6"/>
      <c r="O17" s="6">
        <f t="shared" si="0"/>
        <v>35</v>
      </c>
      <c r="P17" s="6">
        <f t="shared" si="1"/>
        <v>172</v>
      </c>
      <c r="Q17" s="3"/>
      <c r="R17" s="3">
        <f t="shared" si="2"/>
        <v>7</v>
      </c>
      <c r="S17" s="14">
        <f t="shared" si="3"/>
        <v>3</v>
      </c>
      <c r="T17" s="32"/>
    </row>
    <row r="18" spans="1:20" ht="17.25" thickBot="1">
      <c r="A18" s="10">
        <v>15</v>
      </c>
      <c r="B18" s="10" t="s">
        <v>45</v>
      </c>
      <c r="C18" s="29">
        <v>4</v>
      </c>
      <c r="D18" s="10">
        <v>2014113372</v>
      </c>
      <c r="E18" s="10" t="s">
        <v>128</v>
      </c>
      <c r="F18" s="11">
        <v>2</v>
      </c>
      <c r="G18" s="11">
        <v>1</v>
      </c>
      <c r="H18" s="11"/>
      <c r="I18" s="11"/>
      <c r="J18" s="11"/>
      <c r="K18" s="11"/>
      <c r="L18" s="11"/>
      <c r="M18" s="11"/>
      <c r="N18" s="11"/>
      <c r="O18" s="6">
        <f t="shared" si="0"/>
        <v>3</v>
      </c>
      <c r="P18" s="11">
        <f t="shared" si="1"/>
        <v>4</v>
      </c>
      <c r="Q18" s="12"/>
      <c r="R18" s="12">
        <f t="shared" si="2"/>
        <v>21</v>
      </c>
      <c r="S18" s="30">
        <f t="shared" si="3"/>
        <v>10</v>
      </c>
      <c r="T18" s="32"/>
    </row>
    <row r="19" spans="1:20" ht="17.25" thickTop="1">
      <c r="A19" s="7">
        <v>16</v>
      </c>
      <c r="B19" s="7" t="s">
        <v>49</v>
      </c>
      <c r="C19" s="22">
        <v>3</v>
      </c>
      <c r="D19" s="7">
        <v>2012110516</v>
      </c>
      <c r="E19" s="7" t="s">
        <v>128</v>
      </c>
      <c r="F19" s="8">
        <v>10</v>
      </c>
      <c r="G19" s="8">
        <v>5</v>
      </c>
      <c r="H19" s="8">
        <v>8</v>
      </c>
      <c r="I19" s="8"/>
      <c r="J19" s="8"/>
      <c r="K19" s="8"/>
      <c r="L19" s="8"/>
      <c r="M19" s="8"/>
      <c r="N19" s="8"/>
      <c r="O19" s="6">
        <f t="shared" si="0"/>
        <v>23</v>
      </c>
      <c r="P19" s="8">
        <f t="shared" si="1"/>
        <v>44</v>
      </c>
      <c r="Q19" s="9"/>
      <c r="R19" s="9">
        <f t="shared" si="2"/>
        <v>13</v>
      </c>
      <c r="S19" s="17">
        <f>_xlfn.RANK.EQ(P19,$P$19:$P$30,0)</f>
        <v>6</v>
      </c>
      <c r="T19" s="32"/>
    </row>
    <row r="20" spans="1:20">
      <c r="A20" s="5">
        <v>17</v>
      </c>
      <c r="B20" s="5" t="s">
        <v>50</v>
      </c>
      <c r="C20" s="23">
        <v>3</v>
      </c>
      <c r="D20" s="5">
        <v>2012110538</v>
      </c>
      <c r="E20" s="5" t="s">
        <v>128</v>
      </c>
      <c r="F20" s="6">
        <v>8</v>
      </c>
      <c r="G20" s="6">
        <v>4</v>
      </c>
      <c r="H20" s="6">
        <v>8</v>
      </c>
      <c r="I20" s="6"/>
      <c r="J20" s="6"/>
      <c r="K20" s="6"/>
      <c r="L20" s="6"/>
      <c r="M20" s="6"/>
      <c r="N20" s="6"/>
      <c r="O20" s="6">
        <f t="shared" si="0"/>
        <v>20</v>
      </c>
      <c r="P20" s="6">
        <f t="shared" si="1"/>
        <v>40</v>
      </c>
      <c r="Q20" s="3"/>
      <c r="R20" s="3">
        <f t="shared" si="2"/>
        <v>14</v>
      </c>
      <c r="S20" s="15">
        <f t="shared" ref="S20:S30" si="4">_xlfn.RANK.EQ(P20,$P$19:$P$30,0)</f>
        <v>7</v>
      </c>
      <c r="T20" s="32"/>
    </row>
    <row r="21" spans="1:20">
      <c r="A21" s="5">
        <v>18</v>
      </c>
      <c r="B21" s="5" t="s">
        <v>55</v>
      </c>
      <c r="C21" s="23">
        <v>3</v>
      </c>
      <c r="D21" s="5">
        <v>2012110541</v>
      </c>
      <c r="E21" s="5" t="s">
        <v>128</v>
      </c>
      <c r="F21" s="6"/>
      <c r="G21" s="6"/>
      <c r="H21" s="6"/>
      <c r="I21" s="6"/>
      <c r="J21" s="6"/>
      <c r="K21" s="6"/>
      <c r="L21" s="6"/>
      <c r="M21" s="6"/>
      <c r="N21" s="6"/>
      <c r="O21" s="6">
        <f t="shared" si="0"/>
        <v>0</v>
      </c>
      <c r="P21" s="6">
        <f t="shared" si="1"/>
        <v>0</v>
      </c>
      <c r="Q21" s="3"/>
      <c r="R21" s="3">
        <f t="shared" si="2"/>
        <v>22</v>
      </c>
      <c r="S21" s="15">
        <f t="shared" si="4"/>
        <v>9</v>
      </c>
      <c r="T21" s="32"/>
    </row>
    <row r="22" spans="1:20">
      <c r="A22" s="5">
        <v>19</v>
      </c>
      <c r="B22" s="5" t="s">
        <v>51</v>
      </c>
      <c r="C22" s="23">
        <v>3</v>
      </c>
      <c r="D22" s="5">
        <v>2013110484</v>
      </c>
      <c r="E22" s="5" t="s">
        <v>128</v>
      </c>
      <c r="F22" s="6">
        <v>4</v>
      </c>
      <c r="G22" s="6">
        <v>2</v>
      </c>
      <c r="H22" s="6">
        <v>8</v>
      </c>
      <c r="I22" s="6"/>
      <c r="J22" s="6">
        <v>103</v>
      </c>
      <c r="K22" s="6"/>
      <c r="L22" s="6"/>
      <c r="M22" s="6"/>
      <c r="N22" s="6"/>
      <c r="O22" s="6">
        <f t="shared" si="0"/>
        <v>117</v>
      </c>
      <c r="P22" s="6">
        <f t="shared" si="1"/>
        <v>444</v>
      </c>
      <c r="Q22" s="3"/>
      <c r="R22" s="3">
        <f t="shared" si="2"/>
        <v>3</v>
      </c>
      <c r="S22" s="15">
        <f t="shared" si="4"/>
        <v>2</v>
      </c>
      <c r="T22" s="32"/>
    </row>
    <row r="23" spans="1:20">
      <c r="A23" s="5">
        <v>20</v>
      </c>
      <c r="B23" s="5" t="s">
        <v>52</v>
      </c>
      <c r="C23" s="23">
        <v>3</v>
      </c>
      <c r="D23" s="5">
        <v>2013110505</v>
      </c>
      <c r="E23" s="5" t="s">
        <v>128</v>
      </c>
      <c r="F23" s="6">
        <v>4</v>
      </c>
      <c r="G23" s="6">
        <v>4</v>
      </c>
      <c r="H23" s="6">
        <v>40</v>
      </c>
      <c r="I23" s="6"/>
      <c r="J23" s="6">
        <v>10</v>
      </c>
      <c r="K23" s="6"/>
      <c r="L23" s="6"/>
      <c r="M23" s="6"/>
      <c r="N23" s="6">
        <v>24</v>
      </c>
      <c r="O23" s="6">
        <f t="shared" si="0"/>
        <v>82</v>
      </c>
      <c r="P23" s="6">
        <f t="shared" si="1"/>
        <v>412</v>
      </c>
      <c r="Q23" s="3"/>
      <c r="R23" s="3">
        <f t="shared" si="2"/>
        <v>4</v>
      </c>
      <c r="S23" s="15">
        <f t="shared" si="4"/>
        <v>3</v>
      </c>
      <c r="T23" s="32"/>
    </row>
    <row r="24" spans="1:20">
      <c r="A24" s="5">
        <v>21</v>
      </c>
      <c r="B24" s="5" t="s">
        <v>54</v>
      </c>
      <c r="C24" s="23">
        <v>3</v>
      </c>
      <c r="D24" s="5">
        <v>2013110496</v>
      </c>
      <c r="E24" s="5" t="s">
        <v>128</v>
      </c>
      <c r="F24" s="6">
        <v>6</v>
      </c>
      <c r="G24" s="6">
        <v>3</v>
      </c>
      <c r="H24" s="6">
        <v>16</v>
      </c>
      <c r="I24" s="6"/>
      <c r="J24" s="6">
        <v>10</v>
      </c>
      <c r="K24" s="6">
        <v>64</v>
      </c>
      <c r="L24" s="6"/>
      <c r="M24" s="6">
        <v>8</v>
      </c>
      <c r="N24" s="6"/>
      <c r="O24" s="6">
        <f t="shared" si="0"/>
        <v>107</v>
      </c>
      <c r="P24" s="6">
        <f t="shared" si="1"/>
        <v>500</v>
      </c>
      <c r="Q24" s="3"/>
      <c r="R24" s="3">
        <f t="shared" si="2"/>
        <v>1</v>
      </c>
      <c r="S24" s="15">
        <f t="shared" si="4"/>
        <v>1</v>
      </c>
      <c r="T24" s="32"/>
    </row>
    <row r="25" spans="1:20">
      <c r="A25" s="5">
        <v>22</v>
      </c>
      <c r="B25" s="5" t="s">
        <v>56</v>
      </c>
      <c r="C25" s="23">
        <v>3</v>
      </c>
      <c r="D25" s="5">
        <v>2013110489</v>
      </c>
      <c r="E25" s="5" t="s">
        <v>128</v>
      </c>
      <c r="F25" s="6"/>
      <c r="G25" s="6"/>
      <c r="H25" s="6"/>
      <c r="I25" s="6"/>
      <c r="J25" s="6"/>
      <c r="K25" s="6"/>
      <c r="L25" s="6"/>
      <c r="M25" s="6"/>
      <c r="N25" s="6"/>
      <c r="O25" s="6">
        <f t="shared" si="0"/>
        <v>0</v>
      </c>
      <c r="P25" s="6">
        <f t="shared" si="1"/>
        <v>0</v>
      </c>
      <c r="Q25" s="3"/>
      <c r="R25" s="3">
        <f t="shared" si="2"/>
        <v>22</v>
      </c>
      <c r="S25" s="15">
        <f t="shared" si="4"/>
        <v>9</v>
      </c>
      <c r="T25" s="32"/>
    </row>
    <row r="26" spans="1:20">
      <c r="A26" s="5">
        <v>23</v>
      </c>
      <c r="B26" s="5" t="s">
        <v>57</v>
      </c>
      <c r="C26" s="23">
        <v>3</v>
      </c>
      <c r="D26" s="5">
        <v>2013110478</v>
      </c>
      <c r="E26" s="5" t="s">
        <v>128</v>
      </c>
      <c r="F26" s="6"/>
      <c r="G26" s="6"/>
      <c r="H26" s="6"/>
      <c r="I26" s="6"/>
      <c r="J26" s="6"/>
      <c r="K26" s="6"/>
      <c r="L26" s="6"/>
      <c r="M26" s="6"/>
      <c r="N26" s="6"/>
      <c r="O26" s="6">
        <f t="shared" si="0"/>
        <v>0</v>
      </c>
      <c r="P26" s="6">
        <f t="shared" si="1"/>
        <v>0</v>
      </c>
      <c r="Q26" s="3"/>
      <c r="R26" s="3">
        <f t="shared" si="2"/>
        <v>22</v>
      </c>
      <c r="S26" s="15">
        <f t="shared" si="4"/>
        <v>9</v>
      </c>
      <c r="T26" s="32"/>
    </row>
    <row r="27" spans="1:20">
      <c r="A27" s="5">
        <v>24</v>
      </c>
      <c r="B27" s="5" t="s">
        <v>58</v>
      </c>
      <c r="C27" s="23">
        <v>3</v>
      </c>
      <c r="D27" s="5">
        <v>2013110500</v>
      </c>
      <c r="E27" s="5" t="s">
        <v>128</v>
      </c>
      <c r="F27" s="6">
        <v>6</v>
      </c>
      <c r="G27" s="6">
        <v>3</v>
      </c>
      <c r="H27" s="6">
        <v>48</v>
      </c>
      <c r="I27" s="6"/>
      <c r="J27" s="6"/>
      <c r="K27" s="6"/>
      <c r="L27" s="6"/>
      <c r="M27" s="6"/>
      <c r="N27" s="6"/>
      <c r="O27" s="6">
        <f t="shared" si="0"/>
        <v>57</v>
      </c>
      <c r="P27" s="6">
        <f t="shared" si="1"/>
        <v>156</v>
      </c>
      <c r="Q27" s="3"/>
      <c r="R27" s="3">
        <f t="shared" si="2"/>
        <v>8</v>
      </c>
      <c r="S27" s="15">
        <f t="shared" si="4"/>
        <v>4</v>
      </c>
      <c r="T27" s="32"/>
    </row>
    <row r="28" spans="1:20">
      <c r="A28" s="5">
        <v>25</v>
      </c>
      <c r="B28" s="5" t="s">
        <v>59</v>
      </c>
      <c r="C28" s="23">
        <v>3</v>
      </c>
      <c r="D28" s="5">
        <v>2014110436</v>
      </c>
      <c r="E28" s="5" t="s">
        <v>128</v>
      </c>
      <c r="F28" s="6">
        <v>6</v>
      </c>
      <c r="G28" s="6">
        <v>3</v>
      </c>
      <c r="H28" s="6">
        <v>8</v>
      </c>
      <c r="I28" s="6"/>
      <c r="J28" s="6"/>
      <c r="K28" s="6"/>
      <c r="L28" s="6"/>
      <c r="M28" s="6"/>
      <c r="N28" s="6"/>
      <c r="O28" s="6">
        <f t="shared" si="0"/>
        <v>17</v>
      </c>
      <c r="P28" s="6">
        <f t="shared" si="1"/>
        <v>36</v>
      </c>
      <c r="Q28" s="3"/>
      <c r="R28" s="3">
        <f t="shared" si="2"/>
        <v>16</v>
      </c>
      <c r="S28" s="15">
        <f t="shared" si="4"/>
        <v>8</v>
      </c>
      <c r="T28" s="32"/>
    </row>
    <row r="29" spans="1:20">
      <c r="A29" s="5">
        <v>26</v>
      </c>
      <c r="B29" s="5" t="s">
        <v>68</v>
      </c>
      <c r="C29" s="23">
        <v>3</v>
      </c>
      <c r="D29" s="5">
        <v>2015113209</v>
      </c>
      <c r="E29" s="5" t="s">
        <v>128</v>
      </c>
      <c r="F29" s="6"/>
      <c r="G29" s="6"/>
      <c r="H29" s="6"/>
      <c r="I29" s="6"/>
      <c r="J29" s="6"/>
      <c r="K29" s="6"/>
      <c r="L29" s="6"/>
      <c r="M29" s="6"/>
      <c r="N29" s="6"/>
      <c r="O29" s="6">
        <f t="shared" si="0"/>
        <v>0</v>
      </c>
      <c r="P29" s="6">
        <f t="shared" si="1"/>
        <v>0</v>
      </c>
      <c r="Q29" s="3"/>
      <c r="R29" s="3">
        <f t="shared" si="2"/>
        <v>22</v>
      </c>
      <c r="S29" s="15">
        <f t="shared" si="4"/>
        <v>9</v>
      </c>
      <c r="T29" s="32"/>
    </row>
    <row r="30" spans="1:20" ht="17.25" thickBot="1">
      <c r="A30" s="10">
        <v>27</v>
      </c>
      <c r="B30" s="10" t="s">
        <v>71</v>
      </c>
      <c r="C30" s="24">
        <v>3</v>
      </c>
      <c r="D30" s="10">
        <v>2015110416</v>
      </c>
      <c r="E30" s="10" t="s">
        <v>128</v>
      </c>
      <c r="F30" s="11">
        <v>4</v>
      </c>
      <c r="G30" s="11">
        <v>4</v>
      </c>
      <c r="H30" s="11">
        <v>8</v>
      </c>
      <c r="I30" s="11"/>
      <c r="J30" s="11">
        <v>10</v>
      </c>
      <c r="K30" s="11"/>
      <c r="L30" s="11"/>
      <c r="M30" s="11"/>
      <c r="N30" s="11"/>
      <c r="O30" s="6">
        <f t="shared" si="0"/>
        <v>26</v>
      </c>
      <c r="P30" s="11">
        <f t="shared" si="1"/>
        <v>76</v>
      </c>
      <c r="Q30" s="12"/>
      <c r="R30" s="12">
        <f t="shared" si="2"/>
        <v>10</v>
      </c>
      <c r="S30" s="38">
        <f t="shared" si="4"/>
        <v>5</v>
      </c>
      <c r="T30" s="32"/>
    </row>
    <row r="31" spans="1:20" ht="17.25" thickTop="1">
      <c r="A31" s="7">
        <v>28</v>
      </c>
      <c r="B31" s="7" t="s">
        <v>72</v>
      </c>
      <c r="C31" s="31">
        <v>2</v>
      </c>
      <c r="D31" s="7">
        <v>2013113374</v>
      </c>
      <c r="E31" s="7" t="s">
        <v>128</v>
      </c>
      <c r="F31" s="8"/>
      <c r="G31" s="8"/>
      <c r="H31" s="8"/>
      <c r="I31" s="8"/>
      <c r="J31" s="8"/>
      <c r="K31" s="8"/>
      <c r="L31" s="8"/>
      <c r="M31" s="8"/>
      <c r="N31" s="8"/>
      <c r="O31" s="6">
        <f t="shared" si="0"/>
        <v>0</v>
      </c>
      <c r="P31" s="8">
        <f t="shared" si="1"/>
        <v>0</v>
      </c>
      <c r="Q31" s="9"/>
      <c r="R31" s="9">
        <f t="shared" si="2"/>
        <v>22</v>
      </c>
      <c r="S31" s="37">
        <f>_xlfn.RANK.EQ(P31,$P$31:$P$45,0)</f>
        <v>4</v>
      </c>
      <c r="T31" s="32"/>
    </row>
    <row r="32" spans="1:20">
      <c r="A32" s="5">
        <v>29</v>
      </c>
      <c r="B32" s="5" t="s">
        <v>73</v>
      </c>
      <c r="C32" s="19">
        <v>2</v>
      </c>
      <c r="D32" s="5">
        <v>2013110508</v>
      </c>
      <c r="E32" s="5" t="s">
        <v>128</v>
      </c>
      <c r="F32" s="6"/>
      <c r="G32" s="6"/>
      <c r="H32" s="6"/>
      <c r="I32" s="6"/>
      <c r="J32" s="6"/>
      <c r="K32" s="6"/>
      <c r="L32" s="6"/>
      <c r="M32" s="6"/>
      <c r="N32" s="6"/>
      <c r="O32" s="6">
        <f t="shared" si="0"/>
        <v>0</v>
      </c>
      <c r="P32" s="6">
        <f t="shared" si="1"/>
        <v>0</v>
      </c>
      <c r="Q32" s="3"/>
      <c r="R32" s="3">
        <f t="shared" si="2"/>
        <v>22</v>
      </c>
      <c r="S32" s="16">
        <f t="shared" ref="S32:S45" si="5">_xlfn.RANK.EQ(P32,$P$31:$P$45,0)</f>
        <v>4</v>
      </c>
      <c r="T32" s="32"/>
    </row>
    <row r="33" spans="1:20">
      <c r="A33" s="5">
        <v>30</v>
      </c>
      <c r="B33" s="5" t="s">
        <v>74</v>
      </c>
      <c r="C33" s="19">
        <v>2</v>
      </c>
      <c r="D33" s="5">
        <v>2014110455</v>
      </c>
      <c r="E33" s="5" t="s">
        <v>128</v>
      </c>
      <c r="F33" s="6"/>
      <c r="G33" s="6"/>
      <c r="H33" s="6"/>
      <c r="I33" s="6"/>
      <c r="J33" s="6"/>
      <c r="K33" s="6"/>
      <c r="L33" s="6"/>
      <c r="M33" s="6"/>
      <c r="N33" s="6"/>
      <c r="O33" s="6">
        <f t="shared" si="0"/>
        <v>0</v>
      </c>
      <c r="P33" s="6">
        <f t="shared" si="1"/>
        <v>0</v>
      </c>
      <c r="Q33" s="3"/>
      <c r="R33" s="3">
        <f t="shared" si="2"/>
        <v>22</v>
      </c>
      <c r="S33" s="16">
        <f t="shared" si="5"/>
        <v>4</v>
      </c>
      <c r="T33" s="32"/>
    </row>
    <row r="34" spans="1:20">
      <c r="A34" s="5">
        <v>31</v>
      </c>
      <c r="B34" s="5" t="s">
        <v>75</v>
      </c>
      <c r="C34" s="19">
        <v>2</v>
      </c>
      <c r="D34" s="5">
        <v>2014110437</v>
      </c>
      <c r="E34" s="5" t="s">
        <v>128</v>
      </c>
      <c r="F34" s="6"/>
      <c r="G34" s="6"/>
      <c r="H34" s="6"/>
      <c r="I34" s="6"/>
      <c r="J34" s="6"/>
      <c r="K34" s="6"/>
      <c r="L34" s="6"/>
      <c r="M34" s="6"/>
      <c r="N34" s="6"/>
      <c r="O34" s="6">
        <f t="shared" si="0"/>
        <v>0</v>
      </c>
      <c r="P34" s="6">
        <f t="shared" si="1"/>
        <v>0</v>
      </c>
      <c r="Q34" s="3"/>
      <c r="R34" s="3">
        <f t="shared" si="2"/>
        <v>22</v>
      </c>
      <c r="S34" s="16">
        <f t="shared" si="5"/>
        <v>4</v>
      </c>
      <c r="T34" s="32"/>
    </row>
    <row r="35" spans="1:20">
      <c r="A35" s="5">
        <v>32</v>
      </c>
      <c r="B35" s="5" t="s">
        <v>76</v>
      </c>
      <c r="C35" s="19">
        <v>2</v>
      </c>
      <c r="D35" s="5">
        <v>2014113259</v>
      </c>
      <c r="E35" s="5" t="s">
        <v>128</v>
      </c>
      <c r="F35" s="6"/>
      <c r="G35" s="6"/>
      <c r="H35" s="6"/>
      <c r="I35" s="6"/>
      <c r="J35" s="6"/>
      <c r="K35" s="6"/>
      <c r="L35" s="6"/>
      <c r="M35" s="6"/>
      <c r="N35" s="6"/>
      <c r="O35" s="6">
        <f t="shared" si="0"/>
        <v>0</v>
      </c>
      <c r="P35" s="6">
        <f t="shared" si="1"/>
        <v>0</v>
      </c>
      <c r="Q35" s="3"/>
      <c r="R35" s="3">
        <f t="shared" si="2"/>
        <v>22</v>
      </c>
      <c r="S35" s="16">
        <f t="shared" si="5"/>
        <v>4</v>
      </c>
      <c r="T35" s="32"/>
    </row>
    <row r="36" spans="1:20">
      <c r="A36" s="5">
        <v>33</v>
      </c>
      <c r="B36" s="5" t="s">
        <v>79</v>
      </c>
      <c r="C36" s="19">
        <v>2</v>
      </c>
      <c r="D36" s="5">
        <v>2016110403</v>
      </c>
      <c r="E36" s="5" t="s">
        <v>128</v>
      </c>
      <c r="F36" s="6"/>
      <c r="G36" s="6"/>
      <c r="H36" s="6"/>
      <c r="I36" s="6"/>
      <c r="J36" s="6"/>
      <c r="K36" s="6"/>
      <c r="L36" s="6"/>
      <c r="M36" s="6"/>
      <c r="N36" s="6"/>
      <c r="O36" s="6">
        <f t="shared" si="0"/>
        <v>0</v>
      </c>
      <c r="P36" s="6">
        <f t="shared" si="1"/>
        <v>0</v>
      </c>
      <c r="Q36" s="3"/>
      <c r="R36" s="3">
        <f t="shared" si="2"/>
        <v>22</v>
      </c>
      <c r="S36" s="16">
        <f t="shared" si="5"/>
        <v>4</v>
      </c>
      <c r="T36" s="32"/>
    </row>
    <row r="37" spans="1:20">
      <c r="A37" s="5">
        <v>34</v>
      </c>
      <c r="B37" s="5" t="s">
        <v>84</v>
      </c>
      <c r="C37" s="19">
        <v>2</v>
      </c>
      <c r="D37" s="5">
        <v>2016110422</v>
      </c>
      <c r="E37" s="5" t="s">
        <v>128</v>
      </c>
      <c r="F37" s="6">
        <v>6</v>
      </c>
      <c r="G37" s="6">
        <v>3</v>
      </c>
      <c r="H37" s="6"/>
      <c r="I37" s="6"/>
      <c r="J37" s="6"/>
      <c r="K37" s="6"/>
      <c r="L37" s="6"/>
      <c r="M37" s="6"/>
      <c r="N37" s="6"/>
      <c r="O37" s="6">
        <f t="shared" si="0"/>
        <v>9</v>
      </c>
      <c r="P37" s="6">
        <f t="shared" si="1"/>
        <v>12</v>
      </c>
      <c r="Q37" s="3"/>
      <c r="R37" s="3">
        <f t="shared" si="2"/>
        <v>18</v>
      </c>
      <c r="S37" s="16">
        <f t="shared" si="5"/>
        <v>3</v>
      </c>
      <c r="T37" s="32"/>
    </row>
    <row r="38" spans="1:20">
      <c r="A38" s="5">
        <v>35</v>
      </c>
      <c r="B38" s="5" t="s">
        <v>86</v>
      </c>
      <c r="C38" s="19">
        <v>2</v>
      </c>
      <c r="D38" s="5">
        <v>2016110391</v>
      </c>
      <c r="E38" s="5" t="s">
        <v>128</v>
      </c>
      <c r="F38" s="6"/>
      <c r="G38" s="6"/>
      <c r="H38" s="6">
        <v>8</v>
      </c>
      <c r="I38" s="6"/>
      <c r="J38" s="6"/>
      <c r="K38" s="6"/>
      <c r="L38" s="6"/>
      <c r="M38" s="6"/>
      <c r="N38" s="6"/>
      <c r="O38" s="6">
        <f t="shared" si="0"/>
        <v>8</v>
      </c>
      <c r="P38" s="6">
        <f t="shared" si="1"/>
        <v>24</v>
      </c>
      <c r="Q38" s="3"/>
      <c r="R38" s="3">
        <f t="shared" si="2"/>
        <v>17</v>
      </c>
      <c r="S38" s="16">
        <f t="shared" si="5"/>
        <v>2</v>
      </c>
      <c r="T38" s="32"/>
    </row>
    <row r="39" spans="1:20">
      <c r="A39" s="5">
        <v>36</v>
      </c>
      <c r="B39" s="5" t="s">
        <v>88</v>
      </c>
      <c r="C39" s="19">
        <v>2</v>
      </c>
      <c r="D39" s="5">
        <v>2016110413</v>
      </c>
      <c r="E39" s="5" t="s">
        <v>128</v>
      </c>
      <c r="F39" s="6"/>
      <c r="G39" s="6"/>
      <c r="H39" s="6"/>
      <c r="I39" s="6"/>
      <c r="J39" s="6"/>
      <c r="K39" s="6"/>
      <c r="L39" s="6"/>
      <c r="M39" s="6"/>
      <c r="N39" s="6"/>
      <c r="O39" s="6">
        <f t="shared" si="0"/>
        <v>0</v>
      </c>
      <c r="P39" s="6">
        <f t="shared" si="1"/>
        <v>0</v>
      </c>
      <c r="Q39" s="3"/>
      <c r="R39" s="3">
        <f t="shared" si="2"/>
        <v>22</v>
      </c>
      <c r="S39" s="16">
        <f t="shared" si="5"/>
        <v>4</v>
      </c>
      <c r="T39" s="32"/>
    </row>
    <row r="40" spans="1:20">
      <c r="A40" s="5">
        <v>37</v>
      </c>
      <c r="B40" s="5" t="s">
        <v>89</v>
      </c>
      <c r="C40" s="19">
        <v>2</v>
      </c>
      <c r="D40" s="5">
        <v>2016110409</v>
      </c>
      <c r="E40" s="5" t="s">
        <v>128</v>
      </c>
      <c r="F40" s="6"/>
      <c r="G40" s="6"/>
      <c r="H40" s="6"/>
      <c r="I40" s="6"/>
      <c r="J40" s="6"/>
      <c r="K40" s="6"/>
      <c r="L40" s="6"/>
      <c r="M40" s="6"/>
      <c r="N40" s="6"/>
      <c r="O40" s="6">
        <f t="shared" si="0"/>
        <v>0</v>
      </c>
      <c r="P40" s="6">
        <f t="shared" si="1"/>
        <v>0</v>
      </c>
      <c r="Q40" s="3"/>
      <c r="R40" s="3">
        <f t="shared" si="2"/>
        <v>22</v>
      </c>
      <c r="S40" s="16">
        <f t="shared" si="5"/>
        <v>4</v>
      </c>
      <c r="T40" s="32"/>
    </row>
    <row r="41" spans="1:20">
      <c r="A41" s="5">
        <v>38</v>
      </c>
      <c r="B41" s="5" t="s">
        <v>94</v>
      </c>
      <c r="C41" s="19">
        <v>2</v>
      </c>
      <c r="D41" s="5">
        <v>2016110406</v>
      </c>
      <c r="E41" s="5" t="s">
        <v>128</v>
      </c>
      <c r="F41" s="6"/>
      <c r="G41" s="6"/>
      <c r="H41" s="6"/>
      <c r="I41" s="6"/>
      <c r="J41" s="6"/>
      <c r="K41" s="6"/>
      <c r="L41" s="6"/>
      <c r="M41" s="6"/>
      <c r="N41" s="6"/>
      <c r="O41" s="6">
        <f t="shared" si="0"/>
        <v>0</v>
      </c>
      <c r="P41" s="6">
        <f t="shared" si="1"/>
        <v>0</v>
      </c>
      <c r="Q41" s="3"/>
      <c r="R41" s="3">
        <f t="shared" si="2"/>
        <v>22</v>
      </c>
      <c r="S41" s="16">
        <f t="shared" si="5"/>
        <v>4</v>
      </c>
      <c r="T41" s="32"/>
    </row>
    <row r="42" spans="1:20">
      <c r="A42" s="5">
        <v>39</v>
      </c>
      <c r="B42" s="5" t="s">
        <v>95</v>
      </c>
      <c r="C42" s="19">
        <v>2</v>
      </c>
      <c r="D42" s="5">
        <v>2016110414</v>
      </c>
      <c r="E42" s="5" t="s">
        <v>128</v>
      </c>
      <c r="F42" s="6">
        <v>6</v>
      </c>
      <c r="G42" s="6">
        <v>6</v>
      </c>
      <c r="H42" s="6">
        <v>16</v>
      </c>
      <c r="I42" s="6"/>
      <c r="J42" s="6"/>
      <c r="K42" s="6"/>
      <c r="L42" s="6"/>
      <c r="M42" s="6">
        <v>8</v>
      </c>
      <c r="N42" s="6">
        <v>24</v>
      </c>
      <c r="O42" s="6">
        <f t="shared" si="0"/>
        <v>60</v>
      </c>
      <c r="P42" s="6">
        <f t="shared" si="1"/>
        <v>386</v>
      </c>
      <c r="Q42" s="3"/>
      <c r="R42" s="3">
        <f t="shared" si="2"/>
        <v>5</v>
      </c>
      <c r="S42" s="16">
        <f t="shared" si="5"/>
        <v>1</v>
      </c>
      <c r="T42" s="32"/>
    </row>
    <row r="43" spans="1:20">
      <c r="A43" s="5">
        <v>40</v>
      </c>
      <c r="B43" s="5" t="s">
        <v>100</v>
      </c>
      <c r="C43" s="19">
        <v>2</v>
      </c>
      <c r="D43" s="5">
        <v>2016110390</v>
      </c>
      <c r="E43" s="5" t="s">
        <v>128</v>
      </c>
      <c r="F43" s="6"/>
      <c r="G43" s="6"/>
      <c r="H43" s="6"/>
      <c r="I43" s="6"/>
      <c r="J43" s="6"/>
      <c r="K43" s="6"/>
      <c r="L43" s="6"/>
      <c r="M43" s="6"/>
      <c r="N43" s="6"/>
      <c r="O43" s="6">
        <f t="shared" si="0"/>
        <v>0</v>
      </c>
      <c r="P43" s="6">
        <f t="shared" si="1"/>
        <v>0</v>
      </c>
      <c r="Q43" s="3"/>
      <c r="R43" s="3">
        <f t="shared" si="2"/>
        <v>22</v>
      </c>
      <c r="S43" s="16">
        <f t="shared" si="5"/>
        <v>4</v>
      </c>
      <c r="T43" s="32"/>
    </row>
    <row r="44" spans="1:20">
      <c r="A44" s="5">
        <v>41</v>
      </c>
      <c r="B44" s="5" t="s">
        <v>101</v>
      </c>
      <c r="C44" s="19">
        <v>2</v>
      </c>
      <c r="D44" s="5">
        <v>2016110394</v>
      </c>
      <c r="E44" s="5" t="s">
        <v>128</v>
      </c>
      <c r="F44" s="6"/>
      <c r="G44" s="6"/>
      <c r="H44" s="6"/>
      <c r="I44" s="6"/>
      <c r="J44" s="6"/>
      <c r="K44" s="6"/>
      <c r="L44" s="6"/>
      <c r="M44" s="6"/>
      <c r="N44" s="6"/>
      <c r="O44" s="6">
        <f t="shared" si="0"/>
        <v>0</v>
      </c>
      <c r="P44" s="6">
        <f t="shared" si="1"/>
        <v>0</v>
      </c>
      <c r="Q44" s="3"/>
      <c r="R44" s="3">
        <f t="shared" si="2"/>
        <v>22</v>
      </c>
      <c r="S44" s="16">
        <f t="shared" si="5"/>
        <v>4</v>
      </c>
      <c r="T44" s="32"/>
    </row>
    <row r="45" spans="1:20" ht="17.25" thickBot="1">
      <c r="A45" s="10">
        <v>42</v>
      </c>
      <c r="B45" s="10" t="s">
        <v>102</v>
      </c>
      <c r="C45" s="20">
        <v>2</v>
      </c>
      <c r="D45" s="10">
        <v>2016110421</v>
      </c>
      <c r="E45" s="10" t="s">
        <v>128</v>
      </c>
      <c r="F45" s="11"/>
      <c r="G45" s="11"/>
      <c r="H45" s="11"/>
      <c r="I45" s="11"/>
      <c r="J45" s="11"/>
      <c r="K45" s="11"/>
      <c r="L45" s="11"/>
      <c r="M45" s="11"/>
      <c r="N45" s="11"/>
      <c r="O45" s="6">
        <f t="shared" si="0"/>
        <v>0</v>
      </c>
      <c r="P45" s="11">
        <f t="shared" si="1"/>
        <v>0</v>
      </c>
      <c r="Q45" s="12"/>
      <c r="R45" s="12">
        <f t="shared" si="2"/>
        <v>22</v>
      </c>
      <c r="S45" s="18">
        <f t="shared" si="5"/>
        <v>4</v>
      </c>
      <c r="T45" s="32"/>
    </row>
    <row r="46" spans="1:20" ht="17.25" thickTop="1">
      <c r="A46" s="7">
        <v>43</v>
      </c>
      <c r="B46" s="7" t="s">
        <v>104</v>
      </c>
      <c r="C46" s="25">
        <v>1</v>
      </c>
      <c r="D46" s="7">
        <v>2017110363</v>
      </c>
      <c r="E46" s="7" t="s">
        <v>128</v>
      </c>
      <c r="F46" s="8"/>
      <c r="G46" s="8"/>
      <c r="H46" s="8"/>
      <c r="I46" s="8"/>
      <c r="J46" s="8"/>
      <c r="K46" s="8"/>
      <c r="L46" s="8"/>
      <c r="M46" s="8"/>
      <c r="N46" s="8"/>
      <c r="O46" s="6">
        <f t="shared" si="0"/>
        <v>0</v>
      </c>
      <c r="P46" s="8">
        <f t="shared" si="1"/>
        <v>0</v>
      </c>
      <c r="Q46" s="9"/>
      <c r="R46" s="9">
        <f t="shared" si="2"/>
        <v>22</v>
      </c>
      <c r="S46" s="36">
        <f>_xlfn.RANK.EQ(P46,$P$46:$P$73,0)</f>
        <v>1</v>
      </c>
      <c r="T46" s="32"/>
    </row>
    <row r="47" spans="1:20">
      <c r="A47" s="5">
        <v>44</v>
      </c>
      <c r="B47" s="5" t="s">
        <v>105</v>
      </c>
      <c r="C47" s="26">
        <v>1</v>
      </c>
      <c r="D47" s="5">
        <v>2017110356</v>
      </c>
      <c r="E47" s="5" t="s">
        <v>128</v>
      </c>
      <c r="F47" s="6"/>
      <c r="G47" s="6"/>
      <c r="H47" s="6"/>
      <c r="I47" s="6"/>
      <c r="J47" s="6"/>
      <c r="K47" s="6"/>
      <c r="L47" s="6"/>
      <c r="M47" s="6"/>
      <c r="N47" s="6"/>
      <c r="O47" s="6">
        <f t="shared" si="0"/>
        <v>0</v>
      </c>
      <c r="P47" s="6">
        <f t="shared" si="1"/>
        <v>0</v>
      </c>
      <c r="Q47" s="3"/>
      <c r="R47" s="3">
        <f t="shared" si="2"/>
        <v>22</v>
      </c>
      <c r="S47" s="13">
        <f t="shared" ref="S47:S73" si="6">_xlfn.RANK.EQ(P47,$P$46:$P$73,0)</f>
        <v>1</v>
      </c>
      <c r="T47" s="32"/>
    </row>
    <row r="48" spans="1:20">
      <c r="A48" s="5">
        <v>45</v>
      </c>
      <c r="B48" s="5" t="s">
        <v>106</v>
      </c>
      <c r="C48" s="26">
        <v>1</v>
      </c>
      <c r="D48" s="5">
        <v>2017110360</v>
      </c>
      <c r="E48" s="5" t="s">
        <v>128</v>
      </c>
      <c r="F48" s="6"/>
      <c r="G48" s="6"/>
      <c r="H48" s="6"/>
      <c r="I48" s="6"/>
      <c r="J48" s="6"/>
      <c r="K48" s="6"/>
      <c r="L48" s="6"/>
      <c r="M48" s="6"/>
      <c r="N48" s="6"/>
      <c r="O48" s="6">
        <f t="shared" si="0"/>
        <v>0</v>
      </c>
      <c r="P48" s="6">
        <f t="shared" si="1"/>
        <v>0</v>
      </c>
      <c r="Q48" s="3"/>
      <c r="R48" s="3">
        <f t="shared" si="2"/>
        <v>22</v>
      </c>
      <c r="S48" s="13">
        <f t="shared" si="6"/>
        <v>1</v>
      </c>
      <c r="T48" s="32"/>
    </row>
    <row r="49" spans="1:20">
      <c r="A49" s="5">
        <v>46</v>
      </c>
      <c r="B49" s="5" t="s">
        <v>108</v>
      </c>
      <c r="C49" s="26">
        <v>1</v>
      </c>
      <c r="D49" s="5">
        <v>2017110354</v>
      </c>
      <c r="E49" s="5" t="s">
        <v>128</v>
      </c>
      <c r="F49" s="6"/>
      <c r="G49" s="6"/>
      <c r="H49" s="6"/>
      <c r="I49" s="6"/>
      <c r="J49" s="6"/>
      <c r="K49" s="6"/>
      <c r="L49" s="6"/>
      <c r="M49" s="6"/>
      <c r="N49" s="6"/>
      <c r="O49" s="6">
        <f t="shared" si="0"/>
        <v>0</v>
      </c>
      <c r="P49" s="6">
        <f t="shared" si="1"/>
        <v>0</v>
      </c>
      <c r="Q49" s="3"/>
      <c r="R49" s="3">
        <f t="shared" si="2"/>
        <v>22</v>
      </c>
      <c r="S49" s="13">
        <f t="shared" si="6"/>
        <v>1</v>
      </c>
      <c r="T49" s="32"/>
    </row>
    <row r="50" spans="1:20">
      <c r="A50" s="5">
        <v>47</v>
      </c>
      <c r="B50" s="5" t="s">
        <v>109</v>
      </c>
      <c r="C50" s="26">
        <v>1</v>
      </c>
      <c r="D50" s="5">
        <v>2017110371</v>
      </c>
      <c r="E50" s="5" t="s">
        <v>128</v>
      </c>
      <c r="F50" s="6"/>
      <c r="G50" s="6"/>
      <c r="H50" s="6"/>
      <c r="I50" s="6"/>
      <c r="J50" s="6"/>
      <c r="K50" s="6"/>
      <c r="L50" s="6"/>
      <c r="M50" s="6"/>
      <c r="N50" s="6"/>
      <c r="O50" s="6">
        <f t="shared" si="0"/>
        <v>0</v>
      </c>
      <c r="P50" s="6">
        <f t="shared" si="1"/>
        <v>0</v>
      </c>
      <c r="Q50" s="3"/>
      <c r="R50" s="3">
        <f t="shared" si="2"/>
        <v>22</v>
      </c>
      <c r="S50" s="13">
        <f t="shared" si="6"/>
        <v>1</v>
      </c>
      <c r="T50" s="32"/>
    </row>
    <row r="51" spans="1:20">
      <c r="A51" s="5">
        <v>48</v>
      </c>
      <c r="B51" s="5" t="s">
        <v>111</v>
      </c>
      <c r="C51" s="26">
        <v>1</v>
      </c>
      <c r="D51" s="5">
        <v>2017110366</v>
      </c>
      <c r="E51" s="5" t="s">
        <v>128</v>
      </c>
      <c r="F51" s="6"/>
      <c r="G51" s="6"/>
      <c r="H51" s="6"/>
      <c r="I51" s="6"/>
      <c r="J51" s="6"/>
      <c r="K51" s="6"/>
      <c r="L51" s="6"/>
      <c r="M51" s="6"/>
      <c r="N51" s="6"/>
      <c r="O51" s="6">
        <f t="shared" si="0"/>
        <v>0</v>
      </c>
      <c r="P51" s="6">
        <f t="shared" si="1"/>
        <v>0</v>
      </c>
      <c r="Q51" s="3"/>
      <c r="R51" s="3">
        <f t="shared" si="2"/>
        <v>22</v>
      </c>
      <c r="S51" s="13">
        <f t="shared" si="6"/>
        <v>1</v>
      </c>
      <c r="T51" s="32"/>
    </row>
    <row r="52" spans="1:20">
      <c r="A52" s="5">
        <v>49</v>
      </c>
      <c r="B52" s="5" t="s">
        <v>112</v>
      </c>
      <c r="C52" s="26">
        <v>1</v>
      </c>
      <c r="D52" s="5">
        <v>2017110369</v>
      </c>
      <c r="E52" s="5" t="s">
        <v>128</v>
      </c>
      <c r="F52" s="6"/>
      <c r="G52" s="6"/>
      <c r="H52" s="6"/>
      <c r="I52" s="6"/>
      <c r="J52" s="6"/>
      <c r="K52" s="6"/>
      <c r="L52" s="6"/>
      <c r="M52" s="6"/>
      <c r="N52" s="6"/>
      <c r="O52" s="6">
        <f t="shared" si="0"/>
        <v>0</v>
      </c>
      <c r="P52" s="6">
        <f t="shared" si="1"/>
        <v>0</v>
      </c>
      <c r="Q52" s="3"/>
      <c r="R52" s="3">
        <f t="shared" si="2"/>
        <v>22</v>
      </c>
      <c r="S52" s="13">
        <f t="shared" si="6"/>
        <v>1</v>
      </c>
      <c r="T52" s="32"/>
    </row>
    <row r="53" spans="1:20">
      <c r="A53" s="5">
        <v>50</v>
      </c>
      <c r="B53" s="4" t="s">
        <v>114</v>
      </c>
      <c r="C53" s="26">
        <v>1</v>
      </c>
      <c r="D53" s="4">
        <v>2017112956</v>
      </c>
      <c r="E53" s="4" t="s">
        <v>128</v>
      </c>
      <c r="F53" s="6"/>
      <c r="G53" s="6"/>
      <c r="H53" s="6"/>
      <c r="I53" s="6"/>
      <c r="J53" s="6"/>
      <c r="K53" s="6"/>
      <c r="L53" s="6"/>
      <c r="M53" s="6"/>
      <c r="N53" s="6"/>
      <c r="O53" s="6">
        <f t="shared" si="0"/>
        <v>0</v>
      </c>
      <c r="P53" s="6">
        <f t="shared" si="1"/>
        <v>0</v>
      </c>
      <c r="Q53" s="3"/>
      <c r="R53" s="3">
        <f t="shared" si="2"/>
        <v>22</v>
      </c>
      <c r="S53" s="13">
        <f t="shared" si="6"/>
        <v>1</v>
      </c>
      <c r="T53" s="32"/>
    </row>
    <row r="54" spans="1:20">
      <c r="A54" s="5">
        <v>51</v>
      </c>
      <c r="B54" s="4" t="s">
        <v>115</v>
      </c>
      <c r="C54" s="26">
        <v>1</v>
      </c>
      <c r="D54" s="4">
        <v>2017112959</v>
      </c>
      <c r="E54" s="4" t="s">
        <v>128</v>
      </c>
      <c r="F54" s="6"/>
      <c r="G54" s="6"/>
      <c r="H54" s="6"/>
      <c r="I54" s="6"/>
      <c r="J54" s="6"/>
      <c r="K54" s="6"/>
      <c r="L54" s="6"/>
      <c r="M54" s="6"/>
      <c r="N54" s="6"/>
      <c r="O54" s="6">
        <f t="shared" si="0"/>
        <v>0</v>
      </c>
      <c r="P54" s="6">
        <f t="shared" si="1"/>
        <v>0</v>
      </c>
      <c r="Q54" s="3"/>
      <c r="R54" s="3">
        <f t="shared" si="2"/>
        <v>22</v>
      </c>
      <c r="S54" s="13">
        <f t="shared" si="6"/>
        <v>1</v>
      </c>
      <c r="T54" s="32"/>
    </row>
    <row r="55" spans="1:20">
      <c r="A55" s="5">
        <v>52</v>
      </c>
      <c r="B55" s="4" t="s">
        <v>117</v>
      </c>
      <c r="C55" s="26">
        <v>1</v>
      </c>
      <c r="D55" s="4">
        <v>2017110355</v>
      </c>
      <c r="E55" s="4" t="s">
        <v>128</v>
      </c>
      <c r="F55" s="6"/>
      <c r="G55" s="6"/>
      <c r="H55" s="6"/>
      <c r="I55" s="6"/>
      <c r="J55" s="6"/>
      <c r="K55" s="6"/>
      <c r="L55" s="6"/>
      <c r="M55" s="6"/>
      <c r="N55" s="6"/>
      <c r="O55" s="6">
        <f t="shared" si="0"/>
        <v>0</v>
      </c>
      <c r="P55" s="6">
        <f t="shared" si="1"/>
        <v>0</v>
      </c>
      <c r="Q55" s="3"/>
      <c r="R55" s="3">
        <f t="shared" si="2"/>
        <v>22</v>
      </c>
      <c r="S55" s="13">
        <f t="shared" si="6"/>
        <v>1</v>
      </c>
      <c r="T55" s="32"/>
    </row>
    <row r="56" spans="1:20">
      <c r="A56" s="5">
        <v>53</v>
      </c>
      <c r="B56" s="4" t="s">
        <v>118</v>
      </c>
      <c r="C56" s="26">
        <v>1</v>
      </c>
      <c r="D56" s="4">
        <v>2017110353</v>
      </c>
      <c r="E56" s="4" t="s">
        <v>128</v>
      </c>
      <c r="F56" s="6"/>
      <c r="G56" s="6"/>
      <c r="H56" s="6"/>
      <c r="I56" s="6"/>
      <c r="J56" s="6"/>
      <c r="K56" s="6"/>
      <c r="L56" s="6"/>
      <c r="M56" s="6"/>
      <c r="N56" s="6"/>
      <c r="O56" s="6">
        <f t="shared" si="0"/>
        <v>0</v>
      </c>
      <c r="P56" s="6">
        <f t="shared" si="1"/>
        <v>0</v>
      </c>
      <c r="Q56" s="3"/>
      <c r="R56" s="3">
        <f t="shared" si="2"/>
        <v>22</v>
      </c>
      <c r="S56" s="13">
        <f t="shared" si="6"/>
        <v>1</v>
      </c>
      <c r="T56" s="32"/>
    </row>
    <row r="57" spans="1:20">
      <c r="A57" s="5">
        <v>54</v>
      </c>
      <c r="B57" s="4" t="s">
        <v>121</v>
      </c>
      <c r="C57" s="26">
        <v>1</v>
      </c>
      <c r="D57" s="4">
        <v>2017110362</v>
      </c>
      <c r="E57" s="4" t="s">
        <v>128</v>
      </c>
      <c r="F57" s="6"/>
      <c r="G57" s="6"/>
      <c r="H57" s="6"/>
      <c r="I57" s="6"/>
      <c r="J57" s="6"/>
      <c r="K57" s="6"/>
      <c r="L57" s="6"/>
      <c r="M57" s="6"/>
      <c r="N57" s="6"/>
      <c r="O57" s="6">
        <f t="shared" si="0"/>
        <v>0</v>
      </c>
      <c r="P57" s="6">
        <f t="shared" si="1"/>
        <v>0</v>
      </c>
      <c r="Q57" s="3"/>
      <c r="R57" s="3">
        <f t="shared" si="2"/>
        <v>22</v>
      </c>
      <c r="S57" s="13">
        <f t="shared" si="6"/>
        <v>1</v>
      </c>
      <c r="T57" s="32"/>
    </row>
    <row r="58" spans="1:20">
      <c r="A58" s="5">
        <v>55</v>
      </c>
      <c r="B58" s="4" t="s">
        <v>122</v>
      </c>
      <c r="C58" s="26">
        <v>1</v>
      </c>
      <c r="D58" s="4">
        <v>2017113113</v>
      </c>
      <c r="E58" s="4" t="s">
        <v>128</v>
      </c>
      <c r="F58" s="6"/>
      <c r="G58" s="6"/>
      <c r="H58" s="6"/>
      <c r="I58" s="6"/>
      <c r="J58" s="6"/>
      <c r="K58" s="6"/>
      <c r="L58" s="6"/>
      <c r="M58" s="6"/>
      <c r="N58" s="6"/>
      <c r="O58" s="6">
        <f t="shared" si="0"/>
        <v>0</v>
      </c>
      <c r="P58" s="6">
        <f t="shared" si="1"/>
        <v>0</v>
      </c>
      <c r="Q58" s="3"/>
      <c r="R58" s="3">
        <f t="shared" si="2"/>
        <v>22</v>
      </c>
      <c r="S58" s="13">
        <f t="shared" si="6"/>
        <v>1</v>
      </c>
      <c r="T58" s="32"/>
    </row>
    <row r="59" spans="1:20">
      <c r="A59" s="5">
        <v>56</v>
      </c>
      <c r="B59" s="4" t="s">
        <v>124</v>
      </c>
      <c r="C59" s="26">
        <v>1</v>
      </c>
      <c r="D59" s="4">
        <v>2017112961</v>
      </c>
      <c r="E59" s="4" t="s">
        <v>128</v>
      </c>
      <c r="F59" s="6"/>
      <c r="G59" s="6"/>
      <c r="H59" s="6"/>
      <c r="I59" s="6"/>
      <c r="J59" s="6"/>
      <c r="K59" s="6"/>
      <c r="L59" s="6"/>
      <c r="M59" s="6"/>
      <c r="N59" s="6"/>
      <c r="O59" s="6">
        <f t="shared" si="0"/>
        <v>0</v>
      </c>
      <c r="P59" s="6">
        <f t="shared" si="1"/>
        <v>0</v>
      </c>
      <c r="Q59" s="3"/>
      <c r="R59" s="3">
        <f t="shared" si="2"/>
        <v>22</v>
      </c>
      <c r="S59" s="13">
        <f t="shared" si="6"/>
        <v>1</v>
      </c>
      <c r="T59" s="32"/>
    </row>
    <row r="60" spans="1:20">
      <c r="A60" s="5">
        <v>57</v>
      </c>
      <c r="B60" s="4" t="s">
        <v>126</v>
      </c>
      <c r="C60" s="26">
        <v>1</v>
      </c>
      <c r="D60" s="4">
        <v>2017113111</v>
      </c>
      <c r="E60" s="4" t="s">
        <v>128</v>
      </c>
      <c r="F60" s="6"/>
      <c r="G60" s="6"/>
      <c r="H60" s="6"/>
      <c r="I60" s="6"/>
      <c r="J60" s="6"/>
      <c r="K60" s="6"/>
      <c r="L60" s="6"/>
      <c r="M60" s="6"/>
      <c r="N60" s="6"/>
      <c r="O60" s="6">
        <f t="shared" si="0"/>
        <v>0</v>
      </c>
      <c r="P60" s="6">
        <f t="shared" si="1"/>
        <v>0</v>
      </c>
      <c r="Q60" s="3"/>
      <c r="R60" s="3">
        <f t="shared" si="2"/>
        <v>22</v>
      </c>
      <c r="S60" s="13">
        <f t="shared" si="6"/>
        <v>1</v>
      </c>
      <c r="T60" s="32"/>
    </row>
    <row r="61" spans="1:20">
      <c r="A61" s="5">
        <v>58</v>
      </c>
      <c r="B61" s="4" t="s">
        <v>129</v>
      </c>
      <c r="C61" s="26">
        <v>1</v>
      </c>
      <c r="D61" s="4">
        <v>2017110376</v>
      </c>
      <c r="E61" s="5" t="s">
        <v>128</v>
      </c>
      <c r="F61" s="6"/>
      <c r="G61" s="6"/>
      <c r="H61" s="6"/>
      <c r="I61" s="6"/>
      <c r="J61" s="6"/>
      <c r="K61" s="6"/>
      <c r="L61" s="6"/>
      <c r="M61" s="6"/>
      <c r="N61" s="6"/>
      <c r="O61" s="6">
        <f t="shared" si="0"/>
        <v>0</v>
      </c>
      <c r="P61" s="6">
        <f t="shared" si="1"/>
        <v>0</v>
      </c>
      <c r="Q61" s="3"/>
      <c r="R61" s="3">
        <f t="shared" si="2"/>
        <v>22</v>
      </c>
      <c r="S61" s="13">
        <f t="shared" si="6"/>
        <v>1</v>
      </c>
      <c r="T61" s="32"/>
    </row>
    <row r="62" spans="1:20">
      <c r="A62" s="5">
        <v>59</v>
      </c>
      <c r="B62" s="4" t="s">
        <v>130</v>
      </c>
      <c r="C62" s="26">
        <v>1</v>
      </c>
      <c r="D62" s="4">
        <v>2017110373</v>
      </c>
      <c r="E62" s="5" t="s">
        <v>128</v>
      </c>
      <c r="F62" s="6"/>
      <c r="G62" s="6"/>
      <c r="H62" s="6"/>
      <c r="I62" s="6"/>
      <c r="J62" s="6"/>
      <c r="K62" s="6"/>
      <c r="L62" s="6"/>
      <c r="M62" s="6"/>
      <c r="N62" s="6"/>
      <c r="O62" s="6">
        <f t="shared" si="0"/>
        <v>0</v>
      </c>
      <c r="P62" s="6">
        <f t="shared" si="1"/>
        <v>0</v>
      </c>
      <c r="Q62" s="3"/>
      <c r="R62" s="3">
        <f t="shared" si="2"/>
        <v>22</v>
      </c>
      <c r="S62" s="13">
        <f t="shared" si="6"/>
        <v>1</v>
      </c>
      <c r="T62" s="32"/>
    </row>
    <row r="63" spans="1:20">
      <c r="A63" s="5">
        <v>60</v>
      </c>
      <c r="B63" s="4" t="s">
        <v>131</v>
      </c>
      <c r="C63" s="26">
        <v>1</v>
      </c>
      <c r="D63" s="4">
        <v>2017110375</v>
      </c>
      <c r="E63" s="4" t="s">
        <v>128</v>
      </c>
      <c r="F63" s="6"/>
      <c r="G63" s="6"/>
      <c r="H63" s="6"/>
      <c r="I63" s="6"/>
      <c r="J63" s="6"/>
      <c r="K63" s="6"/>
      <c r="L63" s="6"/>
      <c r="M63" s="6"/>
      <c r="N63" s="6"/>
      <c r="O63" s="6">
        <f t="shared" si="0"/>
        <v>0</v>
      </c>
      <c r="P63" s="6">
        <f t="shared" si="1"/>
        <v>0</v>
      </c>
      <c r="Q63" s="3"/>
      <c r="R63" s="3">
        <f t="shared" si="2"/>
        <v>22</v>
      </c>
      <c r="S63" s="13">
        <f t="shared" si="6"/>
        <v>1</v>
      </c>
      <c r="T63" s="32"/>
    </row>
    <row r="64" spans="1:20">
      <c r="A64" s="5">
        <v>61</v>
      </c>
      <c r="B64" s="4" t="s">
        <v>132</v>
      </c>
      <c r="C64" s="26">
        <v>1</v>
      </c>
      <c r="D64" s="4">
        <v>2017110361</v>
      </c>
      <c r="E64" s="4" t="s">
        <v>128</v>
      </c>
      <c r="F64" s="6"/>
      <c r="G64" s="6"/>
      <c r="H64" s="6"/>
      <c r="I64" s="6"/>
      <c r="J64" s="6"/>
      <c r="K64" s="6"/>
      <c r="L64" s="6"/>
      <c r="M64" s="6"/>
      <c r="N64" s="6"/>
      <c r="O64" s="6">
        <f t="shared" si="0"/>
        <v>0</v>
      </c>
      <c r="P64" s="6">
        <f t="shared" si="1"/>
        <v>0</v>
      </c>
      <c r="Q64" s="3"/>
      <c r="R64" s="3">
        <f t="shared" si="2"/>
        <v>22</v>
      </c>
      <c r="S64" s="13">
        <f t="shared" si="6"/>
        <v>1</v>
      </c>
      <c r="T64" s="32"/>
    </row>
    <row r="65" spans="1:20">
      <c r="A65" s="5">
        <v>62</v>
      </c>
      <c r="B65" s="4" t="s">
        <v>133</v>
      </c>
      <c r="C65" s="26">
        <v>1</v>
      </c>
      <c r="D65" s="4">
        <v>2017112958</v>
      </c>
      <c r="E65" s="4" t="s">
        <v>128</v>
      </c>
      <c r="F65" s="6"/>
      <c r="G65" s="6"/>
      <c r="H65" s="6"/>
      <c r="I65" s="6"/>
      <c r="J65" s="6"/>
      <c r="K65" s="6"/>
      <c r="L65" s="6"/>
      <c r="M65" s="6"/>
      <c r="N65" s="6"/>
      <c r="O65" s="6">
        <f t="shared" si="0"/>
        <v>0</v>
      </c>
      <c r="P65" s="6">
        <f t="shared" si="1"/>
        <v>0</v>
      </c>
      <c r="Q65" s="3"/>
      <c r="R65" s="3">
        <f t="shared" si="2"/>
        <v>22</v>
      </c>
      <c r="S65" s="13">
        <f t="shared" si="6"/>
        <v>1</v>
      </c>
      <c r="T65" s="32"/>
    </row>
    <row r="66" spans="1:20">
      <c r="A66" s="5">
        <v>63</v>
      </c>
      <c r="B66" s="4" t="s">
        <v>134</v>
      </c>
      <c r="C66" s="26">
        <v>1</v>
      </c>
      <c r="D66" s="4">
        <v>2017110359</v>
      </c>
      <c r="E66" s="4" t="s">
        <v>128</v>
      </c>
      <c r="F66" s="6"/>
      <c r="G66" s="6"/>
      <c r="H66" s="6"/>
      <c r="I66" s="6"/>
      <c r="J66" s="6"/>
      <c r="K66" s="6"/>
      <c r="L66" s="6"/>
      <c r="M66" s="6"/>
      <c r="N66" s="6"/>
      <c r="O66" s="6">
        <f t="shared" si="0"/>
        <v>0</v>
      </c>
      <c r="P66" s="6">
        <f t="shared" si="1"/>
        <v>0</v>
      </c>
      <c r="Q66" s="3"/>
      <c r="R66" s="3">
        <f t="shared" si="2"/>
        <v>22</v>
      </c>
      <c r="S66" s="13">
        <f t="shared" si="6"/>
        <v>1</v>
      </c>
      <c r="T66" s="32"/>
    </row>
    <row r="67" spans="1:20">
      <c r="A67" s="5">
        <v>64</v>
      </c>
      <c r="B67" s="4" t="s">
        <v>135</v>
      </c>
      <c r="C67" s="26">
        <v>1</v>
      </c>
      <c r="D67" s="4">
        <v>2017112962</v>
      </c>
      <c r="E67" s="4" t="s">
        <v>128</v>
      </c>
      <c r="F67" s="6"/>
      <c r="G67" s="6"/>
      <c r="H67" s="6"/>
      <c r="I67" s="6"/>
      <c r="J67" s="6"/>
      <c r="K67" s="6"/>
      <c r="L67" s="6"/>
      <c r="M67" s="6"/>
      <c r="N67" s="6"/>
      <c r="O67" s="6">
        <f t="shared" si="0"/>
        <v>0</v>
      </c>
      <c r="P67" s="6">
        <f t="shared" si="1"/>
        <v>0</v>
      </c>
      <c r="Q67" s="3"/>
      <c r="R67" s="3">
        <f t="shared" si="2"/>
        <v>22</v>
      </c>
      <c r="S67" s="13">
        <f t="shared" si="6"/>
        <v>1</v>
      </c>
      <c r="T67" s="32"/>
    </row>
    <row r="68" spans="1:20">
      <c r="A68" s="5">
        <v>65</v>
      </c>
      <c r="B68" s="4" t="s">
        <v>138</v>
      </c>
      <c r="C68" s="26">
        <v>1</v>
      </c>
      <c r="D68" s="4">
        <v>2017112955</v>
      </c>
      <c r="E68" s="4" t="s">
        <v>128</v>
      </c>
      <c r="F68" s="6"/>
      <c r="G68" s="6"/>
      <c r="H68" s="6"/>
      <c r="I68" s="6"/>
      <c r="J68" s="6"/>
      <c r="K68" s="6"/>
      <c r="L68" s="6"/>
      <c r="M68" s="6"/>
      <c r="N68" s="6"/>
      <c r="O68" s="6">
        <f t="shared" si="0"/>
        <v>0</v>
      </c>
      <c r="P68" s="6">
        <f>(F68*$F$79)+(G68*$G$79)+(H68*$H$79)+(I68*$I$79)+(J68*$J$79)+(K68*$K$79)+(L68*$L$79)+(M68*$M$79)+(N68*$N$79)</f>
        <v>0</v>
      </c>
      <c r="Q68" s="3"/>
      <c r="R68" s="3">
        <f t="shared" si="2"/>
        <v>22</v>
      </c>
      <c r="S68" s="13">
        <f t="shared" si="6"/>
        <v>1</v>
      </c>
      <c r="T68" s="32"/>
    </row>
    <row r="69" spans="1:20">
      <c r="A69" s="5">
        <v>66</v>
      </c>
      <c r="B69" s="4" t="s">
        <v>137</v>
      </c>
      <c r="C69" s="26">
        <v>1</v>
      </c>
      <c r="D69" s="4">
        <v>2017112957</v>
      </c>
      <c r="E69" s="4" t="s">
        <v>128</v>
      </c>
      <c r="F69" s="6"/>
      <c r="G69" s="6"/>
      <c r="H69" s="6"/>
      <c r="I69" s="6"/>
      <c r="J69" s="6"/>
      <c r="K69" s="6"/>
      <c r="L69" s="6"/>
      <c r="M69" s="6"/>
      <c r="N69" s="6"/>
      <c r="O69" s="6">
        <f t="shared" ref="O69:O73" si="7">SUM(F69:N69)</f>
        <v>0</v>
      </c>
      <c r="P69" s="6">
        <f t="shared" ref="P69:P73" si="8">(F69*$F$79)+(G69*$G$79)+(H69*$H$79)+(I69*$I$79)+(J69*$J$79)+(K69*$K$79)+(L69*$L$79)+(M69*$M$79)+(N69*$N$79)</f>
        <v>0</v>
      </c>
      <c r="Q69" s="3"/>
      <c r="R69" s="3">
        <f t="shared" ref="R69:R73" si="9">_xlfn.RANK.EQ(P69,$P$4:$P$73,0)</f>
        <v>22</v>
      </c>
      <c r="S69" s="13">
        <f t="shared" si="6"/>
        <v>1</v>
      </c>
      <c r="T69" s="32"/>
    </row>
    <row r="70" spans="1:20">
      <c r="A70" s="5">
        <v>67</v>
      </c>
      <c r="B70" s="4" t="s">
        <v>139</v>
      </c>
      <c r="C70" s="26">
        <v>1</v>
      </c>
      <c r="D70" s="4">
        <v>2017110352</v>
      </c>
      <c r="E70" s="4" t="s">
        <v>128</v>
      </c>
      <c r="F70" s="6"/>
      <c r="G70" s="6"/>
      <c r="H70" s="6"/>
      <c r="I70" s="6"/>
      <c r="J70" s="6"/>
      <c r="K70" s="6"/>
      <c r="L70" s="6"/>
      <c r="M70" s="6"/>
      <c r="N70" s="6"/>
      <c r="O70" s="6">
        <f t="shared" si="7"/>
        <v>0</v>
      </c>
      <c r="P70" s="6">
        <f t="shared" si="8"/>
        <v>0</v>
      </c>
      <c r="Q70" s="3"/>
      <c r="R70" s="3">
        <f t="shared" si="9"/>
        <v>22</v>
      </c>
      <c r="S70" s="13">
        <f t="shared" si="6"/>
        <v>1</v>
      </c>
      <c r="T70" s="32"/>
    </row>
    <row r="71" spans="1:20">
      <c r="A71" s="5">
        <v>68</v>
      </c>
      <c r="B71" s="4" t="s">
        <v>140</v>
      </c>
      <c r="C71" s="26">
        <v>1</v>
      </c>
      <c r="D71" s="4">
        <v>2017113112</v>
      </c>
      <c r="E71" s="4" t="s">
        <v>128</v>
      </c>
      <c r="F71" s="6"/>
      <c r="G71" s="6"/>
      <c r="H71" s="6"/>
      <c r="I71" s="6"/>
      <c r="J71" s="6"/>
      <c r="K71" s="6"/>
      <c r="L71" s="6"/>
      <c r="M71" s="6"/>
      <c r="N71" s="6"/>
      <c r="O71" s="6">
        <f t="shared" si="7"/>
        <v>0</v>
      </c>
      <c r="P71" s="6">
        <f t="shared" si="8"/>
        <v>0</v>
      </c>
      <c r="Q71" s="3"/>
      <c r="R71" s="3">
        <f t="shared" si="9"/>
        <v>22</v>
      </c>
      <c r="S71" s="13">
        <f t="shared" si="6"/>
        <v>1</v>
      </c>
      <c r="T71" s="32"/>
    </row>
    <row r="72" spans="1:20">
      <c r="A72" s="5">
        <v>69</v>
      </c>
      <c r="B72" s="4" t="s">
        <v>144</v>
      </c>
      <c r="C72" s="26">
        <v>1</v>
      </c>
      <c r="D72" s="4">
        <v>2017110348</v>
      </c>
      <c r="E72" s="4" t="s">
        <v>128</v>
      </c>
      <c r="F72" s="6"/>
      <c r="G72" s="6"/>
      <c r="H72" s="6"/>
      <c r="I72" s="6"/>
      <c r="J72" s="6"/>
      <c r="K72" s="6"/>
      <c r="L72" s="6"/>
      <c r="M72" s="6"/>
      <c r="N72" s="6"/>
      <c r="O72" s="6">
        <f t="shared" si="7"/>
        <v>0</v>
      </c>
      <c r="P72" s="6">
        <f t="shared" si="8"/>
        <v>0</v>
      </c>
      <c r="Q72" s="3"/>
      <c r="R72" s="3">
        <f t="shared" si="9"/>
        <v>22</v>
      </c>
      <c r="S72" s="13">
        <f t="shared" si="6"/>
        <v>1</v>
      </c>
      <c r="T72" s="32"/>
    </row>
    <row r="73" spans="1:20" ht="17.25" thickBot="1">
      <c r="A73" s="10">
        <v>70</v>
      </c>
      <c r="B73" s="21" t="s">
        <v>145</v>
      </c>
      <c r="C73" s="27">
        <v>1</v>
      </c>
      <c r="D73" s="21">
        <v>2017110368</v>
      </c>
      <c r="E73" s="21" t="s">
        <v>128</v>
      </c>
      <c r="F73" s="11"/>
      <c r="G73" s="11"/>
      <c r="H73" s="11"/>
      <c r="I73" s="11"/>
      <c r="J73" s="11"/>
      <c r="K73" s="11"/>
      <c r="L73" s="11"/>
      <c r="M73" s="11"/>
      <c r="N73" s="11"/>
      <c r="O73" s="6">
        <f t="shared" si="7"/>
        <v>0</v>
      </c>
      <c r="P73" s="11">
        <f t="shared" si="8"/>
        <v>0</v>
      </c>
      <c r="Q73" s="12"/>
      <c r="R73" s="12">
        <f t="shared" si="9"/>
        <v>22</v>
      </c>
      <c r="S73" s="35">
        <f t="shared" si="6"/>
        <v>1</v>
      </c>
      <c r="T73" s="32"/>
    </row>
    <row r="74" spans="1:20" ht="17.25" thickTop="1">
      <c r="A74" s="70" t="s">
        <v>154</v>
      </c>
      <c r="B74" s="70"/>
      <c r="C74" s="70"/>
      <c r="D74" s="70"/>
      <c r="E74" s="70"/>
      <c r="F74" s="8">
        <f>SUM(F4:F73)</f>
        <v>118</v>
      </c>
      <c r="G74" s="8">
        <f t="shared" ref="G74:P74" si="10">SUM(G4:G73)</f>
        <v>66</v>
      </c>
      <c r="H74" s="8">
        <f t="shared" si="10"/>
        <v>248</v>
      </c>
      <c r="I74" s="8">
        <f t="shared" si="10"/>
        <v>8</v>
      </c>
      <c r="J74" s="8">
        <f t="shared" si="10"/>
        <v>153</v>
      </c>
      <c r="K74" s="8">
        <f t="shared" si="10"/>
        <v>160</v>
      </c>
      <c r="L74" s="8">
        <f t="shared" si="10"/>
        <v>0</v>
      </c>
      <c r="M74" s="8">
        <f t="shared" si="10"/>
        <v>40</v>
      </c>
      <c r="N74" s="8">
        <f t="shared" si="10"/>
        <v>48</v>
      </c>
      <c r="O74" s="8">
        <f>SUM(O4:O73)</f>
        <v>841</v>
      </c>
      <c r="P74" s="8">
        <f t="shared" si="10"/>
        <v>3326</v>
      </c>
      <c r="Q74" s="32"/>
      <c r="R74" s="32"/>
      <c r="S74" s="34"/>
      <c r="T74" s="32"/>
    </row>
    <row r="75" spans="1:20">
      <c r="A75" s="54" t="s">
        <v>151</v>
      </c>
      <c r="B75" s="54"/>
      <c r="C75" s="54"/>
      <c r="D75" s="54"/>
      <c r="E75" s="54"/>
      <c r="F75" s="6">
        <f>AVERAGE(F4:F73)</f>
        <v>5.9</v>
      </c>
      <c r="G75" s="6">
        <f t="shared" ref="G75:P75" si="11">AVERAGE(G4:G73)</f>
        <v>3.3</v>
      </c>
      <c r="H75" s="6">
        <f t="shared" si="11"/>
        <v>15.5</v>
      </c>
      <c r="I75" s="6">
        <f t="shared" si="11"/>
        <v>8</v>
      </c>
      <c r="J75" s="6">
        <f t="shared" si="11"/>
        <v>25.5</v>
      </c>
      <c r="K75" s="43">
        <f t="shared" si="11"/>
        <v>53.333333333333336</v>
      </c>
      <c r="L75" s="6" t="s">
        <v>155</v>
      </c>
      <c r="M75" s="6">
        <f t="shared" si="11"/>
        <v>8</v>
      </c>
      <c r="N75" s="6">
        <f t="shared" si="11"/>
        <v>24</v>
      </c>
      <c r="O75" s="6">
        <f>AVERAGE(O4:O73)</f>
        <v>12.014285714285714</v>
      </c>
      <c r="P75" s="43">
        <f t="shared" si="11"/>
        <v>47.514285714285712</v>
      </c>
      <c r="Q75" s="32"/>
      <c r="R75" s="32"/>
      <c r="S75" s="34"/>
      <c r="T75" s="32"/>
    </row>
    <row r="76" spans="1:20">
      <c r="A76" s="54" t="s">
        <v>161</v>
      </c>
      <c r="B76" s="54"/>
      <c r="C76" s="54"/>
      <c r="D76" s="54"/>
      <c r="E76" s="54"/>
      <c r="F76" s="6" t="s">
        <v>157</v>
      </c>
      <c r="G76" s="6">
        <f>AVERAGE(P46:P73)</f>
        <v>0</v>
      </c>
      <c r="H76" s="6" t="s">
        <v>158</v>
      </c>
      <c r="I76" s="43">
        <f>AVERAGE(P31:P45)</f>
        <v>28.133333333333333</v>
      </c>
      <c r="J76" s="6" t="s">
        <v>159</v>
      </c>
      <c r="K76" s="43">
        <f>AVERAGE(P19:P30)</f>
        <v>142.33333333333334</v>
      </c>
      <c r="L76" s="6" t="s">
        <v>160</v>
      </c>
      <c r="M76" s="43">
        <f>AVERAGE(P4:P18)</f>
        <v>79.733333333333334</v>
      </c>
      <c r="N76" s="41"/>
      <c r="O76" s="41"/>
      <c r="P76" s="41"/>
      <c r="Q76" s="32"/>
      <c r="R76" s="32"/>
      <c r="S76" s="34"/>
      <c r="T76" s="32"/>
    </row>
    <row r="78" spans="1:20">
      <c r="D78" s="54" t="s">
        <v>147</v>
      </c>
      <c r="E78" s="54"/>
      <c r="F78" s="1" t="s">
        <v>4</v>
      </c>
      <c r="G78" s="1" t="s">
        <v>5</v>
      </c>
      <c r="H78" s="1" t="s">
        <v>6</v>
      </c>
      <c r="I78" s="1" t="s">
        <v>7</v>
      </c>
      <c r="J78" s="1" t="s">
        <v>8</v>
      </c>
      <c r="K78" s="1" t="s">
        <v>9</v>
      </c>
      <c r="L78" s="1" t="s">
        <v>10</v>
      </c>
      <c r="M78" s="1" t="s">
        <v>11</v>
      </c>
      <c r="N78" s="1" t="s">
        <v>12</v>
      </c>
      <c r="O78" s="51"/>
    </row>
    <row r="79" spans="1:20">
      <c r="D79" s="54"/>
      <c r="E79" s="54"/>
      <c r="F79" s="3">
        <v>1</v>
      </c>
      <c r="G79" s="3">
        <v>2</v>
      </c>
      <c r="H79" s="3">
        <v>3</v>
      </c>
      <c r="I79" s="3">
        <v>5</v>
      </c>
      <c r="J79" s="3">
        <v>4</v>
      </c>
      <c r="K79" s="3">
        <v>5</v>
      </c>
      <c r="L79" s="3">
        <v>5</v>
      </c>
      <c r="M79" s="3">
        <v>10</v>
      </c>
      <c r="N79" s="3">
        <v>10</v>
      </c>
      <c r="O79" s="32"/>
    </row>
    <row r="80" spans="1:20" ht="17.25" thickBot="1"/>
    <row r="81" spans="1:12" ht="17.25" thickTop="1">
      <c r="A81" s="54" t="s">
        <v>148</v>
      </c>
      <c r="B81" s="54"/>
      <c r="C81" s="54"/>
      <c r="D81" s="54"/>
      <c r="E81" s="54"/>
      <c r="G81" s="61" t="s">
        <v>149</v>
      </c>
      <c r="H81" s="62"/>
      <c r="I81" s="62"/>
      <c r="J81" s="62"/>
      <c r="K81" s="62"/>
      <c r="L81" s="63"/>
    </row>
    <row r="82" spans="1:12">
      <c r="A82" s="54"/>
      <c r="B82" s="54"/>
      <c r="C82" s="54"/>
      <c r="D82" s="54"/>
      <c r="E82" s="54"/>
      <c r="G82" s="64"/>
      <c r="H82" s="65"/>
      <c r="I82" s="65"/>
      <c r="J82" s="65"/>
      <c r="K82" s="65"/>
      <c r="L82" s="66"/>
    </row>
    <row r="83" spans="1:12" ht="17.25" thickBot="1">
      <c r="A83" s="54"/>
      <c r="B83" s="54"/>
      <c r="C83" s="54"/>
      <c r="D83" s="54"/>
      <c r="E83" s="54"/>
      <c r="G83" s="67"/>
      <c r="H83" s="68"/>
      <c r="I83" s="68"/>
      <c r="J83" s="68"/>
      <c r="K83" s="68"/>
      <c r="L83" s="69"/>
    </row>
    <row r="84" spans="1:12" ht="17.25" thickTop="1"/>
  </sheetData>
  <mergeCells count="8">
    <mergeCell ref="A1:S1"/>
    <mergeCell ref="A76:E76"/>
    <mergeCell ref="D78:E79"/>
    <mergeCell ref="A81:E83"/>
    <mergeCell ref="G81:L83"/>
    <mergeCell ref="F2:N2"/>
    <mergeCell ref="A74:E74"/>
    <mergeCell ref="A75:E75"/>
  </mergeCells>
  <phoneticPr fontId="2" type="noConversion"/>
  <pageMargins left="0.7" right="0.7" top="0.75" bottom="0.75" header="0.3" footer="0.3"/>
  <pageSetup paperSize="9" scale="5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4"/>
  <sheetViews>
    <sheetView topLeftCell="A58" workbookViewId="0">
      <selection activeCell="O66" sqref="O66"/>
    </sheetView>
  </sheetViews>
  <sheetFormatPr defaultRowHeight="16.5"/>
  <cols>
    <col min="1" max="1" width="4.875" customWidth="1"/>
    <col min="3" max="3" width="5.125" customWidth="1"/>
    <col min="4" max="4" width="11.375" customWidth="1"/>
    <col min="5" max="5" width="5" customWidth="1"/>
    <col min="6" max="6" width="18.375" customWidth="1"/>
    <col min="7" max="7" width="15.875" customWidth="1"/>
    <col min="8" max="8" width="14.375" customWidth="1"/>
    <col min="9" max="9" width="13.625" customWidth="1"/>
    <col min="10" max="10" width="20.25" customWidth="1"/>
    <col min="11" max="11" width="11.375" customWidth="1"/>
    <col min="12" max="12" width="15.125" customWidth="1"/>
    <col min="13" max="13" width="14.875" customWidth="1"/>
    <col min="14" max="15" width="11.5" customWidth="1"/>
    <col min="16" max="16" width="13.75" bestFit="1" customWidth="1"/>
  </cols>
  <sheetData>
    <row r="1" spans="1:19" ht="21" thickBot="1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</row>
    <row r="2" spans="1:19" ht="17.25" thickTop="1">
      <c r="A2" s="39"/>
      <c r="B2" s="39"/>
      <c r="C2" s="39"/>
      <c r="D2" s="39"/>
      <c r="E2" s="39"/>
      <c r="F2" s="58" t="s">
        <v>1</v>
      </c>
      <c r="G2" s="59"/>
      <c r="H2" s="59"/>
      <c r="I2" s="59"/>
      <c r="J2" s="59"/>
      <c r="K2" s="59"/>
      <c r="L2" s="59"/>
      <c r="M2" s="59"/>
      <c r="N2" s="60"/>
      <c r="O2" s="40"/>
    </row>
    <row r="3" spans="1:19">
      <c r="A3" s="1" t="s">
        <v>2</v>
      </c>
      <c r="B3" s="1" t="s">
        <v>3</v>
      </c>
      <c r="C3" s="1" t="s">
        <v>13</v>
      </c>
      <c r="D3" s="1" t="s">
        <v>14</v>
      </c>
      <c r="E3" s="1" t="s">
        <v>127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162</v>
      </c>
      <c r="P3" s="1" t="s">
        <v>163</v>
      </c>
      <c r="Q3" s="1" t="s">
        <v>150</v>
      </c>
      <c r="R3" s="1" t="s">
        <v>152</v>
      </c>
      <c r="S3" s="1" t="s">
        <v>153</v>
      </c>
    </row>
    <row r="4" spans="1:19">
      <c r="A4" s="5">
        <v>1</v>
      </c>
      <c r="B4" s="5" t="s">
        <v>22</v>
      </c>
      <c r="C4" s="28">
        <v>4</v>
      </c>
      <c r="D4" s="5">
        <v>2011110560</v>
      </c>
      <c r="E4" s="5" t="s">
        <v>136</v>
      </c>
      <c r="F4" s="6"/>
      <c r="G4" s="6"/>
      <c r="H4" s="6"/>
      <c r="I4" s="6"/>
      <c r="J4" s="6">
        <v>66</v>
      </c>
      <c r="K4" s="6"/>
      <c r="L4" s="6"/>
      <c r="M4" s="6"/>
      <c r="N4" s="6"/>
      <c r="O4" s="6">
        <f>SUM(F4:N4)</f>
        <v>66</v>
      </c>
      <c r="P4" s="6">
        <f t="shared" ref="P4:P35" si="0">(F4*$F$69)+(G4*$G$69)+(H4*$H$69)+(I4*$I$69)+(J4*$J$69)+(K4*$K$69)+(L4*$L$69)+(M4*$M$69)+(N4*$N$69)</f>
        <v>264</v>
      </c>
      <c r="Q4" s="3"/>
      <c r="R4" s="3">
        <f>_xlfn.RANK.EQ(P4,$P$4:$P$63,0)</f>
        <v>3</v>
      </c>
      <c r="S4" s="14">
        <f>_xlfn.RANK.EQ(P4,$P$4:$P$22,0)</f>
        <v>2</v>
      </c>
    </row>
    <row r="5" spans="1:19">
      <c r="A5" s="5">
        <v>2</v>
      </c>
      <c r="B5" s="5" t="s">
        <v>23</v>
      </c>
      <c r="C5" s="28">
        <v>4</v>
      </c>
      <c r="D5" s="5">
        <v>2011110567</v>
      </c>
      <c r="E5" s="5" t="s">
        <v>136</v>
      </c>
      <c r="F5" s="6"/>
      <c r="G5" s="6"/>
      <c r="H5" s="6"/>
      <c r="I5" s="6"/>
      <c r="J5" s="6"/>
      <c r="K5" s="6"/>
      <c r="L5" s="6"/>
      <c r="M5" s="6"/>
      <c r="N5" s="6"/>
      <c r="O5" s="6">
        <f t="shared" ref="O5:O63" si="1">SUM(F5:N5)</f>
        <v>0</v>
      </c>
      <c r="P5" s="6">
        <f t="shared" si="0"/>
        <v>0</v>
      </c>
      <c r="Q5" s="3"/>
      <c r="R5" s="3">
        <f t="shared" ref="R5:R63" si="2">_xlfn.RANK.EQ(P5,$P$4:$P$63,0)</f>
        <v>32</v>
      </c>
      <c r="S5" s="14">
        <f t="shared" ref="S5:S22" si="3">_xlfn.RANK.EQ(P5,$P$4:$P$22,0)</f>
        <v>18</v>
      </c>
    </row>
    <row r="6" spans="1:19">
      <c r="A6" s="5">
        <v>3</v>
      </c>
      <c r="B6" s="5" t="s">
        <v>26</v>
      </c>
      <c r="C6" s="28">
        <v>4</v>
      </c>
      <c r="D6" s="5">
        <v>2011110566</v>
      </c>
      <c r="E6" s="5" t="s">
        <v>136</v>
      </c>
      <c r="F6" s="6"/>
      <c r="G6" s="6"/>
      <c r="H6" s="6"/>
      <c r="I6" s="6"/>
      <c r="J6" s="6">
        <v>66</v>
      </c>
      <c r="K6" s="6"/>
      <c r="L6" s="6"/>
      <c r="M6" s="6"/>
      <c r="N6" s="6"/>
      <c r="O6" s="6">
        <f t="shared" si="1"/>
        <v>66</v>
      </c>
      <c r="P6" s="6">
        <f t="shared" si="0"/>
        <v>264</v>
      </c>
      <c r="Q6" s="3"/>
      <c r="R6" s="3">
        <f t="shared" si="2"/>
        <v>3</v>
      </c>
      <c r="S6" s="14">
        <f t="shared" si="3"/>
        <v>2</v>
      </c>
    </row>
    <row r="7" spans="1:19">
      <c r="A7" s="5">
        <v>4</v>
      </c>
      <c r="B7" s="5" t="s">
        <v>31</v>
      </c>
      <c r="C7" s="28">
        <v>4</v>
      </c>
      <c r="D7" s="5">
        <v>2012110525</v>
      </c>
      <c r="E7" s="5" t="s">
        <v>136</v>
      </c>
      <c r="F7" s="6">
        <v>4</v>
      </c>
      <c r="G7" s="6">
        <v>2</v>
      </c>
      <c r="H7" s="6"/>
      <c r="I7" s="6"/>
      <c r="J7" s="6"/>
      <c r="K7" s="6"/>
      <c r="L7" s="6"/>
      <c r="M7" s="6"/>
      <c r="N7" s="6"/>
      <c r="O7" s="6">
        <f t="shared" si="1"/>
        <v>6</v>
      </c>
      <c r="P7" s="6">
        <f t="shared" si="0"/>
        <v>8</v>
      </c>
      <c r="Q7" s="3"/>
      <c r="R7" s="3">
        <f t="shared" si="2"/>
        <v>29</v>
      </c>
      <c r="S7" s="14">
        <f t="shared" si="3"/>
        <v>16</v>
      </c>
    </row>
    <row r="8" spans="1:19">
      <c r="A8" s="5">
        <v>5</v>
      </c>
      <c r="B8" s="5" t="s">
        <v>33</v>
      </c>
      <c r="C8" s="28">
        <v>4</v>
      </c>
      <c r="D8" s="5">
        <v>2013110495</v>
      </c>
      <c r="E8" s="5" t="s">
        <v>136</v>
      </c>
      <c r="F8" s="6">
        <v>2</v>
      </c>
      <c r="G8" s="6">
        <v>1</v>
      </c>
      <c r="H8" s="6"/>
      <c r="I8" s="6"/>
      <c r="J8" s="6"/>
      <c r="K8" s="6">
        <v>32</v>
      </c>
      <c r="L8" s="6"/>
      <c r="M8" s="6">
        <v>8</v>
      </c>
      <c r="N8" s="6"/>
      <c r="O8" s="6">
        <f t="shared" si="1"/>
        <v>43</v>
      </c>
      <c r="P8" s="6">
        <f t="shared" si="0"/>
        <v>244</v>
      </c>
      <c r="Q8" s="3"/>
      <c r="R8" s="3">
        <f t="shared" si="2"/>
        <v>5</v>
      </c>
      <c r="S8" s="14">
        <f t="shared" si="3"/>
        <v>4</v>
      </c>
    </row>
    <row r="9" spans="1:19">
      <c r="A9" s="5">
        <v>6</v>
      </c>
      <c r="B9" s="5" t="s">
        <v>34</v>
      </c>
      <c r="C9" s="28">
        <v>4</v>
      </c>
      <c r="D9" s="5">
        <v>2013110486</v>
      </c>
      <c r="E9" s="5" t="s">
        <v>136</v>
      </c>
      <c r="F9" s="6">
        <v>2</v>
      </c>
      <c r="G9" s="6">
        <v>1</v>
      </c>
      <c r="H9" s="6">
        <v>8</v>
      </c>
      <c r="I9" s="6"/>
      <c r="J9" s="6"/>
      <c r="K9" s="6"/>
      <c r="L9" s="6"/>
      <c r="M9" s="6"/>
      <c r="N9" s="6"/>
      <c r="O9" s="6">
        <f t="shared" si="1"/>
        <v>11</v>
      </c>
      <c r="P9" s="6">
        <f t="shared" si="0"/>
        <v>28</v>
      </c>
      <c r="Q9" s="3"/>
      <c r="R9" s="3">
        <f t="shared" si="2"/>
        <v>26</v>
      </c>
      <c r="S9" s="14">
        <f t="shared" si="3"/>
        <v>15</v>
      </c>
    </row>
    <row r="10" spans="1:19">
      <c r="A10" s="5">
        <v>7</v>
      </c>
      <c r="B10" s="5" t="s">
        <v>35</v>
      </c>
      <c r="C10" s="28">
        <v>4</v>
      </c>
      <c r="D10" s="5">
        <v>2013110482</v>
      </c>
      <c r="E10" s="5" t="s">
        <v>136</v>
      </c>
      <c r="F10" s="6">
        <v>10</v>
      </c>
      <c r="G10" s="6">
        <v>5</v>
      </c>
      <c r="H10" s="6">
        <v>8</v>
      </c>
      <c r="I10" s="6"/>
      <c r="J10" s="6">
        <v>10</v>
      </c>
      <c r="K10" s="6">
        <v>32</v>
      </c>
      <c r="L10" s="6"/>
      <c r="M10" s="6"/>
      <c r="N10" s="6"/>
      <c r="O10" s="6">
        <f t="shared" si="1"/>
        <v>65</v>
      </c>
      <c r="P10" s="6">
        <f t="shared" si="0"/>
        <v>244</v>
      </c>
      <c r="Q10" s="3"/>
      <c r="R10" s="3">
        <f t="shared" si="2"/>
        <v>5</v>
      </c>
      <c r="S10" s="14">
        <f t="shared" si="3"/>
        <v>4</v>
      </c>
    </row>
    <row r="11" spans="1:19">
      <c r="A11" s="5">
        <v>8</v>
      </c>
      <c r="B11" s="5" t="s">
        <v>36</v>
      </c>
      <c r="C11" s="28">
        <v>4</v>
      </c>
      <c r="D11" s="5">
        <v>2013110473</v>
      </c>
      <c r="E11" s="5" t="s">
        <v>136</v>
      </c>
      <c r="F11" s="6">
        <v>8</v>
      </c>
      <c r="G11" s="6">
        <v>4</v>
      </c>
      <c r="H11" s="6"/>
      <c r="I11" s="6"/>
      <c r="J11" s="6"/>
      <c r="K11" s="42">
        <v>32</v>
      </c>
      <c r="L11" s="6"/>
      <c r="M11" s="6"/>
      <c r="N11" s="6"/>
      <c r="O11" s="6">
        <f t="shared" si="1"/>
        <v>44</v>
      </c>
      <c r="P11" s="42">
        <f t="shared" si="0"/>
        <v>176</v>
      </c>
      <c r="Q11" s="3"/>
      <c r="R11" s="3">
        <f t="shared" si="2"/>
        <v>7</v>
      </c>
      <c r="S11" s="14">
        <f t="shared" si="3"/>
        <v>6</v>
      </c>
    </row>
    <row r="12" spans="1:19">
      <c r="A12" s="5">
        <v>9</v>
      </c>
      <c r="B12" s="5" t="s">
        <v>37</v>
      </c>
      <c r="C12" s="28">
        <v>4</v>
      </c>
      <c r="D12" s="5">
        <v>2013110510</v>
      </c>
      <c r="E12" s="5" t="s">
        <v>136</v>
      </c>
      <c r="F12" s="6">
        <v>4</v>
      </c>
      <c r="G12" s="6">
        <v>2</v>
      </c>
      <c r="H12" s="6">
        <v>16</v>
      </c>
      <c r="I12" s="6"/>
      <c r="J12" s="6"/>
      <c r="K12" s="6"/>
      <c r="L12" s="6"/>
      <c r="M12" s="6"/>
      <c r="N12" s="6"/>
      <c r="O12" s="6">
        <f t="shared" si="1"/>
        <v>22</v>
      </c>
      <c r="P12" s="6">
        <f t="shared" si="0"/>
        <v>56</v>
      </c>
      <c r="Q12" s="3"/>
      <c r="R12" s="3">
        <f t="shared" si="2"/>
        <v>20</v>
      </c>
      <c r="S12" s="14">
        <f t="shared" si="3"/>
        <v>13</v>
      </c>
    </row>
    <row r="13" spans="1:19">
      <c r="A13" s="5">
        <v>10</v>
      </c>
      <c r="B13" s="5" t="s">
        <v>38</v>
      </c>
      <c r="C13" s="28">
        <v>4</v>
      </c>
      <c r="D13" s="5">
        <v>2014110446</v>
      </c>
      <c r="E13" s="5" t="s">
        <v>136</v>
      </c>
      <c r="F13" s="6">
        <v>2</v>
      </c>
      <c r="G13" s="6">
        <v>1</v>
      </c>
      <c r="H13" s="6">
        <v>16</v>
      </c>
      <c r="I13" s="6"/>
      <c r="J13" s="6"/>
      <c r="K13" s="6"/>
      <c r="L13" s="6"/>
      <c r="M13" s="6"/>
      <c r="N13" s="6"/>
      <c r="O13" s="6">
        <f t="shared" si="1"/>
        <v>19</v>
      </c>
      <c r="P13" s="6">
        <f t="shared" si="0"/>
        <v>52</v>
      </c>
      <c r="Q13" s="3"/>
      <c r="R13" s="3">
        <f t="shared" si="2"/>
        <v>22</v>
      </c>
      <c r="S13" s="14">
        <f t="shared" si="3"/>
        <v>14</v>
      </c>
    </row>
    <row r="14" spans="1:19">
      <c r="A14" s="5">
        <v>11</v>
      </c>
      <c r="B14" s="5" t="s">
        <v>39</v>
      </c>
      <c r="C14" s="28">
        <v>4</v>
      </c>
      <c r="D14" s="5">
        <v>2014110431</v>
      </c>
      <c r="E14" s="5" t="s">
        <v>136</v>
      </c>
      <c r="F14" s="6"/>
      <c r="G14" s="6"/>
      <c r="H14" s="6">
        <v>16</v>
      </c>
      <c r="I14" s="6"/>
      <c r="J14" s="6"/>
      <c r="K14" s="6"/>
      <c r="L14" s="6"/>
      <c r="M14" s="6">
        <v>8</v>
      </c>
      <c r="N14" s="6"/>
      <c r="O14" s="6">
        <f t="shared" si="1"/>
        <v>24</v>
      </c>
      <c r="P14" s="6">
        <f t="shared" si="0"/>
        <v>128</v>
      </c>
      <c r="Q14" s="3"/>
      <c r="R14" s="3">
        <f t="shared" si="2"/>
        <v>9</v>
      </c>
      <c r="S14" s="14">
        <f t="shared" si="3"/>
        <v>7</v>
      </c>
    </row>
    <row r="15" spans="1:19">
      <c r="A15" s="5">
        <v>12</v>
      </c>
      <c r="B15" s="5" t="s">
        <v>40</v>
      </c>
      <c r="C15" s="28">
        <v>4</v>
      </c>
      <c r="D15" s="5">
        <v>2014110443</v>
      </c>
      <c r="E15" s="5" t="s">
        <v>136</v>
      </c>
      <c r="F15" s="6">
        <v>6</v>
      </c>
      <c r="G15" s="6">
        <v>3</v>
      </c>
      <c r="H15" s="6"/>
      <c r="I15" s="6"/>
      <c r="J15" s="6"/>
      <c r="K15" s="6"/>
      <c r="L15" s="6"/>
      <c r="M15" s="6">
        <v>8</v>
      </c>
      <c r="N15" s="6"/>
      <c r="O15" s="6">
        <f t="shared" si="1"/>
        <v>17</v>
      </c>
      <c r="P15" s="6">
        <f t="shared" si="0"/>
        <v>92</v>
      </c>
      <c r="Q15" s="3"/>
      <c r="R15" s="3">
        <f t="shared" si="2"/>
        <v>12</v>
      </c>
      <c r="S15" s="14">
        <f t="shared" si="3"/>
        <v>10</v>
      </c>
    </row>
    <row r="16" spans="1:19">
      <c r="A16" s="5">
        <v>13</v>
      </c>
      <c r="B16" s="5" t="s">
        <v>41</v>
      </c>
      <c r="C16" s="28">
        <v>4</v>
      </c>
      <c r="D16" s="5">
        <v>2014113258</v>
      </c>
      <c r="E16" s="5" t="s">
        <v>136</v>
      </c>
      <c r="F16" s="6"/>
      <c r="G16" s="6"/>
      <c r="H16" s="6">
        <v>24</v>
      </c>
      <c r="I16" s="6"/>
      <c r="J16" s="6">
        <v>63</v>
      </c>
      <c r="K16" s="6"/>
      <c r="L16" s="6"/>
      <c r="M16" s="6">
        <v>40</v>
      </c>
      <c r="N16" s="6"/>
      <c r="O16" s="6">
        <f t="shared" si="1"/>
        <v>127</v>
      </c>
      <c r="P16" s="6">
        <f t="shared" si="0"/>
        <v>724</v>
      </c>
      <c r="Q16" s="3"/>
      <c r="R16" s="3">
        <f t="shared" si="2"/>
        <v>1</v>
      </c>
      <c r="S16" s="14">
        <f t="shared" si="3"/>
        <v>1</v>
      </c>
    </row>
    <row r="17" spans="1:19">
      <c r="A17" s="5">
        <v>14</v>
      </c>
      <c r="B17" s="5" t="s">
        <v>42</v>
      </c>
      <c r="C17" s="28">
        <v>4</v>
      </c>
      <c r="D17" s="5">
        <v>2014110438</v>
      </c>
      <c r="E17" s="5" t="s">
        <v>136</v>
      </c>
      <c r="F17" s="6">
        <v>2</v>
      </c>
      <c r="G17" s="6">
        <v>1</v>
      </c>
      <c r="H17" s="6"/>
      <c r="I17" s="6"/>
      <c r="J17" s="6"/>
      <c r="K17" s="6"/>
      <c r="L17" s="6"/>
      <c r="M17" s="6">
        <v>8</v>
      </c>
      <c r="N17" s="6"/>
      <c r="O17" s="6">
        <f t="shared" si="1"/>
        <v>11</v>
      </c>
      <c r="P17" s="6">
        <f t="shared" si="0"/>
        <v>84</v>
      </c>
      <c r="Q17" s="3"/>
      <c r="R17" s="3">
        <f t="shared" si="2"/>
        <v>14</v>
      </c>
      <c r="S17" s="14">
        <f t="shared" si="3"/>
        <v>12</v>
      </c>
    </row>
    <row r="18" spans="1:19">
      <c r="A18" s="5">
        <v>15</v>
      </c>
      <c r="B18" s="5" t="s">
        <v>43</v>
      </c>
      <c r="C18" s="28">
        <v>4</v>
      </c>
      <c r="D18" s="5">
        <v>2014110432</v>
      </c>
      <c r="E18" s="5" t="s">
        <v>136</v>
      </c>
      <c r="F18" s="6">
        <v>2</v>
      </c>
      <c r="G18" s="6">
        <v>1</v>
      </c>
      <c r="H18" s="6"/>
      <c r="I18" s="6"/>
      <c r="J18" s="6"/>
      <c r="K18" s="6"/>
      <c r="L18" s="6"/>
      <c r="M18" s="6"/>
      <c r="N18" s="6"/>
      <c r="O18" s="6">
        <f t="shared" si="1"/>
        <v>3</v>
      </c>
      <c r="P18" s="6">
        <f t="shared" si="0"/>
        <v>4</v>
      </c>
      <c r="Q18" s="3"/>
      <c r="R18" s="3">
        <f t="shared" si="2"/>
        <v>31</v>
      </c>
      <c r="S18" s="14">
        <f t="shared" si="3"/>
        <v>17</v>
      </c>
    </row>
    <row r="19" spans="1:19">
      <c r="A19" s="5">
        <v>16</v>
      </c>
      <c r="B19" s="5" t="s">
        <v>44</v>
      </c>
      <c r="C19" s="28">
        <v>4</v>
      </c>
      <c r="D19" s="5">
        <v>2014110458</v>
      </c>
      <c r="E19" s="5" t="s">
        <v>136</v>
      </c>
      <c r="F19" s="6">
        <v>4</v>
      </c>
      <c r="G19" s="6">
        <v>2</v>
      </c>
      <c r="H19" s="6"/>
      <c r="I19" s="6"/>
      <c r="J19" s="6"/>
      <c r="K19" s="6"/>
      <c r="L19" s="6"/>
      <c r="M19" s="6">
        <v>8</v>
      </c>
      <c r="N19" s="6"/>
      <c r="O19" s="6">
        <f t="shared" si="1"/>
        <v>14</v>
      </c>
      <c r="P19" s="6">
        <f t="shared" si="0"/>
        <v>88</v>
      </c>
      <c r="Q19" s="3"/>
      <c r="R19" s="3">
        <f t="shared" si="2"/>
        <v>13</v>
      </c>
      <c r="S19" s="14">
        <f t="shared" si="3"/>
        <v>11</v>
      </c>
    </row>
    <row r="20" spans="1:19">
      <c r="A20" s="5">
        <v>17</v>
      </c>
      <c r="B20" s="5" t="s">
        <v>46</v>
      </c>
      <c r="C20" s="28">
        <v>4</v>
      </c>
      <c r="D20" s="5">
        <v>2014110451</v>
      </c>
      <c r="E20" s="5" t="s">
        <v>136</v>
      </c>
      <c r="F20" s="6">
        <v>8</v>
      </c>
      <c r="G20" s="6">
        <v>4</v>
      </c>
      <c r="H20" s="6">
        <v>8</v>
      </c>
      <c r="I20" s="6"/>
      <c r="J20" s="6"/>
      <c r="K20" s="6"/>
      <c r="L20" s="6"/>
      <c r="M20" s="6">
        <v>8</v>
      </c>
      <c r="N20" s="6"/>
      <c r="O20" s="6">
        <f t="shared" si="1"/>
        <v>28</v>
      </c>
      <c r="P20" s="6">
        <f t="shared" si="0"/>
        <v>120</v>
      </c>
      <c r="Q20" s="3"/>
      <c r="R20" s="3">
        <f t="shared" si="2"/>
        <v>10</v>
      </c>
      <c r="S20" s="14">
        <f t="shared" si="3"/>
        <v>8</v>
      </c>
    </row>
    <row r="21" spans="1:19">
      <c r="A21" s="5">
        <v>18</v>
      </c>
      <c r="B21" s="5" t="s">
        <v>47</v>
      </c>
      <c r="C21" s="28">
        <v>4</v>
      </c>
      <c r="D21" s="5">
        <v>2014110453</v>
      </c>
      <c r="E21" s="5" t="s">
        <v>136</v>
      </c>
      <c r="F21" s="6"/>
      <c r="G21" s="6"/>
      <c r="H21" s="6"/>
      <c r="I21" s="6"/>
      <c r="J21" s="6"/>
      <c r="K21" s="6"/>
      <c r="L21" s="6"/>
      <c r="M21" s="6"/>
      <c r="N21" s="6"/>
      <c r="O21" s="6">
        <f t="shared" si="1"/>
        <v>0</v>
      </c>
      <c r="P21" s="6">
        <f t="shared" si="0"/>
        <v>0</v>
      </c>
      <c r="Q21" s="3"/>
      <c r="R21" s="3">
        <f t="shared" si="2"/>
        <v>32</v>
      </c>
      <c r="S21" s="14">
        <f t="shared" si="3"/>
        <v>18</v>
      </c>
    </row>
    <row r="22" spans="1:19" ht="17.25" thickBot="1">
      <c r="A22" s="10">
        <v>19</v>
      </c>
      <c r="B22" s="10" t="s">
        <v>48</v>
      </c>
      <c r="C22" s="29">
        <v>4</v>
      </c>
      <c r="D22" s="10">
        <v>2014110439</v>
      </c>
      <c r="E22" s="10" t="s">
        <v>136</v>
      </c>
      <c r="F22" s="11">
        <v>8</v>
      </c>
      <c r="G22" s="11">
        <v>4</v>
      </c>
      <c r="H22" s="11">
        <v>8</v>
      </c>
      <c r="I22" s="11"/>
      <c r="J22" s="11"/>
      <c r="K22" s="11"/>
      <c r="L22" s="11"/>
      <c r="M22" s="11">
        <v>8</v>
      </c>
      <c r="N22" s="11"/>
      <c r="O22" s="6">
        <f t="shared" si="1"/>
        <v>28</v>
      </c>
      <c r="P22" s="11">
        <f t="shared" si="0"/>
        <v>120</v>
      </c>
      <c r="Q22" s="12"/>
      <c r="R22" s="12">
        <f t="shared" si="2"/>
        <v>10</v>
      </c>
      <c r="S22" s="30">
        <f t="shared" si="3"/>
        <v>8</v>
      </c>
    </row>
    <row r="23" spans="1:19" ht="17.25" thickTop="1">
      <c r="A23" s="7">
        <v>20</v>
      </c>
      <c r="B23" s="5" t="s">
        <v>53</v>
      </c>
      <c r="C23" s="23">
        <v>3</v>
      </c>
      <c r="D23" s="5">
        <v>2013110498</v>
      </c>
      <c r="E23" s="5" t="s">
        <v>136</v>
      </c>
      <c r="F23" s="6"/>
      <c r="G23" s="6"/>
      <c r="H23" s="6">
        <v>8</v>
      </c>
      <c r="I23" s="6"/>
      <c r="J23" s="6"/>
      <c r="K23" s="6"/>
      <c r="L23" s="6"/>
      <c r="M23" s="6"/>
      <c r="N23" s="6"/>
      <c r="O23" s="6">
        <f t="shared" si="1"/>
        <v>8</v>
      </c>
      <c r="P23" s="8">
        <f t="shared" si="0"/>
        <v>24</v>
      </c>
      <c r="Q23" s="3"/>
      <c r="R23" s="9">
        <f t="shared" si="2"/>
        <v>27</v>
      </c>
      <c r="S23" s="17">
        <f>_xlfn.RANK.EQ(P23,$P$23:$P$33,0)</f>
        <v>8</v>
      </c>
    </row>
    <row r="24" spans="1:19">
      <c r="A24" s="5">
        <v>21</v>
      </c>
      <c r="B24" s="5" t="s">
        <v>60</v>
      </c>
      <c r="C24" s="23">
        <v>3</v>
      </c>
      <c r="D24" s="5">
        <v>2015110395</v>
      </c>
      <c r="E24" s="5" t="s">
        <v>136</v>
      </c>
      <c r="F24" s="6"/>
      <c r="G24" s="6"/>
      <c r="H24" s="6"/>
      <c r="I24" s="6"/>
      <c r="J24" s="6"/>
      <c r="K24" s="6"/>
      <c r="L24" s="6"/>
      <c r="M24" s="6"/>
      <c r="N24" s="6"/>
      <c r="O24" s="6">
        <f t="shared" si="1"/>
        <v>0</v>
      </c>
      <c r="P24" s="6">
        <f t="shared" si="0"/>
        <v>0</v>
      </c>
      <c r="Q24" s="3"/>
      <c r="R24" s="3">
        <f t="shared" si="2"/>
        <v>32</v>
      </c>
      <c r="S24" s="15">
        <f t="shared" ref="S24:S33" si="4">_xlfn.RANK.EQ(P24,$P$23:$P$33,0)</f>
        <v>11</v>
      </c>
    </row>
    <row r="25" spans="1:19">
      <c r="A25" s="5">
        <v>22</v>
      </c>
      <c r="B25" s="5" t="s">
        <v>61</v>
      </c>
      <c r="C25" s="23">
        <v>3</v>
      </c>
      <c r="D25" s="5">
        <v>2015110409</v>
      </c>
      <c r="E25" s="5" t="s">
        <v>136</v>
      </c>
      <c r="F25" s="6">
        <v>8</v>
      </c>
      <c r="G25" s="6">
        <v>4</v>
      </c>
      <c r="H25" s="6"/>
      <c r="I25" s="6"/>
      <c r="J25" s="6"/>
      <c r="K25" s="6"/>
      <c r="L25" s="6"/>
      <c r="M25" s="6"/>
      <c r="N25" s="6"/>
      <c r="O25" s="6">
        <f t="shared" si="1"/>
        <v>12</v>
      </c>
      <c r="P25" s="6">
        <f t="shared" si="0"/>
        <v>16</v>
      </c>
      <c r="Q25" s="3"/>
      <c r="R25" s="3">
        <f t="shared" si="2"/>
        <v>28</v>
      </c>
      <c r="S25" s="15">
        <f t="shared" si="4"/>
        <v>9</v>
      </c>
    </row>
    <row r="26" spans="1:19">
      <c r="A26" s="5">
        <v>23</v>
      </c>
      <c r="B26" s="5" t="s">
        <v>62</v>
      </c>
      <c r="C26" s="23">
        <v>3</v>
      </c>
      <c r="D26" s="5">
        <v>2015110418</v>
      </c>
      <c r="E26" s="5" t="s">
        <v>136</v>
      </c>
      <c r="F26" s="6">
        <v>6</v>
      </c>
      <c r="G26" s="6">
        <v>3</v>
      </c>
      <c r="H26" s="6">
        <v>8</v>
      </c>
      <c r="I26" s="6"/>
      <c r="J26" s="6">
        <v>10</v>
      </c>
      <c r="K26" s="6"/>
      <c r="L26" s="6"/>
      <c r="M26" s="6"/>
      <c r="N26" s="6"/>
      <c r="O26" s="6">
        <f t="shared" si="1"/>
        <v>27</v>
      </c>
      <c r="P26" s="6">
        <f t="shared" si="0"/>
        <v>76</v>
      </c>
      <c r="Q26" s="3"/>
      <c r="R26" s="3">
        <f t="shared" si="2"/>
        <v>15</v>
      </c>
      <c r="S26" s="15">
        <f t="shared" si="4"/>
        <v>1</v>
      </c>
    </row>
    <row r="27" spans="1:19">
      <c r="A27" s="5">
        <v>24</v>
      </c>
      <c r="B27" s="5" t="s">
        <v>63</v>
      </c>
      <c r="C27" s="23">
        <v>3</v>
      </c>
      <c r="D27" s="5">
        <v>2015110403</v>
      </c>
      <c r="E27" s="5" t="s">
        <v>136</v>
      </c>
      <c r="F27" s="6">
        <v>8</v>
      </c>
      <c r="G27" s="6">
        <v>4</v>
      </c>
      <c r="H27" s="6"/>
      <c r="I27" s="6"/>
      <c r="J27" s="6">
        <v>10</v>
      </c>
      <c r="K27" s="6"/>
      <c r="L27" s="6"/>
      <c r="M27" s="6"/>
      <c r="N27" s="6"/>
      <c r="O27" s="6">
        <f t="shared" si="1"/>
        <v>22</v>
      </c>
      <c r="P27" s="6">
        <f t="shared" si="0"/>
        <v>56</v>
      </c>
      <c r="Q27" s="3"/>
      <c r="R27" s="3">
        <f t="shared" si="2"/>
        <v>20</v>
      </c>
      <c r="S27" s="15">
        <f t="shared" si="4"/>
        <v>6</v>
      </c>
    </row>
    <row r="28" spans="1:19">
      <c r="A28" s="5">
        <v>25</v>
      </c>
      <c r="B28" s="5" t="s">
        <v>64</v>
      </c>
      <c r="C28" s="23">
        <v>3</v>
      </c>
      <c r="D28" s="5">
        <v>2015110386</v>
      </c>
      <c r="E28" s="5" t="s">
        <v>136</v>
      </c>
      <c r="F28" s="6">
        <v>4</v>
      </c>
      <c r="G28" s="6">
        <v>2</v>
      </c>
      <c r="H28" s="6"/>
      <c r="I28" s="6"/>
      <c r="J28" s="6"/>
      <c r="K28" s="6"/>
      <c r="L28" s="6"/>
      <c r="M28" s="6"/>
      <c r="N28" s="6"/>
      <c r="O28" s="6">
        <f t="shared" si="1"/>
        <v>6</v>
      </c>
      <c r="P28" s="6">
        <f t="shared" si="0"/>
        <v>8</v>
      </c>
      <c r="Q28" s="3"/>
      <c r="R28" s="3">
        <f t="shared" si="2"/>
        <v>29</v>
      </c>
      <c r="S28" s="15">
        <f t="shared" si="4"/>
        <v>10</v>
      </c>
    </row>
    <row r="29" spans="1:19">
      <c r="A29" s="5">
        <v>26</v>
      </c>
      <c r="B29" s="5" t="s">
        <v>65</v>
      </c>
      <c r="C29" s="23">
        <v>3</v>
      </c>
      <c r="D29" s="5">
        <v>2015110421</v>
      </c>
      <c r="E29" s="5" t="s">
        <v>136</v>
      </c>
      <c r="F29" s="6">
        <v>6</v>
      </c>
      <c r="G29" s="6">
        <v>3</v>
      </c>
      <c r="H29" s="6">
        <v>8</v>
      </c>
      <c r="I29" s="6"/>
      <c r="J29" s="6">
        <v>10</v>
      </c>
      <c r="K29" s="6"/>
      <c r="L29" s="6"/>
      <c r="M29" s="6"/>
      <c r="N29" s="6"/>
      <c r="O29" s="6">
        <f t="shared" si="1"/>
        <v>27</v>
      </c>
      <c r="P29" s="6">
        <f t="shared" si="0"/>
        <v>76</v>
      </c>
      <c r="Q29" s="3"/>
      <c r="R29" s="3">
        <f t="shared" si="2"/>
        <v>15</v>
      </c>
      <c r="S29" s="15">
        <f t="shared" si="4"/>
        <v>1</v>
      </c>
    </row>
    <row r="30" spans="1:19">
      <c r="A30" s="5">
        <v>27</v>
      </c>
      <c r="B30" s="5" t="s">
        <v>66</v>
      </c>
      <c r="C30" s="23">
        <v>3</v>
      </c>
      <c r="D30" s="5">
        <v>2015110415</v>
      </c>
      <c r="E30" s="5" t="s">
        <v>136</v>
      </c>
      <c r="F30" s="6">
        <v>10</v>
      </c>
      <c r="G30" s="6">
        <v>5</v>
      </c>
      <c r="H30" s="6"/>
      <c r="I30" s="6"/>
      <c r="J30" s="6">
        <v>10</v>
      </c>
      <c r="K30" s="6"/>
      <c r="L30" s="6"/>
      <c r="M30" s="6"/>
      <c r="N30" s="6"/>
      <c r="O30" s="6">
        <f t="shared" si="1"/>
        <v>25</v>
      </c>
      <c r="P30" s="6">
        <f t="shared" si="0"/>
        <v>60</v>
      </c>
      <c r="Q30" s="3"/>
      <c r="R30" s="3">
        <f t="shared" si="2"/>
        <v>19</v>
      </c>
      <c r="S30" s="15">
        <f t="shared" si="4"/>
        <v>5</v>
      </c>
    </row>
    <row r="31" spans="1:19">
      <c r="A31" s="5">
        <v>28</v>
      </c>
      <c r="B31" s="5" t="s">
        <v>67</v>
      </c>
      <c r="C31" s="23">
        <v>3</v>
      </c>
      <c r="D31" s="5">
        <v>2015110407</v>
      </c>
      <c r="E31" s="5" t="s">
        <v>136</v>
      </c>
      <c r="F31" s="6">
        <v>2</v>
      </c>
      <c r="G31" s="6">
        <v>1</v>
      </c>
      <c r="H31" s="6">
        <v>8</v>
      </c>
      <c r="I31" s="6"/>
      <c r="J31" s="6">
        <v>10</v>
      </c>
      <c r="K31" s="6"/>
      <c r="L31" s="6"/>
      <c r="M31" s="6"/>
      <c r="N31" s="6"/>
      <c r="O31" s="6">
        <f t="shared" si="1"/>
        <v>21</v>
      </c>
      <c r="P31" s="6">
        <f t="shared" si="0"/>
        <v>68</v>
      </c>
      <c r="Q31" s="3"/>
      <c r="R31" s="3">
        <f t="shared" si="2"/>
        <v>18</v>
      </c>
      <c r="S31" s="15">
        <f t="shared" si="4"/>
        <v>4</v>
      </c>
    </row>
    <row r="32" spans="1:19">
      <c r="A32" s="5">
        <v>29</v>
      </c>
      <c r="B32" s="5" t="s">
        <v>69</v>
      </c>
      <c r="C32" s="23">
        <v>3</v>
      </c>
      <c r="D32" s="5">
        <v>2015110413</v>
      </c>
      <c r="E32" s="5" t="s">
        <v>136</v>
      </c>
      <c r="F32" s="6">
        <v>2</v>
      </c>
      <c r="G32" s="6">
        <v>1</v>
      </c>
      <c r="H32" s="6"/>
      <c r="I32" s="6"/>
      <c r="J32" s="6">
        <v>10</v>
      </c>
      <c r="K32" s="6"/>
      <c r="L32" s="6"/>
      <c r="M32" s="6"/>
      <c r="N32" s="6"/>
      <c r="O32" s="6">
        <f t="shared" si="1"/>
        <v>13</v>
      </c>
      <c r="P32" s="6">
        <f t="shared" si="0"/>
        <v>44</v>
      </c>
      <c r="Q32" s="3"/>
      <c r="R32" s="3">
        <f t="shared" si="2"/>
        <v>25</v>
      </c>
      <c r="S32" s="15">
        <f t="shared" si="4"/>
        <v>7</v>
      </c>
    </row>
    <row r="33" spans="1:19" ht="17.25" thickBot="1">
      <c r="A33" s="10">
        <v>30</v>
      </c>
      <c r="B33" s="10" t="s">
        <v>70</v>
      </c>
      <c r="C33" s="24">
        <v>3</v>
      </c>
      <c r="D33" s="10">
        <v>2015110398</v>
      </c>
      <c r="E33" s="10" t="s">
        <v>136</v>
      </c>
      <c r="F33" s="11">
        <v>4</v>
      </c>
      <c r="G33" s="11">
        <v>2</v>
      </c>
      <c r="H33" s="11">
        <v>8</v>
      </c>
      <c r="I33" s="11"/>
      <c r="J33" s="11">
        <v>10</v>
      </c>
      <c r="K33" s="11"/>
      <c r="L33" s="11"/>
      <c r="M33" s="11"/>
      <c r="N33" s="11"/>
      <c r="O33" s="6">
        <f t="shared" si="1"/>
        <v>24</v>
      </c>
      <c r="P33" s="11">
        <f t="shared" si="0"/>
        <v>72</v>
      </c>
      <c r="Q33" s="12"/>
      <c r="R33" s="12">
        <f t="shared" si="2"/>
        <v>17</v>
      </c>
      <c r="S33" s="38">
        <f t="shared" si="4"/>
        <v>3</v>
      </c>
    </row>
    <row r="34" spans="1:19" ht="17.25" thickTop="1">
      <c r="A34" s="7">
        <v>31</v>
      </c>
      <c r="B34" s="7" t="s">
        <v>77</v>
      </c>
      <c r="C34" s="31">
        <v>2</v>
      </c>
      <c r="D34" s="7">
        <v>2015110423</v>
      </c>
      <c r="E34" s="7" t="s">
        <v>136</v>
      </c>
      <c r="F34" s="8"/>
      <c r="G34" s="8"/>
      <c r="H34" s="8"/>
      <c r="I34" s="8"/>
      <c r="J34" s="8"/>
      <c r="K34" s="8"/>
      <c r="L34" s="8"/>
      <c r="M34" s="8"/>
      <c r="N34" s="8"/>
      <c r="O34" s="6">
        <f t="shared" si="1"/>
        <v>0</v>
      </c>
      <c r="P34" s="8">
        <f t="shared" si="0"/>
        <v>0</v>
      </c>
      <c r="Q34" s="9"/>
      <c r="R34" s="9">
        <f t="shared" si="2"/>
        <v>32</v>
      </c>
      <c r="S34" s="37">
        <f>_xlfn.RANK.EQ(P34,$P$34:$P$50,0)</f>
        <v>5</v>
      </c>
    </row>
    <row r="35" spans="1:19">
      <c r="A35" s="5">
        <v>32</v>
      </c>
      <c r="B35" s="5" t="s">
        <v>78</v>
      </c>
      <c r="C35" s="19">
        <v>2</v>
      </c>
      <c r="D35" s="5">
        <v>2016110405</v>
      </c>
      <c r="E35" s="5" t="s">
        <v>136</v>
      </c>
      <c r="F35" s="6"/>
      <c r="G35" s="6"/>
      <c r="H35" s="6"/>
      <c r="I35" s="6"/>
      <c r="J35" s="6"/>
      <c r="K35" s="6"/>
      <c r="L35" s="6"/>
      <c r="M35" s="6"/>
      <c r="N35" s="6"/>
      <c r="O35" s="6">
        <f t="shared" si="1"/>
        <v>0</v>
      </c>
      <c r="P35" s="6">
        <f t="shared" si="0"/>
        <v>0</v>
      </c>
      <c r="Q35" s="3"/>
      <c r="R35" s="3">
        <f t="shared" si="2"/>
        <v>32</v>
      </c>
      <c r="S35" s="16">
        <f t="shared" ref="S35:S50" si="5">_xlfn.RANK.EQ(P35,$P$34:$P$50,0)</f>
        <v>5</v>
      </c>
    </row>
    <row r="36" spans="1:19">
      <c r="A36" s="5">
        <v>33</v>
      </c>
      <c r="B36" s="5" t="s">
        <v>80</v>
      </c>
      <c r="C36" s="19">
        <v>2</v>
      </c>
      <c r="D36" s="5">
        <v>2016110386</v>
      </c>
      <c r="E36" s="5" t="s">
        <v>136</v>
      </c>
      <c r="F36" s="6"/>
      <c r="G36" s="6"/>
      <c r="H36" s="6"/>
      <c r="I36" s="6"/>
      <c r="J36" s="6"/>
      <c r="K36" s="6"/>
      <c r="L36" s="6"/>
      <c r="M36" s="6"/>
      <c r="N36" s="6"/>
      <c r="O36" s="6">
        <f t="shared" si="1"/>
        <v>0</v>
      </c>
      <c r="P36" s="6">
        <f t="shared" ref="P36:P63" si="6">(F36*$F$69)+(G36*$G$69)+(H36*$H$69)+(I36*$I$69)+(J36*$J$69)+(K36*$K$69)+(L36*$L$69)+(M36*$M$69)+(N36*$N$69)</f>
        <v>0</v>
      </c>
      <c r="Q36" s="3"/>
      <c r="R36" s="3">
        <f t="shared" si="2"/>
        <v>32</v>
      </c>
      <c r="S36" s="16">
        <f t="shared" si="5"/>
        <v>5</v>
      </c>
    </row>
    <row r="37" spans="1:19">
      <c r="A37" s="5">
        <v>34</v>
      </c>
      <c r="B37" s="5" t="s">
        <v>81</v>
      </c>
      <c r="C37" s="19">
        <v>2</v>
      </c>
      <c r="D37" s="5">
        <v>2016110408</v>
      </c>
      <c r="E37" s="5" t="s">
        <v>136</v>
      </c>
      <c r="F37" s="6"/>
      <c r="G37" s="6"/>
      <c r="H37" s="6"/>
      <c r="I37" s="6"/>
      <c r="J37" s="6"/>
      <c r="K37" s="6"/>
      <c r="L37" s="6"/>
      <c r="M37" s="6"/>
      <c r="N37" s="6"/>
      <c r="O37" s="6">
        <f t="shared" si="1"/>
        <v>0</v>
      </c>
      <c r="P37" s="6">
        <f t="shared" si="6"/>
        <v>0</v>
      </c>
      <c r="Q37" s="3"/>
      <c r="R37" s="3">
        <f t="shared" si="2"/>
        <v>32</v>
      </c>
      <c r="S37" s="16">
        <f t="shared" si="5"/>
        <v>5</v>
      </c>
    </row>
    <row r="38" spans="1:19">
      <c r="A38" s="5">
        <v>35</v>
      </c>
      <c r="B38" s="5" t="s">
        <v>82</v>
      </c>
      <c r="C38" s="19">
        <v>2</v>
      </c>
      <c r="D38" s="5">
        <v>2016110400</v>
      </c>
      <c r="E38" s="5" t="s">
        <v>136</v>
      </c>
      <c r="F38" s="6"/>
      <c r="G38" s="6"/>
      <c r="H38" s="6"/>
      <c r="I38" s="6"/>
      <c r="J38" s="6"/>
      <c r="K38" s="6"/>
      <c r="L38" s="6"/>
      <c r="M38" s="6"/>
      <c r="N38" s="6"/>
      <c r="O38" s="6">
        <f t="shared" si="1"/>
        <v>0</v>
      </c>
      <c r="P38" s="6">
        <f t="shared" si="6"/>
        <v>0</v>
      </c>
      <c r="Q38" s="3"/>
      <c r="R38" s="3">
        <f t="shared" si="2"/>
        <v>32</v>
      </c>
      <c r="S38" s="16">
        <f t="shared" si="5"/>
        <v>5</v>
      </c>
    </row>
    <row r="39" spans="1:19">
      <c r="A39" s="5">
        <v>36</v>
      </c>
      <c r="B39" s="5" t="s">
        <v>83</v>
      </c>
      <c r="C39" s="19">
        <v>2</v>
      </c>
      <c r="D39" s="5">
        <v>2016110407</v>
      </c>
      <c r="E39" s="5" t="s">
        <v>136</v>
      </c>
      <c r="F39" s="6"/>
      <c r="G39" s="6"/>
      <c r="H39" s="6"/>
      <c r="I39" s="6"/>
      <c r="J39" s="6"/>
      <c r="K39" s="6"/>
      <c r="L39" s="6"/>
      <c r="M39" s="6"/>
      <c r="N39" s="6"/>
      <c r="O39" s="6">
        <f t="shared" si="1"/>
        <v>0</v>
      </c>
      <c r="P39" s="6">
        <f t="shared" si="6"/>
        <v>0</v>
      </c>
      <c r="Q39" s="3"/>
      <c r="R39" s="3">
        <f t="shared" si="2"/>
        <v>32</v>
      </c>
      <c r="S39" s="16">
        <f t="shared" si="5"/>
        <v>5</v>
      </c>
    </row>
    <row r="40" spans="1:19">
      <c r="A40" s="5">
        <v>37</v>
      </c>
      <c r="B40" s="5" t="s">
        <v>85</v>
      </c>
      <c r="C40" s="19">
        <v>2</v>
      </c>
      <c r="D40" s="5">
        <v>2016110424</v>
      </c>
      <c r="E40" s="5" t="s">
        <v>136</v>
      </c>
      <c r="F40" s="6"/>
      <c r="G40" s="6"/>
      <c r="H40" s="6"/>
      <c r="I40" s="6"/>
      <c r="J40" s="6"/>
      <c r="K40" s="6"/>
      <c r="L40" s="6"/>
      <c r="M40" s="6"/>
      <c r="N40" s="6"/>
      <c r="O40" s="6">
        <f t="shared" si="1"/>
        <v>0</v>
      </c>
      <c r="P40" s="6">
        <f t="shared" si="6"/>
        <v>0</v>
      </c>
      <c r="Q40" s="3"/>
      <c r="R40" s="3">
        <f t="shared" si="2"/>
        <v>32</v>
      </c>
      <c r="S40" s="16">
        <f t="shared" si="5"/>
        <v>5</v>
      </c>
    </row>
    <row r="41" spans="1:19">
      <c r="A41" s="5">
        <v>38</v>
      </c>
      <c r="B41" s="5" t="s">
        <v>87</v>
      </c>
      <c r="C41" s="19">
        <v>2</v>
      </c>
      <c r="D41" s="5">
        <v>2016110398</v>
      </c>
      <c r="E41" s="5" t="s">
        <v>136</v>
      </c>
      <c r="F41" s="6"/>
      <c r="G41" s="6"/>
      <c r="H41" s="6"/>
      <c r="I41" s="6"/>
      <c r="J41" s="6"/>
      <c r="K41" s="6"/>
      <c r="L41" s="6"/>
      <c r="M41" s="6"/>
      <c r="N41" s="6"/>
      <c r="O41" s="6">
        <f t="shared" si="1"/>
        <v>0</v>
      </c>
      <c r="P41" s="6">
        <f t="shared" si="6"/>
        <v>0</v>
      </c>
      <c r="Q41" s="3"/>
      <c r="R41" s="3">
        <f t="shared" si="2"/>
        <v>32</v>
      </c>
      <c r="S41" s="16">
        <f t="shared" si="5"/>
        <v>5</v>
      </c>
    </row>
    <row r="42" spans="1:19">
      <c r="A42" s="5">
        <v>39</v>
      </c>
      <c r="B42" s="5" t="s">
        <v>90</v>
      </c>
      <c r="C42" s="19">
        <v>2</v>
      </c>
      <c r="D42" s="5">
        <v>2016110411</v>
      </c>
      <c r="E42" s="5" t="s">
        <v>136</v>
      </c>
      <c r="F42" s="6">
        <v>19</v>
      </c>
      <c r="G42" s="6">
        <v>7</v>
      </c>
      <c r="H42" s="6">
        <v>16</v>
      </c>
      <c r="I42" s="6">
        <v>1</v>
      </c>
      <c r="J42" s="6"/>
      <c r="K42" s="6"/>
      <c r="L42" s="6"/>
      <c r="M42" s="6">
        <v>8</v>
      </c>
      <c r="N42" s="6"/>
      <c r="O42" s="6">
        <f t="shared" si="1"/>
        <v>51</v>
      </c>
      <c r="P42" s="6">
        <f t="shared" si="6"/>
        <v>166</v>
      </c>
      <c r="Q42" s="3"/>
      <c r="R42" s="3">
        <f t="shared" si="2"/>
        <v>8</v>
      </c>
      <c r="S42" s="16">
        <f t="shared" si="5"/>
        <v>2</v>
      </c>
    </row>
    <row r="43" spans="1:19">
      <c r="A43" s="5">
        <v>40</v>
      </c>
      <c r="B43" s="5" t="s">
        <v>91</v>
      </c>
      <c r="C43" s="19">
        <v>2</v>
      </c>
      <c r="D43" s="5">
        <v>2016110392</v>
      </c>
      <c r="E43" s="5" t="s">
        <v>136</v>
      </c>
      <c r="F43" s="6"/>
      <c r="G43" s="6"/>
      <c r="H43" s="6"/>
      <c r="I43" s="6"/>
      <c r="J43" s="6"/>
      <c r="K43" s="6"/>
      <c r="L43" s="6"/>
      <c r="M43" s="6"/>
      <c r="N43" s="6"/>
      <c r="O43" s="6">
        <f t="shared" si="1"/>
        <v>0</v>
      </c>
      <c r="P43" s="6">
        <f t="shared" si="6"/>
        <v>0</v>
      </c>
      <c r="Q43" s="3"/>
      <c r="R43" s="3">
        <f t="shared" si="2"/>
        <v>32</v>
      </c>
      <c r="S43" s="16">
        <f t="shared" si="5"/>
        <v>5</v>
      </c>
    </row>
    <row r="44" spans="1:19">
      <c r="A44" s="5">
        <v>41</v>
      </c>
      <c r="B44" s="5" t="s">
        <v>92</v>
      </c>
      <c r="C44" s="19">
        <v>2</v>
      </c>
      <c r="D44" s="5">
        <v>2016110393</v>
      </c>
      <c r="E44" s="5" t="s">
        <v>136</v>
      </c>
      <c r="F44" s="6">
        <v>2</v>
      </c>
      <c r="G44" s="6">
        <v>1</v>
      </c>
      <c r="H44" s="6">
        <v>16</v>
      </c>
      <c r="I44" s="6"/>
      <c r="J44" s="6"/>
      <c r="K44" s="6"/>
      <c r="L44" s="6"/>
      <c r="M44" s="6"/>
      <c r="N44" s="6"/>
      <c r="O44" s="6">
        <f t="shared" si="1"/>
        <v>19</v>
      </c>
      <c r="P44" s="6">
        <f t="shared" si="6"/>
        <v>52</v>
      </c>
      <c r="Q44" s="3"/>
      <c r="R44" s="3">
        <f t="shared" si="2"/>
        <v>22</v>
      </c>
      <c r="S44" s="16">
        <f t="shared" si="5"/>
        <v>3</v>
      </c>
    </row>
    <row r="45" spans="1:19">
      <c r="A45" s="5">
        <v>42</v>
      </c>
      <c r="B45" s="5" t="s">
        <v>93</v>
      </c>
      <c r="C45" s="19">
        <v>2</v>
      </c>
      <c r="D45" s="5">
        <v>2016110397</v>
      </c>
      <c r="E45" s="5" t="s">
        <v>136</v>
      </c>
      <c r="F45" s="6">
        <v>2</v>
      </c>
      <c r="G45" s="6">
        <v>2</v>
      </c>
      <c r="H45" s="6">
        <v>8</v>
      </c>
      <c r="I45" s="6"/>
      <c r="J45" s="6"/>
      <c r="K45" s="6"/>
      <c r="L45" s="6"/>
      <c r="M45" s="6">
        <v>24</v>
      </c>
      <c r="N45" s="6"/>
      <c r="O45" s="6">
        <f t="shared" si="1"/>
        <v>36</v>
      </c>
      <c r="P45" s="6">
        <f t="shared" si="6"/>
        <v>270</v>
      </c>
      <c r="Q45" s="3"/>
      <c r="R45" s="3">
        <f t="shared" si="2"/>
        <v>2</v>
      </c>
      <c r="S45" s="16">
        <f t="shared" si="5"/>
        <v>1</v>
      </c>
    </row>
    <row r="46" spans="1:19">
      <c r="A46" s="5">
        <v>43</v>
      </c>
      <c r="B46" s="5" t="s">
        <v>96</v>
      </c>
      <c r="C46" s="19">
        <v>2</v>
      </c>
      <c r="D46" s="5">
        <v>2016110419</v>
      </c>
      <c r="E46" s="5" t="s">
        <v>136</v>
      </c>
      <c r="F46" s="6"/>
      <c r="G46" s="6"/>
      <c r="H46" s="6"/>
      <c r="I46" s="6"/>
      <c r="J46" s="6"/>
      <c r="K46" s="6"/>
      <c r="L46" s="6"/>
      <c r="M46" s="6"/>
      <c r="N46" s="6"/>
      <c r="O46" s="6">
        <f t="shared" si="1"/>
        <v>0</v>
      </c>
      <c r="P46" s="6">
        <f t="shared" si="6"/>
        <v>0</v>
      </c>
      <c r="Q46" s="3"/>
      <c r="R46" s="3">
        <f t="shared" si="2"/>
        <v>32</v>
      </c>
      <c r="S46" s="16">
        <f t="shared" si="5"/>
        <v>5</v>
      </c>
    </row>
    <row r="47" spans="1:19">
      <c r="A47" s="5">
        <v>44</v>
      </c>
      <c r="B47" s="5" t="s">
        <v>97</v>
      </c>
      <c r="C47" s="19">
        <v>2</v>
      </c>
      <c r="D47" s="5">
        <v>2016110416</v>
      </c>
      <c r="E47" s="5" t="s">
        <v>136</v>
      </c>
      <c r="F47" s="6">
        <v>4</v>
      </c>
      <c r="G47" s="6">
        <v>2</v>
      </c>
      <c r="H47" s="6"/>
      <c r="I47" s="6"/>
      <c r="J47" s="6">
        <v>10</v>
      </c>
      <c r="K47" s="6"/>
      <c r="L47" s="6"/>
      <c r="M47" s="6"/>
      <c r="N47" s="6"/>
      <c r="O47" s="6">
        <f t="shared" si="1"/>
        <v>16</v>
      </c>
      <c r="P47" s="6">
        <f t="shared" si="6"/>
        <v>48</v>
      </c>
      <c r="Q47" s="3"/>
      <c r="R47" s="3">
        <f t="shared" si="2"/>
        <v>24</v>
      </c>
      <c r="S47" s="16">
        <f t="shared" si="5"/>
        <v>4</v>
      </c>
    </row>
    <row r="48" spans="1:19">
      <c r="A48" s="5">
        <v>45</v>
      </c>
      <c r="B48" s="5" t="s">
        <v>98</v>
      </c>
      <c r="C48" s="19">
        <v>2</v>
      </c>
      <c r="D48" s="5">
        <v>2016110412</v>
      </c>
      <c r="E48" s="5" t="s">
        <v>136</v>
      </c>
      <c r="F48" s="6"/>
      <c r="G48" s="6"/>
      <c r="H48" s="6"/>
      <c r="I48" s="6"/>
      <c r="J48" s="6"/>
      <c r="K48" s="6"/>
      <c r="L48" s="6"/>
      <c r="M48" s="6"/>
      <c r="N48" s="6"/>
      <c r="O48" s="6">
        <f t="shared" si="1"/>
        <v>0</v>
      </c>
      <c r="P48" s="6">
        <f t="shared" si="6"/>
        <v>0</v>
      </c>
      <c r="Q48" s="3"/>
      <c r="R48" s="3">
        <f t="shared" si="2"/>
        <v>32</v>
      </c>
      <c r="S48" s="16">
        <f t="shared" si="5"/>
        <v>5</v>
      </c>
    </row>
    <row r="49" spans="1:19">
      <c r="A49" s="5">
        <v>46</v>
      </c>
      <c r="B49" s="5" t="s">
        <v>99</v>
      </c>
      <c r="C49" s="19">
        <v>2</v>
      </c>
      <c r="D49" s="5">
        <v>2016110425</v>
      </c>
      <c r="E49" s="5" t="s">
        <v>136</v>
      </c>
      <c r="F49" s="6"/>
      <c r="G49" s="6"/>
      <c r="H49" s="6"/>
      <c r="I49" s="6"/>
      <c r="J49" s="6"/>
      <c r="K49" s="6"/>
      <c r="L49" s="6"/>
      <c r="M49" s="6"/>
      <c r="N49" s="6"/>
      <c r="O49" s="6">
        <f t="shared" si="1"/>
        <v>0</v>
      </c>
      <c r="P49" s="6">
        <f t="shared" si="6"/>
        <v>0</v>
      </c>
      <c r="Q49" s="3"/>
      <c r="R49" s="3">
        <f t="shared" si="2"/>
        <v>32</v>
      </c>
      <c r="S49" s="16">
        <f t="shared" si="5"/>
        <v>5</v>
      </c>
    </row>
    <row r="50" spans="1:19" ht="17.25" thickBot="1">
      <c r="A50" s="10">
        <v>47</v>
      </c>
      <c r="B50" s="10" t="s">
        <v>103</v>
      </c>
      <c r="C50" s="20">
        <v>2</v>
      </c>
      <c r="D50" s="10">
        <v>2016110399</v>
      </c>
      <c r="E50" s="10" t="s">
        <v>136</v>
      </c>
      <c r="F50" s="11"/>
      <c r="G50" s="11"/>
      <c r="H50" s="11"/>
      <c r="I50" s="11"/>
      <c r="J50" s="11"/>
      <c r="K50" s="11"/>
      <c r="L50" s="11"/>
      <c r="M50" s="11"/>
      <c r="N50" s="11"/>
      <c r="O50" s="6">
        <f t="shared" si="1"/>
        <v>0</v>
      </c>
      <c r="P50" s="11">
        <f t="shared" si="6"/>
        <v>0</v>
      </c>
      <c r="Q50" s="12"/>
      <c r="R50" s="12">
        <f t="shared" si="2"/>
        <v>32</v>
      </c>
      <c r="S50" s="18">
        <f t="shared" si="5"/>
        <v>5</v>
      </c>
    </row>
    <row r="51" spans="1:19" ht="17.25" thickTop="1">
      <c r="A51" s="7">
        <v>48</v>
      </c>
      <c r="B51" s="5" t="s">
        <v>107</v>
      </c>
      <c r="C51" s="26">
        <v>1</v>
      </c>
      <c r="D51" s="5">
        <v>2017110350</v>
      </c>
      <c r="E51" s="4" t="s">
        <v>136</v>
      </c>
      <c r="F51" s="6"/>
      <c r="G51" s="6"/>
      <c r="H51" s="6"/>
      <c r="I51" s="6"/>
      <c r="J51" s="6"/>
      <c r="K51" s="6"/>
      <c r="L51" s="6"/>
      <c r="M51" s="6"/>
      <c r="N51" s="6"/>
      <c r="O51" s="6">
        <f t="shared" si="1"/>
        <v>0</v>
      </c>
      <c r="P51" s="8">
        <f t="shared" si="6"/>
        <v>0</v>
      </c>
      <c r="Q51" s="3"/>
      <c r="R51" s="9">
        <f t="shared" si="2"/>
        <v>32</v>
      </c>
      <c r="S51" s="36">
        <f>_xlfn.RANK.EQ(P51,$P$51:$P$63,0)</f>
        <v>1</v>
      </c>
    </row>
    <row r="52" spans="1:19">
      <c r="A52" s="5">
        <v>49</v>
      </c>
      <c r="B52" s="5" t="s">
        <v>110</v>
      </c>
      <c r="C52" s="26">
        <v>1</v>
      </c>
      <c r="D52" s="5">
        <v>2017110367</v>
      </c>
      <c r="E52" s="5" t="s">
        <v>136</v>
      </c>
      <c r="F52" s="6"/>
      <c r="G52" s="6"/>
      <c r="H52" s="6"/>
      <c r="I52" s="6"/>
      <c r="J52" s="6"/>
      <c r="K52" s="6"/>
      <c r="L52" s="6"/>
      <c r="M52" s="6"/>
      <c r="N52" s="6"/>
      <c r="O52" s="6">
        <f t="shared" si="1"/>
        <v>0</v>
      </c>
      <c r="P52" s="6">
        <f t="shared" si="6"/>
        <v>0</v>
      </c>
      <c r="Q52" s="3"/>
      <c r="R52" s="3">
        <f t="shared" si="2"/>
        <v>32</v>
      </c>
      <c r="S52" s="13">
        <f t="shared" ref="S52:S63" si="7">_xlfn.RANK.EQ(P52,$P$51:$P$63,0)</f>
        <v>1</v>
      </c>
    </row>
    <row r="53" spans="1:19">
      <c r="A53" s="5">
        <v>50</v>
      </c>
      <c r="B53" s="4" t="s">
        <v>113</v>
      </c>
      <c r="C53" s="26">
        <v>1</v>
      </c>
      <c r="D53" s="4">
        <v>2017112960</v>
      </c>
      <c r="E53" s="4" t="s">
        <v>136</v>
      </c>
      <c r="F53" s="6"/>
      <c r="G53" s="6"/>
      <c r="H53" s="6"/>
      <c r="I53" s="6"/>
      <c r="J53" s="6"/>
      <c r="K53" s="6"/>
      <c r="L53" s="6"/>
      <c r="M53" s="6"/>
      <c r="N53" s="6"/>
      <c r="O53" s="6">
        <f t="shared" si="1"/>
        <v>0</v>
      </c>
      <c r="P53" s="6">
        <f t="shared" si="6"/>
        <v>0</v>
      </c>
      <c r="Q53" s="3"/>
      <c r="R53" s="3">
        <f t="shared" si="2"/>
        <v>32</v>
      </c>
      <c r="S53" s="13">
        <f t="shared" si="7"/>
        <v>1</v>
      </c>
    </row>
    <row r="54" spans="1:19">
      <c r="A54" s="5">
        <v>51</v>
      </c>
      <c r="B54" s="4" t="s">
        <v>26</v>
      </c>
      <c r="C54" s="26">
        <v>1</v>
      </c>
      <c r="D54" s="4">
        <v>2017110357</v>
      </c>
      <c r="E54" s="4" t="s">
        <v>136</v>
      </c>
      <c r="F54" s="6"/>
      <c r="G54" s="6"/>
      <c r="H54" s="6"/>
      <c r="I54" s="6"/>
      <c r="J54" s="6"/>
      <c r="K54" s="6"/>
      <c r="L54" s="6"/>
      <c r="M54" s="6"/>
      <c r="N54" s="6"/>
      <c r="O54" s="6">
        <f t="shared" si="1"/>
        <v>0</v>
      </c>
      <c r="P54" s="6">
        <f t="shared" si="6"/>
        <v>0</v>
      </c>
      <c r="Q54" s="3"/>
      <c r="R54" s="3">
        <f t="shared" si="2"/>
        <v>32</v>
      </c>
      <c r="S54" s="13">
        <f t="shared" si="7"/>
        <v>1</v>
      </c>
    </row>
    <row r="55" spans="1:19">
      <c r="A55" s="5">
        <v>52</v>
      </c>
      <c r="B55" s="4" t="s">
        <v>116</v>
      </c>
      <c r="C55" s="26">
        <v>1</v>
      </c>
      <c r="D55" s="4">
        <v>2017110372</v>
      </c>
      <c r="E55" s="4" t="s">
        <v>136</v>
      </c>
      <c r="F55" s="6"/>
      <c r="G55" s="6"/>
      <c r="H55" s="6"/>
      <c r="I55" s="6"/>
      <c r="J55" s="6"/>
      <c r="K55" s="6"/>
      <c r="L55" s="6"/>
      <c r="M55" s="6"/>
      <c r="N55" s="6"/>
      <c r="O55" s="6">
        <f t="shared" si="1"/>
        <v>0</v>
      </c>
      <c r="P55" s="6">
        <f t="shared" si="6"/>
        <v>0</v>
      </c>
      <c r="Q55" s="3"/>
      <c r="R55" s="3">
        <f t="shared" si="2"/>
        <v>32</v>
      </c>
      <c r="S55" s="13">
        <f t="shared" si="7"/>
        <v>1</v>
      </c>
    </row>
    <row r="56" spans="1:19">
      <c r="A56" s="5">
        <v>53</v>
      </c>
      <c r="B56" s="4" t="s">
        <v>119</v>
      </c>
      <c r="C56" s="26">
        <v>1</v>
      </c>
      <c r="D56" s="4">
        <v>2017110365</v>
      </c>
      <c r="E56" s="4" t="s">
        <v>136</v>
      </c>
      <c r="F56" s="6"/>
      <c r="G56" s="6"/>
      <c r="H56" s="6"/>
      <c r="I56" s="6"/>
      <c r="J56" s="6"/>
      <c r="K56" s="6"/>
      <c r="L56" s="6"/>
      <c r="M56" s="6"/>
      <c r="N56" s="6"/>
      <c r="O56" s="6">
        <f t="shared" si="1"/>
        <v>0</v>
      </c>
      <c r="P56" s="6">
        <f t="shared" si="6"/>
        <v>0</v>
      </c>
      <c r="Q56" s="3"/>
      <c r="R56" s="3">
        <f t="shared" si="2"/>
        <v>32</v>
      </c>
      <c r="S56" s="13">
        <f t="shared" si="7"/>
        <v>1</v>
      </c>
    </row>
    <row r="57" spans="1:19">
      <c r="A57" s="5">
        <v>54</v>
      </c>
      <c r="B57" s="4" t="s">
        <v>120</v>
      </c>
      <c r="C57" s="26">
        <v>1</v>
      </c>
      <c r="D57" s="4">
        <v>2017110364</v>
      </c>
      <c r="E57" s="4" t="s">
        <v>136</v>
      </c>
      <c r="F57" s="6"/>
      <c r="G57" s="6"/>
      <c r="H57" s="6"/>
      <c r="I57" s="6"/>
      <c r="J57" s="6"/>
      <c r="K57" s="6"/>
      <c r="L57" s="6"/>
      <c r="M57" s="6"/>
      <c r="N57" s="6"/>
      <c r="O57" s="6">
        <f t="shared" si="1"/>
        <v>0</v>
      </c>
      <c r="P57" s="6">
        <f t="shared" si="6"/>
        <v>0</v>
      </c>
      <c r="Q57" s="3"/>
      <c r="R57" s="3">
        <f t="shared" si="2"/>
        <v>32</v>
      </c>
      <c r="S57" s="13">
        <f t="shared" si="7"/>
        <v>1</v>
      </c>
    </row>
    <row r="58" spans="1:19">
      <c r="A58" s="5">
        <v>55</v>
      </c>
      <c r="B58" s="4" t="s">
        <v>123</v>
      </c>
      <c r="C58" s="26">
        <v>1</v>
      </c>
      <c r="D58" s="4">
        <v>2017110351</v>
      </c>
      <c r="E58" s="4" t="s">
        <v>136</v>
      </c>
      <c r="F58" s="6"/>
      <c r="G58" s="6"/>
      <c r="H58" s="6"/>
      <c r="I58" s="6"/>
      <c r="J58" s="6"/>
      <c r="K58" s="6"/>
      <c r="L58" s="6"/>
      <c r="M58" s="6"/>
      <c r="N58" s="6"/>
      <c r="O58" s="6">
        <f t="shared" si="1"/>
        <v>0</v>
      </c>
      <c r="P58" s="6">
        <f t="shared" si="6"/>
        <v>0</v>
      </c>
      <c r="Q58" s="3"/>
      <c r="R58" s="3">
        <f t="shared" si="2"/>
        <v>32</v>
      </c>
      <c r="S58" s="13">
        <f t="shared" si="7"/>
        <v>1</v>
      </c>
    </row>
    <row r="59" spans="1:19">
      <c r="A59" s="5">
        <v>56</v>
      </c>
      <c r="B59" s="4" t="s">
        <v>125</v>
      </c>
      <c r="C59" s="26">
        <v>1</v>
      </c>
      <c r="D59" s="4">
        <v>2017113110</v>
      </c>
      <c r="E59" s="4" t="s">
        <v>136</v>
      </c>
      <c r="F59" s="6"/>
      <c r="G59" s="6"/>
      <c r="H59" s="6"/>
      <c r="I59" s="6"/>
      <c r="J59" s="6"/>
      <c r="K59" s="6"/>
      <c r="L59" s="6"/>
      <c r="M59" s="6"/>
      <c r="N59" s="6"/>
      <c r="O59" s="6">
        <f t="shared" si="1"/>
        <v>0</v>
      </c>
      <c r="P59" s="6">
        <f t="shared" si="6"/>
        <v>0</v>
      </c>
      <c r="Q59" s="3"/>
      <c r="R59" s="3">
        <f t="shared" si="2"/>
        <v>32</v>
      </c>
      <c r="S59" s="13">
        <f t="shared" si="7"/>
        <v>1</v>
      </c>
    </row>
    <row r="60" spans="1:19">
      <c r="A60" s="5">
        <v>57</v>
      </c>
      <c r="B60" s="4" t="s">
        <v>141</v>
      </c>
      <c r="C60" s="26">
        <v>1</v>
      </c>
      <c r="D60" s="4">
        <v>2017110370</v>
      </c>
      <c r="E60" s="4" t="s">
        <v>136</v>
      </c>
      <c r="F60" s="6"/>
      <c r="G60" s="6"/>
      <c r="H60" s="6"/>
      <c r="I60" s="6"/>
      <c r="J60" s="6"/>
      <c r="K60" s="6"/>
      <c r="L60" s="6"/>
      <c r="M60" s="6"/>
      <c r="N60" s="6"/>
      <c r="O60" s="6">
        <f t="shared" si="1"/>
        <v>0</v>
      </c>
      <c r="P60" s="6">
        <f t="shared" si="6"/>
        <v>0</v>
      </c>
      <c r="Q60" s="3"/>
      <c r="R60" s="3">
        <f t="shared" si="2"/>
        <v>32</v>
      </c>
      <c r="S60" s="13">
        <f t="shared" si="7"/>
        <v>1</v>
      </c>
    </row>
    <row r="61" spans="1:19">
      <c r="A61" s="5">
        <v>58</v>
      </c>
      <c r="B61" s="4" t="s">
        <v>142</v>
      </c>
      <c r="C61" s="26">
        <v>1</v>
      </c>
      <c r="D61" s="4">
        <v>2017110349</v>
      </c>
      <c r="E61" s="4" t="s">
        <v>136</v>
      </c>
      <c r="F61" s="6"/>
      <c r="G61" s="6"/>
      <c r="H61" s="6"/>
      <c r="I61" s="6"/>
      <c r="J61" s="6"/>
      <c r="K61" s="6"/>
      <c r="L61" s="6"/>
      <c r="M61" s="6"/>
      <c r="N61" s="6"/>
      <c r="O61" s="6">
        <f t="shared" si="1"/>
        <v>0</v>
      </c>
      <c r="P61" s="6">
        <f t="shared" si="6"/>
        <v>0</v>
      </c>
      <c r="Q61" s="3"/>
      <c r="R61" s="3">
        <f t="shared" si="2"/>
        <v>32</v>
      </c>
      <c r="S61" s="13">
        <f t="shared" si="7"/>
        <v>1</v>
      </c>
    </row>
    <row r="62" spans="1:19">
      <c r="A62" s="5">
        <v>59</v>
      </c>
      <c r="B62" s="4" t="s">
        <v>143</v>
      </c>
      <c r="C62" s="26">
        <v>1</v>
      </c>
      <c r="D62" s="4">
        <v>2017110374</v>
      </c>
      <c r="E62" s="4" t="s">
        <v>136</v>
      </c>
      <c r="F62" s="6"/>
      <c r="G62" s="6"/>
      <c r="H62" s="6"/>
      <c r="I62" s="6"/>
      <c r="J62" s="6"/>
      <c r="K62" s="6"/>
      <c r="L62" s="6"/>
      <c r="M62" s="6"/>
      <c r="N62" s="6"/>
      <c r="O62" s="6">
        <f t="shared" si="1"/>
        <v>0</v>
      </c>
      <c r="P62" s="6">
        <f t="shared" si="6"/>
        <v>0</v>
      </c>
      <c r="Q62" s="3"/>
      <c r="R62" s="3">
        <f t="shared" si="2"/>
        <v>32</v>
      </c>
      <c r="S62" s="13">
        <f t="shared" si="7"/>
        <v>1</v>
      </c>
    </row>
    <row r="63" spans="1:19" ht="17.25" thickBot="1">
      <c r="A63" s="10">
        <v>60</v>
      </c>
      <c r="B63" s="21" t="s">
        <v>146</v>
      </c>
      <c r="C63" s="27">
        <v>1</v>
      </c>
      <c r="D63" s="21">
        <v>2017110358</v>
      </c>
      <c r="E63" s="21" t="s">
        <v>136</v>
      </c>
      <c r="F63" s="11"/>
      <c r="G63" s="11"/>
      <c r="H63" s="11"/>
      <c r="I63" s="11"/>
      <c r="J63" s="11"/>
      <c r="K63" s="11"/>
      <c r="L63" s="11"/>
      <c r="M63" s="11"/>
      <c r="N63" s="11"/>
      <c r="O63" s="6">
        <f t="shared" si="1"/>
        <v>0</v>
      </c>
      <c r="P63" s="11">
        <f t="shared" si="6"/>
        <v>0</v>
      </c>
      <c r="Q63" s="12"/>
      <c r="R63" s="12">
        <f t="shared" si="2"/>
        <v>32</v>
      </c>
      <c r="S63" s="35">
        <f t="shared" si="7"/>
        <v>1</v>
      </c>
    </row>
    <row r="64" spans="1:19" ht="17.25" thickTop="1">
      <c r="A64" s="70" t="s">
        <v>154</v>
      </c>
      <c r="B64" s="70"/>
      <c r="C64" s="70"/>
      <c r="D64" s="70"/>
      <c r="E64" s="70"/>
      <c r="F64" s="8">
        <f>SUM(F4:F63)</f>
        <v>139</v>
      </c>
      <c r="G64" s="8">
        <f t="shared" ref="G64:P64" si="8">SUM(G4:G63)</f>
        <v>68</v>
      </c>
      <c r="H64" s="8">
        <f t="shared" si="8"/>
        <v>184</v>
      </c>
      <c r="I64" s="8">
        <f t="shared" si="8"/>
        <v>1</v>
      </c>
      <c r="J64" s="8">
        <f t="shared" si="8"/>
        <v>285</v>
      </c>
      <c r="K64" s="8">
        <f t="shared" si="8"/>
        <v>96</v>
      </c>
      <c r="L64" s="8">
        <f t="shared" si="8"/>
        <v>0</v>
      </c>
      <c r="M64" s="8">
        <f t="shared" si="8"/>
        <v>128</v>
      </c>
      <c r="N64" s="8">
        <f t="shared" si="8"/>
        <v>0</v>
      </c>
      <c r="O64" s="8">
        <f>SUM(O4:O63)</f>
        <v>901</v>
      </c>
      <c r="P64" s="8">
        <f t="shared" si="8"/>
        <v>3732</v>
      </c>
      <c r="Q64" s="34"/>
      <c r="R64" s="34"/>
      <c r="S64" s="34"/>
    </row>
    <row r="65" spans="1:20">
      <c r="A65" s="54" t="s">
        <v>151</v>
      </c>
      <c r="B65" s="54"/>
      <c r="C65" s="54"/>
      <c r="D65" s="54"/>
      <c r="E65" s="54"/>
      <c r="F65" s="43">
        <f>AVERAGE(F4:F63)</f>
        <v>5.3461538461538458</v>
      </c>
      <c r="G65" s="43">
        <f t="shared" ref="G65:P65" si="9">AVERAGE(G4:G63)</f>
        <v>2.6153846153846154</v>
      </c>
      <c r="H65" s="6">
        <f t="shared" si="9"/>
        <v>11.5</v>
      </c>
      <c r="I65" s="6">
        <f t="shared" si="9"/>
        <v>1</v>
      </c>
      <c r="J65" s="6">
        <f t="shared" si="9"/>
        <v>23.75</v>
      </c>
      <c r="K65" s="6">
        <f t="shared" si="9"/>
        <v>32</v>
      </c>
      <c r="L65" s="6" t="e">
        <f t="shared" si="9"/>
        <v>#DIV/0!</v>
      </c>
      <c r="M65" s="6">
        <f t="shared" si="9"/>
        <v>12.8</v>
      </c>
      <c r="N65" s="6" t="e">
        <f t="shared" si="9"/>
        <v>#DIV/0!</v>
      </c>
      <c r="O65" s="6">
        <f>AVERAGE(O4:O63)</f>
        <v>15.016666666666667</v>
      </c>
      <c r="P65" s="6">
        <f t="shared" si="9"/>
        <v>62.2</v>
      </c>
      <c r="Q65" s="34"/>
      <c r="R65" s="34"/>
      <c r="S65" s="34"/>
    </row>
    <row r="66" spans="1:20">
      <c r="A66" s="54" t="s">
        <v>161</v>
      </c>
      <c r="B66" s="54"/>
      <c r="C66" s="54"/>
      <c r="D66" s="54"/>
      <c r="E66" s="54"/>
      <c r="F66" s="6" t="s">
        <v>157</v>
      </c>
      <c r="G66" s="6">
        <f>AVERAGE(P51:P63)</f>
        <v>0</v>
      </c>
      <c r="H66" s="6" t="s">
        <v>158</v>
      </c>
      <c r="I66" s="43">
        <f>AVERAGE(P34:P50)</f>
        <v>31.529411764705884</v>
      </c>
      <c r="J66" s="6" t="s">
        <v>159</v>
      </c>
      <c r="K66" s="43">
        <f>AVERAGE(P23:P33)</f>
        <v>45.454545454545453</v>
      </c>
      <c r="L66" s="6" t="s">
        <v>160</v>
      </c>
      <c r="M66" s="43">
        <f>AVERAGE(P4:P22)</f>
        <v>141.89473684210526</v>
      </c>
      <c r="N66" s="41"/>
      <c r="O66" s="41"/>
      <c r="P66" s="41"/>
      <c r="Q66" s="32"/>
      <c r="R66" s="32"/>
      <c r="S66" s="34"/>
      <c r="T66" s="32"/>
    </row>
    <row r="68" spans="1:20">
      <c r="D68" s="54" t="s">
        <v>147</v>
      </c>
      <c r="E68" s="54"/>
      <c r="F68" s="1" t="s">
        <v>4</v>
      </c>
      <c r="G68" s="1" t="s">
        <v>5</v>
      </c>
      <c r="H68" s="1" t="s">
        <v>6</v>
      </c>
      <c r="I68" s="1" t="s">
        <v>7</v>
      </c>
      <c r="J68" s="1" t="s">
        <v>8</v>
      </c>
      <c r="K68" s="1" t="s">
        <v>9</v>
      </c>
      <c r="L68" s="1" t="s">
        <v>10</v>
      </c>
      <c r="M68" s="1" t="s">
        <v>11</v>
      </c>
      <c r="N68" s="1" t="s">
        <v>12</v>
      </c>
      <c r="O68" s="51"/>
    </row>
    <row r="69" spans="1:20">
      <c r="D69" s="54"/>
      <c r="E69" s="54"/>
      <c r="F69" s="3">
        <v>1</v>
      </c>
      <c r="G69" s="3">
        <v>2</v>
      </c>
      <c r="H69" s="3">
        <v>3</v>
      </c>
      <c r="I69" s="3">
        <v>5</v>
      </c>
      <c r="J69" s="3">
        <v>4</v>
      </c>
      <c r="K69" s="3">
        <v>5</v>
      </c>
      <c r="L69" s="3">
        <v>5</v>
      </c>
      <c r="M69" s="3">
        <v>10</v>
      </c>
      <c r="N69" s="3">
        <v>10</v>
      </c>
      <c r="O69" s="32"/>
    </row>
    <row r="70" spans="1:20" ht="17.25" thickBot="1"/>
    <row r="71" spans="1:20" ht="17.25" thickTop="1">
      <c r="A71" s="54" t="s">
        <v>148</v>
      </c>
      <c r="B71" s="54"/>
      <c r="C71" s="54"/>
      <c r="D71" s="54"/>
      <c r="E71" s="54"/>
      <c r="G71" s="61" t="s">
        <v>149</v>
      </c>
      <c r="H71" s="62"/>
      <c r="I71" s="62"/>
      <c r="J71" s="62"/>
      <c r="K71" s="62"/>
      <c r="L71" s="63"/>
    </row>
    <row r="72" spans="1:20">
      <c r="A72" s="54"/>
      <c r="B72" s="54"/>
      <c r="C72" s="54"/>
      <c r="D72" s="54"/>
      <c r="E72" s="54"/>
      <c r="G72" s="64"/>
      <c r="H72" s="65"/>
      <c r="I72" s="65"/>
      <c r="J72" s="65"/>
      <c r="K72" s="65"/>
      <c r="L72" s="66"/>
    </row>
    <row r="73" spans="1:20" ht="17.25" thickBot="1">
      <c r="A73" s="54"/>
      <c r="B73" s="54"/>
      <c r="C73" s="54"/>
      <c r="D73" s="54"/>
      <c r="E73" s="54"/>
      <c r="G73" s="67"/>
      <c r="H73" s="68"/>
      <c r="I73" s="68"/>
      <c r="J73" s="68"/>
      <c r="K73" s="68"/>
      <c r="L73" s="69"/>
    </row>
    <row r="74" spans="1:20" ht="17.25" thickTop="1"/>
  </sheetData>
  <mergeCells count="8">
    <mergeCell ref="A71:E73"/>
    <mergeCell ref="G71:L73"/>
    <mergeCell ref="A1:S1"/>
    <mergeCell ref="A66:E66"/>
    <mergeCell ref="D68:E69"/>
    <mergeCell ref="F2:N2"/>
    <mergeCell ref="A64:E64"/>
    <mergeCell ref="A65:E65"/>
  </mergeCells>
  <phoneticPr fontId="2" type="noConversion"/>
  <pageMargins left="0.7" right="0.7" top="0.75" bottom="0.75" header="0.3" footer="0.3"/>
  <pageSetup paperSize="9" scale="39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전체</vt:lpstr>
      <vt:lpstr>2016.2학 보고용</vt:lpstr>
      <vt:lpstr>남자</vt:lpstr>
      <vt:lpstr>여자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소현우</cp:lastModifiedBy>
  <cp:lastPrinted>2017-03-28T08:50:38Z</cp:lastPrinted>
  <dcterms:created xsi:type="dcterms:W3CDTF">2017-03-09T12:02:40Z</dcterms:created>
  <dcterms:modified xsi:type="dcterms:W3CDTF">2017-06-20T00:11:28Z</dcterms:modified>
</cp:coreProperties>
</file>