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angSeunghoon/Documents/R/r-codes/"/>
    </mc:Choice>
  </mc:AlternateContent>
  <bookViews>
    <workbookView xWindow="0" yWindow="0" windowWidth="27320" windowHeight="15360" activeTab="1"/>
  </bookViews>
  <sheets>
    <sheet name="시트4" sheetId="13" r:id="rId1"/>
    <sheet name="최종" sheetId="12" r:id="rId2"/>
    <sheet name="1" sheetId="9" r:id="rId3"/>
    <sheet name="시트1" sheetId="10" r:id="rId4"/>
    <sheet name="시트2" sheetId="11" r:id="rId5"/>
    <sheet name="역량지수 계산용 데이터" sheetId="8" r:id="rId6"/>
    <sheet name="학생성적(전공)" sheetId="4" r:id="rId7"/>
    <sheet name="역량지수" sheetId="7" r:id="rId8"/>
    <sheet name="트랙 DB" sheetId="5" r:id="rId9"/>
    <sheet name="학생별 이수과목" sheetId="6" r:id="rId10"/>
  </sheets>
  <definedNames>
    <definedName name="_xlnm._FilterDatabase" localSheetId="2" hidden="1">'1'!$A$2:$Z$122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2" l="1"/>
  <c r="D17" i="12"/>
  <c r="D18" i="12"/>
  <c r="D19" i="12"/>
  <c r="D20" i="12"/>
  <c r="D15" i="12"/>
  <c r="E12" i="12"/>
  <c r="C12" i="12"/>
  <c r="B13" i="12"/>
  <c r="B16" i="12"/>
  <c r="B17" i="12"/>
  <c r="B18" i="12"/>
  <c r="B19" i="12"/>
  <c r="B20" i="12"/>
  <c r="B15" i="12"/>
  <c r="H121" i="13"/>
  <c r="H120" i="13"/>
  <c r="H119" i="13"/>
  <c r="H118" i="13"/>
  <c r="H117" i="13"/>
  <c r="H116" i="13"/>
  <c r="H115" i="13"/>
  <c r="H114" i="13"/>
  <c r="H113" i="13"/>
  <c r="H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B12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BH10" i="12"/>
  <c r="BI10" i="12"/>
  <c r="BJ10" i="12"/>
  <c r="BK10" i="12"/>
  <c r="BL10" i="12"/>
  <c r="BM10" i="12"/>
  <c r="BN10" i="12"/>
  <c r="BO10" i="12"/>
  <c r="BP10" i="12"/>
  <c r="BQ10" i="12"/>
  <c r="BR10" i="12"/>
  <c r="BS10" i="12"/>
  <c r="BT10" i="12"/>
  <c r="BU10" i="12"/>
  <c r="BV10" i="12"/>
  <c r="BW10" i="12"/>
  <c r="BX10" i="12"/>
  <c r="BY10" i="12"/>
  <c r="BZ10" i="12"/>
  <c r="CA10" i="12"/>
  <c r="CB10" i="12"/>
  <c r="CC10" i="12"/>
  <c r="CD10" i="12"/>
  <c r="CE10" i="12"/>
  <c r="CF10" i="12"/>
  <c r="CG10" i="12"/>
  <c r="CH10" i="12"/>
  <c r="CI10" i="12"/>
  <c r="CJ10" i="12"/>
  <c r="CK10" i="12"/>
  <c r="CL10" i="12"/>
  <c r="CM10" i="12"/>
  <c r="CN10" i="12"/>
  <c r="CO10" i="12"/>
  <c r="CP10" i="12"/>
  <c r="CQ10" i="12"/>
  <c r="CR10" i="12"/>
  <c r="CS10" i="12"/>
  <c r="CT10" i="12"/>
  <c r="CU10" i="12"/>
  <c r="CV10" i="12"/>
  <c r="CW10" i="12"/>
  <c r="CX10" i="12"/>
  <c r="CY10" i="12"/>
  <c r="CZ10" i="12"/>
  <c r="DA10" i="12"/>
  <c r="DB10" i="12"/>
  <c r="DC10" i="12"/>
  <c r="DD10" i="12"/>
  <c r="DE10" i="12"/>
  <c r="DF10" i="12"/>
  <c r="DG10" i="12"/>
  <c r="DH10" i="12"/>
  <c r="DI10" i="12"/>
  <c r="DJ10" i="12"/>
  <c r="DK10" i="12"/>
  <c r="DL10" i="12"/>
  <c r="DM10" i="12"/>
  <c r="DN10" i="12"/>
  <c r="DO10" i="12"/>
  <c r="DP10" i="12"/>
  <c r="DQ10" i="12"/>
  <c r="B10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BH8" i="12"/>
  <c r="BI8" i="12"/>
  <c r="BJ8" i="12"/>
  <c r="BK8" i="12"/>
  <c r="BL8" i="12"/>
  <c r="BM8" i="12"/>
  <c r="BN8" i="12"/>
  <c r="BO8" i="12"/>
  <c r="BP8" i="12"/>
  <c r="BQ8" i="12"/>
  <c r="BR8" i="12"/>
  <c r="BS8" i="12"/>
  <c r="BT8" i="12"/>
  <c r="BU8" i="12"/>
  <c r="BV8" i="12"/>
  <c r="BW8" i="12"/>
  <c r="BX8" i="12"/>
  <c r="BY8" i="12"/>
  <c r="BZ8" i="12"/>
  <c r="CA8" i="12"/>
  <c r="CB8" i="12"/>
  <c r="CC8" i="12"/>
  <c r="CD8" i="12"/>
  <c r="CE8" i="12"/>
  <c r="CF8" i="12"/>
  <c r="CG8" i="12"/>
  <c r="CH8" i="12"/>
  <c r="CI8" i="12"/>
  <c r="CJ8" i="12"/>
  <c r="CK8" i="12"/>
  <c r="CL8" i="12"/>
  <c r="CM8" i="12"/>
  <c r="CN8" i="12"/>
  <c r="CO8" i="12"/>
  <c r="CP8" i="12"/>
  <c r="CQ8" i="12"/>
  <c r="CR8" i="12"/>
  <c r="CS8" i="12"/>
  <c r="CT8" i="12"/>
  <c r="CU8" i="12"/>
  <c r="CV8" i="12"/>
  <c r="CW8" i="12"/>
  <c r="CX8" i="12"/>
  <c r="CY8" i="12"/>
  <c r="CZ8" i="12"/>
  <c r="DA8" i="12"/>
  <c r="DB8" i="12"/>
  <c r="DC8" i="12"/>
  <c r="DD8" i="12"/>
  <c r="DE8" i="12"/>
  <c r="DF8" i="12"/>
  <c r="DG8" i="12"/>
  <c r="DH8" i="12"/>
  <c r="DI8" i="12"/>
  <c r="DJ8" i="12"/>
  <c r="DK8" i="12"/>
  <c r="DL8" i="12"/>
  <c r="DM8" i="12"/>
  <c r="DN8" i="12"/>
  <c r="DO8" i="12"/>
  <c r="DP8" i="12"/>
  <c r="DQ8" i="12"/>
  <c r="B8" i="12"/>
  <c r="B29" i="11"/>
  <c r="B30" i="11"/>
  <c r="B31" i="11"/>
  <c r="B55" i="11"/>
  <c r="B63" i="11"/>
  <c r="C29" i="11"/>
  <c r="C30" i="11"/>
  <c r="C31" i="11"/>
  <c r="C55" i="11"/>
  <c r="C63" i="11"/>
  <c r="D29" i="11"/>
  <c r="D30" i="11"/>
  <c r="D31" i="11"/>
  <c r="D55" i="11"/>
  <c r="D63" i="11"/>
  <c r="E29" i="11"/>
  <c r="E30" i="11"/>
  <c r="E31" i="11"/>
  <c r="E55" i="11"/>
  <c r="E63" i="11"/>
  <c r="F29" i="11"/>
  <c r="F30" i="11"/>
  <c r="F31" i="11"/>
  <c r="F55" i="11"/>
  <c r="F63" i="11"/>
  <c r="G29" i="11"/>
  <c r="G30" i="11"/>
  <c r="G31" i="11"/>
  <c r="G55" i="11"/>
  <c r="G63" i="11"/>
  <c r="H29" i="11"/>
  <c r="H30" i="11"/>
  <c r="H31" i="11"/>
  <c r="H55" i="11"/>
  <c r="H63" i="11"/>
  <c r="I29" i="11"/>
  <c r="I30" i="11"/>
  <c r="I31" i="11"/>
  <c r="I55" i="11"/>
  <c r="I63" i="11"/>
  <c r="J29" i="11"/>
  <c r="J30" i="11"/>
  <c r="J31" i="11"/>
  <c r="J55" i="11"/>
  <c r="J63" i="11"/>
  <c r="K29" i="11"/>
  <c r="K30" i="11"/>
  <c r="K31" i="11"/>
  <c r="K55" i="11"/>
  <c r="K63" i="11"/>
  <c r="L29" i="11"/>
  <c r="L30" i="11"/>
  <c r="L31" i="11"/>
  <c r="L55" i="11"/>
  <c r="L63" i="11"/>
  <c r="M29" i="11"/>
  <c r="M30" i="11"/>
  <c r="M31" i="11"/>
  <c r="M55" i="11"/>
  <c r="M63" i="11"/>
  <c r="N29" i="11"/>
  <c r="N30" i="11"/>
  <c r="N31" i="11"/>
  <c r="N55" i="11"/>
  <c r="N63" i="11"/>
  <c r="O29" i="11"/>
  <c r="O30" i="11"/>
  <c r="O31" i="11"/>
  <c r="O55" i="11"/>
  <c r="O63" i="11"/>
  <c r="P29" i="11"/>
  <c r="P30" i="11"/>
  <c r="P31" i="11"/>
  <c r="P55" i="11"/>
  <c r="P63" i="11"/>
  <c r="Q29" i="11"/>
  <c r="Q30" i="11"/>
  <c r="Q31" i="11"/>
  <c r="Q55" i="11"/>
  <c r="Q63" i="11"/>
  <c r="R29" i="11"/>
  <c r="R30" i="11"/>
  <c r="R31" i="11"/>
  <c r="R55" i="11"/>
  <c r="R63" i="11"/>
  <c r="S29" i="11"/>
  <c r="S30" i="11"/>
  <c r="S31" i="11"/>
  <c r="S55" i="11"/>
  <c r="S63" i="11"/>
  <c r="T29" i="11"/>
  <c r="T30" i="11"/>
  <c r="T31" i="11"/>
  <c r="T55" i="11"/>
  <c r="T63" i="11"/>
  <c r="U29" i="11"/>
  <c r="U30" i="11"/>
  <c r="U31" i="11"/>
  <c r="U55" i="11"/>
  <c r="U63" i="11"/>
  <c r="V29" i="11"/>
  <c r="V30" i="11"/>
  <c r="V31" i="11"/>
  <c r="V55" i="11"/>
  <c r="V63" i="11"/>
  <c r="W29" i="11"/>
  <c r="W30" i="11"/>
  <c r="W31" i="11"/>
  <c r="W55" i="11"/>
  <c r="W63" i="11"/>
  <c r="X29" i="11"/>
  <c r="X30" i="11"/>
  <c r="X31" i="11"/>
  <c r="X55" i="11"/>
  <c r="X63" i="11"/>
  <c r="Y29" i="11"/>
  <c r="Y30" i="11"/>
  <c r="Y31" i="11"/>
  <c r="Y55" i="11"/>
  <c r="Y63" i="11"/>
  <c r="Z29" i="11"/>
  <c r="Z30" i="11"/>
  <c r="Z31" i="11"/>
  <c r="Z55" i="11"/>
  <c r="Z63" i="11"/>
  <c r="AA29" i="11"/>
  <c r="AA30" i="11"/>
  <c r="AA31" i="11"/>
  <c r="AA55" i="11"/>
  <c r="AA63" i="11"/>
  <c r="AB29" i="11"/>
  <c r="AB30" i="11"/>
  <c r="AB31" i="11"/>
  <c r="AB55" i="11"/>
  <c r="AB63" i="11"/>
  <c r="AC29" i="11"/>
  <c r="AC30" i="11"/>
  <c r="AC31" i="11"/>
  <c r="AC55" i="11"/>
  <c r="AC63" i="11"/>
  <c r="AD29" i="11"/>
  <c r="AD30" i="11"/>
  <c r="AD31" i="11"/>
  <c r="AD55" i="11"/>
  <c r="AD63" i="11"/>
  <c r="AE29" i="11"/>
  <c r="AE30" i="11"/>
  <c r="AE31" i="11"/>
  <c r="AE55" i="11"/>
  <c r="AE63" i="11"/>
  <c r="AF29" i="11"/>
  <c r="AF30" i="11"/>
  <c r="AF31" i="11"/>
  <c r="AF55" i="11"/>
  <c r="AF63" i="11"/>
  <c r="AG29" i="11"/>
  <c r="AG30" i="11"/>
  <c r="AG31" i="11"/>
  <c r="AG55" i="11"/>
  <c r="AG63" i="11"/>
  <c r="AH29" i="11"/>
  <c r="AH30" i="11"/>
  <c r="AH31" i="11"/>
  <c r="AH55" i="11"/>
  <c r="AH63" i="11"/>
  <c r="AI29" i="11"/>
  <c r="AI30" i="11"/>
  <c r="AI31" i="11"/>
  <c r="AI55" i="11"/>
  <c r="AI63" i="11"/>
  <c r="AJ29" i="11"/>
  <c r="AJ30" i="11"/>
  <c r="AJ31" i="11"/>
  <c r="AJ55" i="11"/>
  <c r="AJ63" i="11"/>
  <c r="AK29" i="11"/>
  <c r="AK30" i="11"/>
  <c r="AK31" i="11"/>
  <c r="AK55" i="11"/>
  <c r="AK63" i="11"/>
  <c r="AL29" i="11"/>
  <c r="AL30" i="11"/>
  <c r="AL31" i="11"/>
  <c r="AL55" i="11"/>
  <c r="AL63" i="11"/>
  <c r="AM29" i="11"/>
  <c r="AM30" i="11"/>
  <c r="AM31" i="11"/>
  <c r="AM55" i="11"/>
  <c r="AM63" i="11"/>
  <c r="AN29" i="11"/>
  <c r="AN30" i="11"/>
  <c r="AN31" i="11"/>
  <c r="AN55" i="11"/>
  <c r="AN63" i="11"/>
  <c r="AO29" i="11"/>
  <c r="AO30" i="11"/>
  <c r="AO31" i="11"/>
  <c r="AO55" i="11"/>
  <c r="AO63" i="11"/>
  <c r="AP29" i="11"/>
  <c r="AP30" i="11"/>
  <c r="AP31" i="11"/>
  <c r="AP55" i="11"/>
  <c r="AP63" i="11"/>
  <c r="AQ29" i="11"/>
  <c r="AQ30" i="11"/>
  <c r="AQ31" i="11"/>
  <c r="AQ55" i="11"/>
  <c r="AQ63" i="11"/>
  <c r="AR29" i="11"/>
  <c r="AR30" i="11"/>
  <c r="AR31" i="11"/>
  <c r="AR55" i="11"/>
  <c r="AR63" i="11"/>
  <c r="AS29" i="11"/>
  <c r="AS30" i="11"/>
  <c r="AS31" i="11"/>
  <c r="AS55" i="11"/>
  <c r="AS63" i="11"/>
  <c r="AT29" i="11"/>
  <c r="AT30" i="11"/>
  <c r="AT31" i="11"/>
  <c r="AT55" i="11"/>
  <c r="AT63" i="11"/>
  <c r="AU29" i="11"/>
  <c r="AU30" i="11"/>
  <c r="AU31" i="11"/>
  <c r="AU55" i="11"/>
  <c r="AU63" i="11"/>
  <c r="AV29" i="11"/>
  <c r="AV30" i="11"/>
  <c r="AV31" i="11"/>
  <c r="AV55" i="11"/>
  <c r="AV63" i="11"/>
  <c r="AW29" i="11"/>
  <c r="AW30" i="11"/>
  <c r="AW31" i="11"/>
  <c r="AW55" i="11"/>
  <c r="AW63" i="11"/>
  <c r="AX29" i="11"/>
  <c r="AX30" i="11"/>
  <c r="AX31" i="11"/>
  <c r="AX55" i="11"/>
  <c r="AX63" i="11"/>
  <c r="AY29" i="11"/>
  <c r="AY30" i="11"/>
  <c r="AY31" i="11"/>
  <c r="AY55" i="11"/>
  <c r="AY63" i="11"/>
  <c r="AZ29" i="11"/>
  <c r="AZ30" i="11"/>
  <c r="AZ31" i="11"/>
  <c r="AZ55" i="11"/>
  <c r="AZ63" i="11"/>
  <c r="BA29" i="11"/>
  <c r="BA30" i="11"/>
  <c r="BA31" i="11"/>
  <c r="BA55" i="11"/>
  <c r="BA63" i="11"/>
  <c r="BB29" i="11"/>
  <c r="BB30" i="11"/>
  <c r="BB31" i="11"/>
  <c r="BB55" i="11"/>
  <c r="BB63" i="11"/>
  <c r="BC29" i="11"/>
  <c r="BC30" i="11"/>
  <c r="BC31" i="11"/>
  <c r="BC55" i="11"/>
  <c r="BC63" i="11"/>
  <c r="BD29" i="11"/>
  <c r="BD30" i="11"/>
  <c r="BD31" i="11"/>
  <c r="BD55" i="11"/>
  <c r="BD63" i="11"/>
  <c r="BE29" i="11"/>
  <c r="BE30" i="11"/>
  <c r="BE31" i="11"/>
  <c r="BE55" i="11"/>
  <c r="BE63" i="11"/>
  <c r="BF29" i="11"/>
  <c r="BF30" i="11"/>
  <c r="BF31" i="11"/>
  <c r="BF55" i="11"/>
  <c r="BF63" i="11"/>
  <c r="BG29" i="11"/>
  <c r="BG30" i="11"/>
  <c r="BG31" i="11"/>
  <c r="BG55" i="11"/>
  <c r="BG63" i="11"/>
  <c r="BH29" i="11"/>
  <c r="BH30" i="11"/>
  <c r="BH31" i="11"/>
  <c r="BH55" i="11"/>
  <c r="BH63" i="11"/>
  <c r="BI29" i="11"/>
  <c r="BI30" i="11"/>
  <c r="BI31" i="11"/>
  <c r="BI55" i="11"/>
  <c r="BI63" i="11"/>
  <c r="BJ29" i="11"/>
  <c r="BJ30" i="11"/>
  <c r="BJ31" i="11"/>
  <c r="BJ55" i="11"/>
  <c r="BJ63" i="11"/>
  <c r="BK29" i="11"/>
  <c r="BK30" i="11"/>
  <c r="BK31" i="11"/>
  <c r="BK55" i="11"/>
  <c r="BK63" i="11"/>
  <c r="BL29" i="11"/>
  <c r="BL30" i="11"/>
  <c r="BL31" i="11"/>
  <c r="BL55" i="11"/>
  <c r="BL63" i="11"/>
  <c r="BM29" i="11"/>
  <c r="BM30" i="11"/>
  <c r="BM31" i="11"/>
  <c r="BM55" i="11"/>
  <c r="BM63" i="11"/>
  <c r="BN29" i="11"/>
  <c r="BN30" i="11"/>
  <c r="BN31" i="11"/>
  <c r="BN55" i="11"/>
  <c r="BN63" i="11"/>
  <c r="BO29" i="11"/>
  <c r="BO30" i="11"/>
  <c r="BO31" i="11"/>
  <c r="BO55" i="11"/>
  <c r="BO63" i="11"/>
  <c r="BP29" i="11"/>
  <c r="BP30" i="11"/>
  <c r="BP31" i="11"/>
  <c r="BP55" i="11"/>
  <c r="BP63" i="11"/>
  <c r="BQ29" i="11"/>
  <c r="BQ30" i="11"/>
  <c r="BQ31" i="11"/>
  <c r="BQ55" i="11"/>
  <c r="BQ63" i="11"/>
  <c r="BR29" i="11"/>
  <c r="BR30" i="11"/>
  <c r="BR31" i="11"/>
  <c r="BR55" i="11"/>
  <c r="BR63" i="11"/>
  <c r="BS29" i="11"/>
  <c r="BS30" i="11"/>
  <c r="BS31" i="11"/>
  <c r="BS55" i="11"/>
  <c r="BS63" i="11"/>
  <c r="BT29" i="11"/>
  <c r="BT30" i="11"/>
  <c r="BT31" i="11"/>
  <c r="BT55" i="11"/>
  <c r="BT63" i="11"/>
  <c r="BU29" i="11"/>
  <c r="BU30" i="11"/>
  <c r="BU31" i="11"/>
  <c r="BU55" i="11"/>
  <c r="BU63" i="11"/>
  <c r="BV29" i="11"/>
  <c r="BV30" i="11"/>
  <c r="BV31" i="11"/>
  <c r="BV55" i="11"/>
  <c r="BV63" i="11"/>
  <c r="BW29" i="11"/>
  <c r="BW30" i="11"/>
  <c r="BW31" i="11"/>
  <c r="BW55" i="11"/>
  <c r="BW63" i="11"/>
  <c r="BX29" i="11"/>
  <c r="BX30" i="11"/>
  <c r="BX31" i="11"/>
  <c r="BX55" i="11"/>
  <c r="BX63" i="11"/>
  <c r="BY29" i="11"/>
  <c r="BY30" i="11"/>
  <c r="BY31" i="11"/>
  <c r="BY55" i="11"/>
  <c r="BY63" i="11"/>
  <c r="BZ29" i="11"/>
  <c r="BZ30" i="11"/>
  <c r="BZ31" i="11"/>
  <c r="BZ55" i="11"/>
  <c r="BZ63" i="11"/>
  <c r="CA29" i="11"/>
  <c r="CA30" i="11"/>
  <c r="CA31" i="11"/>
  <c r="CA55" i="11"/>
  <c r="CA63" i="11"/>
  <c r="CB29" i="11"/>
  <c r="CB30" i="11"/>
  <c r="CB31" i="11"/>
  <c r="CB55" i="11"/>
  <c r="CB63" i="11"/>
  <c r="CC29" i="11"/>
  <c r="CC30" i="11"/>
  <c r="CC31" i="11"/>
  <c r="CC55" i="11"/>
  <c r="CC63" i="11"/>
  <c r="CD29" i="11"/>
  <c r="CD30" i="11"/>
  <c r="CD31" i="11"/>
  <c r="CD55" i="11"/>
  <c r="CD63" i="11"/>
  <c r="CE29" i="11"/>
  <c r="CE30" i="11"/>
  <c r="CE31" i="11"/>
  <c r="CE55" i="11"/>
  <c r="CE63" i="11"/>
  <c r="CF29" i="11"/>
  <c r="CF30" i="11"/>
  <c r="CF31" i="11"/>
  <c r="CF55" i="11"/>
  <c r="CF63" i="11"/>
  <c r="CG29" i="11"/>
  <c r="CG30" i="11"/>
  <c r="CG31" i="11"/>
  <c r="CG55" i="11"/>
  <c r="CG63" i="11"/>
  <c r="CH29" i="11"/>
  <c r="CH30" i="11"/>
  <c r="CH31" i="11"/>
  <c r="CH55" i="11"/>
  <c r="CH63" i="11"/>
  <c r="CI29" i="11"/>
  <c r="CI30" i="11"/>
  <c r="CI31" i="11"/>
  <c r="CI55" i="11"/>
  <c r="CI63" i="11"/>
  <c r="CJ29" i="11"/>
  <c r="CJ30" i="11"/>
  <c r="CJ31" i="11"/>
  <c r="CJ55" i="11"/>
  <c r="CJ63" i="11"/>
  <c r="CK29" i="11"/>
  <c r="CK30" i="11"/>
  <c r="CK31" i="11"/>
  <c r="CK55" i="11"/>
  <c r="CK63" i="11"/>
  <c r="CL29" i="11"/>
  <c r="CL30" i="11"/>
  <c r="CL31" i="11"/>
  <c r="CL55" i="11"/>
  <c r="CL63" i="11"/>
  <c r="CM29" i="11"/>
  <c r="CM30" i="11"/>
  <c r="CM31" i="11"/>
  <c r="CM55" i="11"/>
  <c r="CM63" i="11"/>
  <c r="CN29" i="11"/>
  <c r="CN30" i="11"/>
  <c r="CN31" i="11"/>
  <c r="CN55" i="11"/>
  <c r="CN63" i="11"/>
  <c r="CO29" i="11"/>
  <c r="CO30" i="11"/>
  <c r="CO31" i="11"/>
  <c r="CO55" i="11"/>
  <c r="CO63" i="11"/>
  <c r="CP29" i="11"/>
  <c r="CP30" i="11"/>
  <c r="CP31" i="11"/>
  <c r="CP55" i="11"/>
  <c r="CP63" i="11"/>
  <c r="CQ29" i="11"/>
  <c r="CQ30" i="11"/>
  <c r="CQ31" i="11"/>
  <c r="CQ55" i="11"/>
  <c r="CQ63" i="11"/>
  <c r="CR29" i="11"/>
  <c r="CR30" i="11"/>
  <c r="CR31" i="11"/>
  <c r="CR55" i="11"/>
  <c r="CR63" i="11"/>
  <c r="CS29" i="11"/>
  <c r="CS30" i="11"/>
  <c r="CS31" i="11"/>
  <c r="CS55" i="11"/>
  <c r="CS63" i="11"/>
  <c r="CT29" i="11"/>
  <c r="CT30" i="11"/>
  <c r="CT31" i="11"/>
  <c r="CT55" i="11"/>
  <c r="CT63" i="11"/>
  <c r="CU29" i="11"/>
  <c r="CU30" i="11"/>
  <c r="CU31" i="11"/>
  <c r="CU55" i="11"/>
  <c r="CU63" i="11"/>
  <c r="CV29" i="11"/>
  <c r="CV30" i="11"/>
  <c r="CV31" i="11"/>
  <c r="CV55" i="11"/>
  <c r="CV63" i="11"/>
  <c r="CW29" i="11"/>
  <c r="CW30" i="11"/>
  <c r="CW31" i="11"/>
  <c r="CW55" i="11"/>
  <c r="CW63" i="11"/>
  <c r="CX29" i="11"/>
  <c r="CX30" i="11"/>
  <c r="CX31" i="11"/>
  <c r="CX55" i="11"/>
  <c r="CX63" i="11"/>
  <c r="CY29" i="11"/>
  <c r="CY30" i="11"/>
  <c r="CY31" i="11"/>
  <c r="CY55" i="11"/>
  <c r="CY63" i="11"/>
  <c r="CZ29" i="11"/>
  <c r="CZ30" i="11"/>
  <c r="CZ31" i="11"/>
  <c r="CZ55" i="11"/>
  <c r="CZ63" i="11"/>
  <c r="DA29" i="11"/>
  <c r="DA30" i="11"/>
  <c r="DA31" i="11"/>
  <c r="DA55" i="11"/>
  <c r="DA63" i="11"/>
  <c r="DB29" i="11"/>
  <c r="DB30" i="11"/>
  <c r="DB31" i="11"/>
  <c r="DB55" i="11"/>
  <c r="DB63" i="11"/>
  <c r="DC29" i="11"/>
  <c r="DC30" i="11"/>
  <c r="DC31" i="11"/>
  <c r="DC55" i="11"/>
  <c r="DC63" i="11"/>
  <c r="DD29" i="11"/>
  <c r="DD30" i="11"/>
  <c r="DD31" i="11"/>
  <c r="DD55" i="11"/>
  <c r="DD63" i="11"/>
  <c r="DE29" i="11"/>
  <c r="DE30" i="11"/>
  <c r="DE31" i="11"/>
  <c r="DE55" i="11"/>
  <c r="DE63" i="11"/>
  <c r="DF29" i="11"/>
  <c r="DF30" i="11"/>
  <c r="DF31" i="11"/>
  <c r="DF55" i="11"/>
  <c r="DF63" i="11"/>
  <c r="DG29" i="11"/>
  <c r="DG30" i="11"/>
  <c r="DG31" i="11"/>
  <c r="DG55" i="11"/>
  <c r="DG63" i="11"/>
  <c r="DH29" i="11"/>
  <c r="DH30" i="11"/>
  <c r="DH31" i="11"/>
  <c r="DH55" i="11"/>
  <c r="DH63" i="11"/>
  <c r="DI29" i="11"/>
  <c r="DI30" i="11"/>
  <c r="DI31" i="11"/>
  <c r="DI55" i="11"/>
  <c r="DI63" i="11"/>
  <c r="DJ29" i="11"/>
  <c r="DJ30" i="11"/>
  <c r="DJ31" i="11"/>
  <c r="DJ55" i="11"/>
  <c r="DJ63" i="11"/>
  <c r="DK29" i="11"/>
  <c r="DK30" i="11"/>
  <c r="DK31" i="11"/>
  <c r="DK55" i="11"/>
  <c r="DK63" i="11"/>
  <c r="DL29" i="11"/>
  <c r="DL30" i="11"/>
  <c r="DL31" i="11"/>
  <c r="DL55" i="11"/>
  <c r="DL63" i="11"/>
  <c r="DM29" i="11"/>
  <c r="DM30" i="11"/>
  <c r="DM31" i="11"/>
  <c r="DM55" i="11"/>
  <c r="DM63" i="11"/>
  <c r="DN29" i="11"/>
  <c r="DN30" i="11"/>
  <c r="DN31" i="11"/>
  <c r="DN55" i="11"/>
  <c r="DN63" i="11"/>
  <c r="DO29" i="11"/>
  <c r="DO30" i="11"/>
  <c r="DO31" i="11"/>
  <c r="DO55" i="11"/>
  <c r="DO63" i="11"/>
  <c r="DP29" i="11"/>
  <c r="DP30" i="11"/>
  <c r="DP31" i="11"/>
  <c r="DP55" i="11"/>
  <c r="DP63" i="11"/>
  <c r="DQ29" i="11"/>
  <c r="DQ30" i="11"/>
  <c r="DQ31" i="11"/>
  <c r="DQ55" i="11"/>
  <c r="DQ63" i="11"/>
  <c r="B32" i="11"/>
  <c r="B56" i="11"/>
  <c r="C32" i="11"/>
  <c r="C56" i="11"/>
  <c r="D32" i="11"/>
  <c r="D56" i="11"/>
  <c r="E32" i="11"/>
  <c r="E56" i="11"/>
  <c r="F32" i="11"/>
  <c r="F56" i="11"/>
  <c r="G32" i="11"/>
  <c r="G56" i="11"/>
  <c r="H32" i="11"/>
  <c r="H56" i="11"/>
  <c r="I32" i="11"/>
  <c r="I56" i="11"/>
  <c r="J32" i="11"/>
  <c r="J56" i="11"/>
  <c r="K32" i="11"/>
  <c r="K56" i="11"/>
  <c r="L32" i="11"/>
  <c r="L56" i="11"/>
  <c r="M32" i="11"/>
  <c r="M56" i="11"/>
  <c r="N32" i="11"/>
  <c r="N56" i="11"/>
  <c r="O32" i="11"/>
  <c r="O56" i="11"/>
  <c r="P32" i="11"/>
  <c r="P56" i="11"/>
  <c r="Q32" i="11"/>
  <c r="Q56" i="11"/>
  <c r="R32" i="11"/>
  <c r="R56" i="11"/>
  <c r="S32" i="11"/>
  <c r="S56" i="11"/>
  <c r="T32" i="11"/>
  <c r="T56" i="11"/>
  <c r="U32" i="11"/>
  <c r="U56" i="11"/>
  <c r="V32" i="11"/>
  <c r="V56" i="11"/>
  <c r="W32" i="11"/>
  <c r="W56" i="11"/>
  <c r="X32" i="11"/>
  <c r="X56" i="11"/>
  <c r="Y32" i="11"/>
  <c r="Y56" i="11"/>
  <c r="Z32" i="11"/>
  <c r="Z56" i="11"/>
  <c r="AA32" i="11"/>
  <c r="AA56" i="11"/>
  <c r="AB32" i="11"/>
  <c r="AB56" i="11"/>
  <c r="AC32" i="11"/>
  <c r="AC56" i="11"/>
  <c r="AD32" i="11"/>
  <c r="AD56" i="11"/>
  <c r="AE32" i="11"/>
  <c r="AE56" i="11"/>
  <c r="AF32" i="11"/>
  <c r="AF56" i="11"/>
  <c r="AG32" i="11"/>
  <c r="AG56" i="11"/>
  <c r="AH32" i="11"/>
  <c r="AH56" i="11"/>
  <c r="AI32" i="11"/>
  <c r="AI56" i="11"/>
  <c r="AJ32" i="11"/>
  <c r="AJ56" i="11"/>
  <c r="AK32" i="11"/>
  <c r="AK56" i="11"/>
  <c r="AL32" i="11"/>
  <c r="AL56" i="11"/>
  <c r="AM32" i="11"/>
  <c r="AM56" i="11"/>
  <c r="AN32" i="11"/>
  <c r="AN56" i="11"/>
  <c r="AO32" i="11"/>
  <c r="AO56" i="11"/>
  <c r="AP32" i="11"/>
  <c r="AP56" i="11"/>
  <c r="AQ32" i="11"/>
  <c r="AQ56" i="11"/>
  <c r="AR32" i="11"/>
  <c r="AR56" i="11"/>
  <c r="AS32" i="11"/>
  <c r="AS56" i="11"/>
  <c r="AT32" i="11"/>
  <c r="AT56" i="11"/>
  <c r="AU32" i="11"/>
  <c r="AU56" i="11"/>
  <c r="AV32" i="11"/>
  <c r="AV56" i="11"/>
  <c r="AW32" i="11"/>
  <c r="AW56" i="11"/>
  <c r="AX32" i="11"/>
  <c r="AX56" i="11"/>
  <c r="AY32" i="11"/>
  <c r="AY56" i="11"/>
  <c r="AZ32" i="11"/>
  <c r="AZ56" i="11"/>
  <c r="BA32" i="11"/>
  <c r="BA56" i="11"/>
  <c r="BB32" i="11"/>
  <c r="BB56" i="11"/>
  <c r="BC32" i="11"/>
  <c r="BC56" i="11"/>
  <c r="BD32" i="11"/>
  <c r="BD56" i="11"/>
  <c r="BE32" i="11"/>
  <c r="BE56" i="11"/>
  <c r="BF32" i="11"/>
  <c r="BF56" i="11"/>
  <c r="BG32" i="11"/>
  <c r="BG56" i="11"/>
  <c r="BH32" i="11"/>
  <c r="BH56" i="11"/>
  <c r="BI32" i="11"/>
  <c r="BI56" i="11"/>
  <c r="BJ32" i="11"/>
  <c r="BJ56" i="11"/>
  <c r="BK32" i="11"/>
  <c r="BK56" i="11"/>
  <c r="BL32" i="11"/>
  <c r="BL56" i="11"/>
  <c r="BM32" i="11"/>
  <c r="BM56" i="11"/>
  <c r="BN32" i="11"/>
  <c r="BN56" i="11"/>
  <c r="BO32" i="11"/>
  <c r="BO56" i="11"/>
  <c r="BP32" i="11"/>
  <c r="BP56" i="11"/>
  <c r="BQ32" i="11"/>
  <c r="BQ56" i="11"/>
  <c r="BR32" i="11"/>
  <c r="BR56" i="11"/>
  <c r="BS32" i="11"/>
  <c r="BS56" i="11"/>
  <c r="BT32" i="11"/>
  <c r="BT56" i="11"/>
  <c r="BU32" i="11"/>
  <c r="BU56" i="11"/>
  <c r="BV32" i="11"/>
  <c r="BV56" i="11"/>
  <c r="BW32" i="11"/>
  <c r="BW56" i="11"/>
  <c r="BX32" i="11"/>
  <c r="BX56" i="11"/>
  <c r="BY32" i="11"/>
  <c r="BY56" i="11"/>
  <c r="BZ32" i="11"/>
  <c r="BZ56" i="11"/>
  <c r="CA32" i="11"/>
  <c r="CA56" i="11"/>
  <c r="CB32" i="11"/>
  <c r="CB56" i="11"/>
  <c r="CC32" i="11"/>
  <c r="CC56" i="11"/>
  <c r="CD32" i="11"/>
  <c r="CD56" i="11"/>
  <c r="CE32" i="11"/>
  <c r="CE56" i="11"/>
  <c r="CF32" i="11"/>
  <c r="CF56" i="11"/>
  <c r="CG32" i="11"/>
  <c r="CG56" i="11"/>
  <c r="CH32" i="11"/>
  <c r="CH56" i="11"/>
  <c r="CI32" i="11"/>
  <c r="CI56" i="11"/>
  <c r="CJ32" i="11"/>
  <c r="CJ56" i="11"/>
  <c r="CK32" i="11"/>
  <c r="CK56" i="11"/>
  <c r="CL32" i="11"/>
  <c r="CL56" i="11"/>
  <c r="CM32" i="11"/>
  <c r="CM56" i="11"/>
  <c r="CN32" i="11"/>
  <c r="CN56" i="11"/>
  <c r="CO32" i="11"/>
  <c r="CO56" i="11"/>
  <c r="CP32" i="11"/>
  <c r="CP56" i="11"/>
  <c r="CQ32" i="11"/>
  <c r="CQ56" i="11"/>
  <c r="CR32" i="11"/>
  <c r="CR56" i="11"/>
  <c r="CS32" i="11"/>
  <c r="CS56" i="11"/>
  <c r="CT32" i="11"/>
  <c r="CT56" i="11"/>
  <c r="CU32" i="11"/>
  <c r="CU56" i="11"/>
  <c r="CV32" i="11"/>
  <c r="CV56" i="11"/>
  <c r="CW32" i="11"/>
  <c r="CW56" i="11"/>
  <c r="CX32" i="11"/>
  <c r="CX56" i="11"/>
  <c r="CY32" i="11"/>
  <c r="CY56" i="11"/>
  <c r="CZ32" i="11"/>
  <c r="CZ56" i="11"/>
  <c r="DA32" i="11"/>
  <c r="DA56" i="11"/>
  <c r="DB32" i="11"/>
  <c r="DB56" i="11"/>
  <c r="DC32" i="11"/>
  <c r="DC56" i="11"/>
  <c r="DD32" i="11"/>
  <c r="DD56" i="11"/>
  <c r="DE32" i="11"/>
  <c r="DE56" i="11"/>
  <c r="DF32" i="11"/>
  <c r="DF56" i="11"/>
  <c r="DG32" i="11"/>
  <c r="DG56" i="11"/>
  <c r="DH32" i="11"/>
  <c r="DH56" i="11"/>
  <c r="DI32" i="11"/>
  <c r="DI56" i="11"/>
  <c r="DJ32" i="11"/>
  <c r="DJ56" i="11"/>
  <c r="DK32" i="11"/>
  <c r="DK56" i="11"/>
  <c r="DL32" i="11"/>
  <c r="DL56" i="11"/>
  <c r="DM32" i="11"/>
  <c r="DM56" i="11"/>
  <c r="DN32" i="11"/>
  <c r="DN56" i="11"/>
  <c r="DO32" i="11"/>
  <c r="DO56" i="11"/>
  <c r="DP32" i="11"/>
  <c r="DP56" i="11"/>
  <c r="DQ32" i="11"/>
  <c r="DQ56" i="11"/>
  <c r="B33" i="11"/>
  <c r="B57" i="11"/>
  <c r="C33" i="11"/>
  <c r="C57" i="11"/>
  <c r="D33" i="11"/>
  <c r="D57" i="11"/>
  <c r="E33" i="11"/>
  <c r="E57" i="11"/>
  <c r="F33" i="11"/>
  <c r="F57" i="11"/>
  <c r="G33" i="11"/>
  <c r="G57" i="11"/>
  <c r="H33" i="11"/>
  <c r="H57" i="11"/>
  <c r="I33" i="11"/>
  <c r="I57" i="11"/>
  <c r="J33" i="11"/>
  <c r="J57" i="11"/>
  <c r="K33" i="11"/>
  <c r="K57" i="11"/>
  <c r="L33" i="11"/>
  <c r="L57" i="11"/>
  <c r="M33" i="11"/>
  <c r="M57" i="11"/>
  <c r="N33" i="11"/>
  <c r="N57" i="11"/>
  <c r="O33" i="11"/>
  <c r="O57" i="11"/>
  <c r="P33" i="11"/>
  <c r="P57" i="11"/>
  <c r="Q33" i="11"/>
  <c r="Q57" i="11"/>
  <c r="R33" i="11"/>
  <c r="R57" i="11"/>
  <c r="S33" i="11"/>
  <c r="S57" i="11"/>
  <c r="T33" i="11"/>
  <c r="T57" i="11"/>
  <c r="U33" i="11"/>
  <c r="U57" i="11"/>
  <c r="V33" i="11"/>
  <c r="V57" i="11"/>
  <c r="W33" i="11"/>
  <c r="W57" i="11"/>
  <c r="X33" i="11"/>
  <c r="X57" i="11"/>
  <c r="Y33" i="11"/>
  <c r="Y57" i="11"/>
  <c r="Z33" i="11"/>
  <c r="Z57" i="11"/>
  <c r="AA33" i="11"/>
  <c r="AA57" i="11"/>
  <c r="AB33" i="11"/>
  <c r="AB57" i="11"/>
  <c r="AC33" i="11"/>
  <c r="AC57" i="11"/>
  <c r="AD33" i="11"/>
  <c r="AD57" i="11"/>
  <c r="AE33" i="11"/>
  <c r="AE57" i="11"/>
  <c r="AF33" i="11"/>
  <c r="AF57" i="11"/>
  <c r="AG33" i="11"/>
  <c r="AG57" i="11"/>
  <c r="AH33" i="11"/>
  <c r="AH57" i="11"/>
  <c r="AI33" i="11"/>
  <c r="AI57" i="11"/>
  <c r="AJ33" i="11"/>
  <c r="AJ57" i="11"/>
  <c r="AK33" i="11"/>
  <c r="AK57" i="11"/>
  <c r="AL33" i="11"/>
  <c r="AL57" i="11"/>
  <c r="AM33" i="11"/>
  <c r="AM57" i="11"/>
  <c r="AN33" i="11"/>
  <c r="AN57" i="11"/>
  <c r="AO33" i="11"/>
  <c r="AO57" i="11"/>
  <c r="AP33" i="11"/>
  <c r="AP57" i="11"/>
  <c r="AQ33" i="11"/>
  <c r="AQ57" i="11"/>
  <c r="AR33" i="11"/>
  <c r="AR57" i="11"/>
  <c r="AS33" i="11"/>
  <c r="AS57" i="11"/>
  <c r="AT33" i="11"/>
  <c r="AT57" i="11"/>
  <c r="AU33" i="11"/>
  <c r="AU57" i="11"/>
  <c r="AV33" i="11"/>
  <c r="AV57" i="11"/>
  <c r="AW33" i="11"/>
  <c r="AW57" i="11"/>
  <c r="AX33" i="11"/>
  <c r="AX57" i="11"/>
  <c r="AY33" i="11"/>
  <c r="AY57" i="11"/>
  <c r="AZ33" i="11"/>
  <c r="AZ57" i="11"/>
  <c r="BA33" i="11"/>
  <c r="BA57" i="11"/>
  <c r="BB33" i="11"/>
  <c r="BB57" i="11"/>
  <c r="BC33" i="11"/>
  <c r="BC57" i="11"/>
  <c r="BD33" i="11"/>
  <c r="BD57" i="11"/>
  <c r="BE33" i="11"/>
  <c r="BE57" i="11"/>
  <c r="BF33" i="11"/>
  <c r="BF57" i="11"/>
  <c r="BG33" i="11"/>
  <c r="BG57" i="11"/>
  <c r="BH33" i="11"/>
  <c r="BH57" i="11"/>
  <c r="BI33" i="11"/>
  <c r="BI57" i="11"/>
  <c r="BJ33" i="11"/>
  <c r="BJ57" i="11"/>
  <c r="BK33" i="11"/>
  <c r="BK57" i="11"/>
  <c r="BL33" i="11"/>
  <c r="BL57" i="11"/>
  <c r="BM33" i="11"/>
  <c r="BM57" i="11"/>
  <c r="BN33" i="11"/>
  <c r="BN57" i="11"/>
  <c r="BO33" i="11"/>
  <c r="BO57" i="11"/>
  <c r="BP33" i="11"/>
  <c r="BP57" i="11"/>
  <c r="BQ33" i="11"/>
  <c r="BQ57" i="11"/>
  <c r="BR33" i="11"/>
  <c r="BR57" i="11"/>
  <c r="BS33" i="11"/>
  <c r="BS57" i="11"/>
  <c r="BT33" i="11"/>
  <c r="BT57" i="11"/>
  <c r="BU33" i="11"/>
  <c r="BU57" i="11"/>
  <c r="BV33" i="11"/>
  <c r="BV57" i="11"/>
  <c r="BW33" i="11"/>
  <c r="BW57" i="11"/>
  <c r="BX33" i="11"/>
  <c r="BX57" i="11"/>
  <c r="BY33" i="11"/>
  <c r="BY57" i="11"/>
  <c r="BZ33" i="11"/>
  <c r="BZ57" i="11"/>
  <c r="CA33" i="11"/>
  <c r="CA57" i="11"/>
  <c r="CB33" i="11"/>
  <c r="CB57" i="11"/>
  <c r="CC33" i="11"/>
  <c r="CC57" i="11"/>
  <c r="CD33" i="11"/>
  <c r="CD57" i="11"/>
  <c r="CE33" i="11"/>
  <c r="CE57" i="11"/>
  <c r="CF33" i="11"/>
  <c r="CF57" i="11"/>
  <c r="CG33" i="11"/>
  <c r="CG57" i="11"/>
  <c r="CH33" i="11"/>
  <c r="CH57" i="11"/>
  <c r="CI33" i="11"/>
  <c r="CI57" i="11"/>
  <c r="CJ33" i="11"/>
  <c r="CJ57" i="11"/>
  <c r="CK33" i="11"/>
  <c r="CK57" i="11"/>
  <c r="CL33" i="11"/>
  <c r="CL57" i="11"/>
  <c r="CM33" i="11"/>
  <c r="CM57" i="11"/>
  <c r="CN33" i="11"/>
  <c r="CN57" i="11"/>
  <c r="CO33" i="11"/>
  <c r="CO57" i="11"/>
  <c r="CP33" i="11"/>
  <c r="CP57" i="11"/>
  <c r="CQ33" i="11"/>
  <c r="CQ57" i="11"/>
  <c r="CR33" i="11"/>
  <c r="CR57" i="11"/>
  <c r="CS33" i="11"/>
  <c r="CS57" i="11"/>
  <c r="CT33" i="11"/>
  <c r="CT57" i="11"/>
  <c r="CU33" i="11"/>
  <c r="CU57" i="11"/>
  <c r="CV33" i="11"/>
  <c r="CV57" i="11"/>
  <c r="CW33" i="11"/>
  <c r="CW57" i="11"/>
  <c r="CX33" i="11"/>
  <c r="CX57" i="11"/>
  <c r="CY33" i="11"/>
  <c r="CY57" i="11"/>
  <c r="CZ33" i="11"/>
  <c r="CZ57" i="11"/>
  <c r="DA33" i="11"/>
  <c r="DA57" i="11"/>
  <c r="DB33" i="11"/>
  <c r="DB57" i="11"/>
  <c r="DC33" i="11"/>
  <c r="DC57" i="11"/>
  <c r="DD33" i="11"/>
  <c r="DD57" i="11"/>
  <c r="DE33" i="11"/>
  <c r="DE57" i="11"/>
  <c r="DF33" i="11"/>
  <c r="DF57" i="11"/>
  <c r="DG33" i="11"/>
  <c r="DG57" i="11"/>
  <c r="DH33" i="11"/>
  <c r="DH57" i="11"/>
  <c r="DI33" i="11"/>
  <c r="DI57" i="11"/>
  <c r="DJ33" i="11"/>
  <c r="DJ57" i="11"/>
  <c r="DK33" i="11"/>
  <c r="DK57" i="11"/>
  <c r="DL33" i="11"/>
  <c r="DL57" i="11"/>
  <c r="DM33" i="11"/>
  <c r="DM57" i="11"/>
  <c r="DN33" i="11"/>
  <c r="DN57" i="11"/>
  <c r="DO33" i="11"/>
  <c r="DO57" i="11"/>
  <c r="DP33" i="11"/>
  <c r="DP57" i="11"/>
  <c r="DQ33" i="11"/>
  <c r="DQ57" i="11"/>
  <c r="B34" i="11"/>
  <c r="B58" i="11"/>
  <c r="C34" i="11"/>
  <c r="C58" i="11"/>
  <c r="D34" i="11"/>
  <c r="D58" i="11"/>
  <c r="E34" i="11"/>
  <c r="E58" i="11"/>
  <c r="F34" i="11"/>
  <c r="F58" i="11"/>
  <c r="G34" i="11"/>
  <c r="G58" i="11"/>
  <c r="H34" i="11"/>
  <c r="H58" i="11"/>
  <c r="I34" i="11"/>
  <c r="I58" i="11"/>
  <c r="J34" i="11"/>
  <c r="J58" i="11"/>
  <c r="K34" i="11"/>
  <c r="K58" i="11"/>
  <c r="L34" i="11"/>
  <c r="L58" i="11"/>
  <c r="M34" i="11"/>
  <c r="M58" i="11"/>
  <c r="N34" i="11"/>
  <c r="N58" i="11"/>
  <c r="O34" i="11"/>
  <c r="O58" i="11"/>
  <c r="P34" i="11"/>
  <c r="P58" i="11"/>
  <c r="Q34" i="11"/>
  <c r="Q58" i="11"/>
  <c r="R34" i="11"/>
  <c r="R58" i="11"/>
  <c r="S34" i="11"/>
  <c r="S58" i="11"/>
  <c r="T34" i="11"/>
  <c r="T58" i="11"/>
  <c r="U34" i="11"/>
  <c r="U58" i="11"/>
  <c r="V34" i="11"/>
  <c r="V58" i="11"/>
  <c r="W34" i="11"/>
  <c r="W58" i="11"/>
  <c r="X34" i="11"/>
  <c r="X58" i="11"/>
  <c r="Y34" i="11"/>
  <c r="Y58" i="11"/>
  <c r="Z34" i="11"/>
  <c r="Z58" i="11"/>
  <c r="AA34" i="11"/>
  <c r="AA58" i="11"/>
  <c r="AB34" i="11"/>
  <c r="AB58" i="11"/>
  <c r="AC34" i="11"/>
  <c r="AC58" i="11"/>
  <c r="AD34" i="11"/>
  <c r="AD58" i="11"/>
  <c r="AE34" i="11"/>
  <c r="AE58" i="11"/>
  <c r="AF34" i="11"/>
  <c r="AF58" i="11"/>
  <c r="AG34" i="11"/>
  <c r="AG58" i="11"/>
  <c r="AH34" i="11"/>
  <c r="AH58" i="11"/>
  <c r="AI34" i="11"/>
  <c r="AI58" i="11"/>
  <c r="AJ34" i="11"/>
  <c r="AJ58" i="11"/>
  <c r="AK34" i="11"/>
  <c r="AK58" i="11"/>
  <c r="AL34" i="11"/>
  <c r="AL58" i="11"/>
  <c r="AM34" i="11"/>
  <c r="AM58" i="11"/>
  <c r="AN34" i="11"/>
  <c r="AN58" i="11"/>
  <c r="AO34" i="11"/>
  <c r="AO58" i="11"/>
  <c r="AP34" i="11"/>
  <c r="AP58" i="11"/>
  <c r="AQ34" i="11"/>
  <c r="AQ58" i="11"/>
  <c r="AR34" i="11"/>
  <c r="AR58" i="11"/>
  <c r="AS34" i="11"/>
  <c r="AS58" i="11"/>
  <c r="AT34" i="11"/>
  <c r="AT58" i="11"/>
  <c r="AU34" i="11"/>
  <c r="AU58" i="11"/>
  <c r="AV34" i="11"/>
  <c r="AV58" i="11"/>
  <c r="AW34" i="11"/>
  <c r="AW58" i="11"/>
  <c r="AX34" i="11"/>
  <c r="AX58" i="11"/>
  <c r="AY34" i="11"/>
  <c r="AY58" i="11"/>
  <c r="AZ34" i="11"/>
  <c r="AZ58" i="11"/>
  <c r="BA34" i="11"/>
  <c r="BA58" i="11"/>
  <c r="BB34" i="11"/>
  <c r="BB58" i="11"/>
  <c r="BC34" i="11"/>
  <c r="BC58" i="11"/>
  <c r="BD34" i="11"/>
  <c r="BD58" i="11"/>
  <c r="BE34" i="11"/>
  <c r="BE58" i="11"/>
  <c r="BF34" i="11"/>
  <c r="BF58" i="11"/>
  <c r="BG34" i="11"/>
  <c r="BG58" i="11"/>
  <c r="BH34" i="11"/>
  <c r="BH58" i="11"/>
  <c r="BI34" i="11"/>
  <c r="BI58" i="11"/>
  <c r="BJ34" i="11"/>
  <c r="BJ58" i="11"/>
  <c r="BK34" i="11"/>
  <c r="BK58" i="11"/>
  <c r="BL34" i="11"/>
  <c r="BL58" i="11"/>
  <c r="BM34" i="11"/>
  <c r="BM58" i="11"/>
  <c r="BN34" i="11"/>
  <c r="BN58" i="11"/>
  <c r="BO34" i="11"/>
  <c r="BO58" i="11"/>
  <c r="BP34" i="11"/>
  <c r="BP58" i="11"/>
  <c r="BQ34" i="11"/>
  <c r="BQ58" i="11"/>
  <c r="BR34" i="11"/>
  <c r="BR58" i="11"/>
  <c r="BS34" i="11"/>
  <c r="BS58" i="11"/>
  <c r="BT34" i="11"/>
  <c r="BT58" i="11"/>
  <c r="BU34" i="11"/>
  <c r="BU58" i="11"/>
  <c r="BV34" i="11"/>
  <c r="BV58" i="11"/>
  <c r="BW34" i="11"/>
  <c r="BW58" i="11"/>
  <c r="BX34" i="11"/>
  <c r="BX58" i="11"/>
  <c r="BY34" i="11"/>
  <c r="BY58" i="11"/>
  <c r="BZ34" i="11"/>
  <c r="BZ58" i="11"/>
  <c r="CA34" i="11"/>
  <c r="CA58" i="11"/>
  <c r="CB34" i="11"/>
  <c r="CB58" i="11"/>
  <c r="CC34" i="11"/>
  <c r="CC58" i="11"/>
  <c r="CD34" i="11"/>
  <c r="CD58" i="11"/>
  <c r="CE34" i="11"/>
  <c r="CE58" i="11"/>
  <c r="CF34" i="11"/>
  <c r="CF58" i="11"/>
  <c r="CG34" i="11"/>
  <c r="CG58" i="11"/>
  <c r="CH34" i="11"/>
  <c r="CH58" i="11"/>
  <c r="CI34" i="11"/>
  <c r="CI58" i="11"/>
  <c r="CJ34" i="11"/>
  <c r="CJ58" i="11"/>
  <c r="CK34" i="11"/>
  <c r="CK58" i="11"/>
  <c r="CL34" i="11"/>
  <c r="CL58" i="11"/>
  <c r="CM34" i="11"/>
  <c r="CM58" i="11"/>
  <c r="CN34" i="11"/>
  <c r="CN58" i="11"/>
  <c r="CO34" i="11"/>
  <c r="CO58" i="11"/>
  <c r="CP34" i="11"/>
  <c r="CP58" i="11"/>
  <c r="CQ34" i="11"/>
  <c r="CQ58" i="11"/>
  <c r="CR34" i="11"/>
  <c r="CR58" i="11"/>
  <c r="CS34" i="11"/>
  <c r="CS58" i="11"/>
  <c r="CT34" i="11"/>
  <c r="CT58" i="11"/>
  <c r="CU34" i="11"/>
  <c r="CU58" i="11"/>
  <c r="CV34" i="11"/>
  <c r="CV58" i="11"/>
  <c r="CW34" i="11"/>
  <c r="CW58" i="11"/>
  <c r="CX34" i="11"/>
  <c r="CX58" i="11"/>
  <c r="CY34" i="11"/>
  <c r="CY58" i="11"/>
  <c r="CZ34" i="11"/>
  <c r="CZ58" i="11"/>
  <c r="DA34" i="11"/>
  <c r="DA58" i="11"/>
  <c r="DB34" i="11"/>
  <c r="DB58" i="11"/>
  <c r="DC34" i="11"/>
  <c r="DC58" i="11"/>
  <c r="DD34" i="11"/>
  <c r="DD58" i="11"/>
  <c r="DE34" i="11"/>
  <c r="DE58" i="11"/>
  <c r="DF34" i="11"/>
  <c r="DF58" i="11"/>
  <c r="DG34" i="11"/>
  <c r="DG58" i="11"/>
  <c r="DH34" i="11"/>
  <c r="DH58" i="11"/>
  <c r="DI34" i="11"/>
  <c r="DI58" i="11"/>
  <c r="DJ34" i="11"/>
  <c r="DJ58" i="11"/>
  <c r="DK34" i="11"/>
  <c r="DK58" i="11"/>
  <c r="DL34" i="11"/>
  <c r="DL58" i="11"/>
  <c r="DM34" i="11"/>
  <c r="DM58" i="11"/>
  <c r="DN34" i="11"/>
  <c r="DN58" i="11"/>
  <c r="DO34" i="11"/>
  <c r="DO58" i="11"/>
  <c r="DP34" i="11"/>
  <c r="DP58" i="11"/>
  <c r="DQ34" i="11"/>
  <c r="DQ58" i="11"/>
  <c r="B35" i="11"/>
  <c r="B59" i="11"/>
  <c r="C35" i="11"/>
  <c r="C59" i="11"/>
  <c r="D35" i="11"/>
  <c r="D59" i="11"/>
  <c r="E35" i="11"/>
  <c r="E59" i="11"/>
  <c r="F35" i="11"/>
  <c r="F59" i="11"/>
  <c r="G35" i="11"/>
  <c r="G59" i="11"/>
  <c r="H35" i="11"/>
  <c r="H59" i="11"/>
  <c r="I35" i="11"/>
  <c r="I59" i="11"/>
  <c r="J35" i="11"/>
  <c r="J59" i="11"/>
  <c r="K35" i="11"/>
  <c r="K59" i="11"/>
  <c r="L35" i="11"/>
  <c r="L59" i="11"/>
  <c r="M35" i="11"/>
  <c r="M59" i="11"/>
  <c r="N35" i="11"/>
  <c r="N59" i="11"/>
  <c r="O35" i="11"/>
  <c r="O59" i="11"/>
  <c r="P35" i="11"/>
  <c r="P59" i="11"/>
  <c r="Q35" i="11"/>
  <c r="Q59" i="11"/>
  <c r="R35" i="11"/>
  <c r="R59" i="11"/>
  <c r="S35" i="11"/>
  <c r="S59" i="11"/>
  <c r="T35" i="11"/>
  <c r="T59" i="11"/>
  <c r="U35" i="11"/>
  <c r="U59" i="11"/>
  <c r="V35" i="11"/>
  <c r="V59" i="11"/>
  <c r="W35" i="11"/>
  <c r="W59" i="11"/>
  <c r="X35" i="11"/>
  <c r="X59" i="11"/>
  <c r="Y35" i="11"/>
  <c r="Y59" i="11"/>
  <c r="Z35" i="11"/>
  <c r="Z59" i="11"/>
  <c r="AA35" i="11"/>
  <c r="AA59" i="11"/>
  <c r="AB35" i="11"/>
  <c r="AB59" i="11"/>
  <c r="AC35" i="11"/>
  <c r="AC59" i="11"/>
  <c r="AD35" i="11"/>
  <c r="AD59" i="11"/>
  <c r="AE35" i="11"/>
  <c r="AE59" i="11"/>
  <c r="AF35" i="11"/>
  <c r="AF59" i="11"/>
  <c r="AG35" i="11"/>
  <c r="AG59" i="11"/>
  <c r="AH35" i="11"/>
  <c r="AH59" i="11"/>
  <c r="AI35" i="11"/>
  <c r="AI59" i="11"/>
  <c r="AJ35" i="11"/>
  <c r="AJ59" i="11"/>
  <c r="AK35" i="11"/>
  <c r="AK59" i="11"/>
  <c r="AL35" i="11"/>
  <c r="AL59" i="11"/>
  <c r="AM35" i="11"/>
  <c r="AM59" i="11"/>
  <c r="AN35" i="11"/>
  <c r="AN59" i="11"/>
  <c r="AO35" i="11"/>
  <c r="AO59" i="11"/>
  <c r="AP35" i="11"/>
  <c r="AP59" i="11"/>
  <c r="AQ35" i="11"/>
  <c r="AQ59" i="11"/>
  <c r="AR35" i="11"/>
  <c r="AR59" i="11"/>
  <c r="AS35" i="11"/>
  <c r="AS59" i="11"/>
  <c r="AT35" i="11"/>
  <c r="AT59" i="11"/>
  <c r="AU35" i="11"/>
  <c r="AU59" i="11"/>
  <c r="AV35" i="11"/>
  <c r="AV59" i="11"/>
  <c r="AW35" i="11"/>
  <c r="AW59" i="11"/>
  <c r="AX35" i="11"/>
  <c r="AX59" i="11"/>
  <c r="AY35" i="11"/>
  <c r="AY59" i="11"/>
  <c r="AZ35" i="11"/>
  <c r="AZ59" i="11"/>
  <c r="BA35" i="11"/>
  <c r="BA59" i="11"/>
  <c r="BB35" i="11"/>
  <c r="BB59" i="11"/>
  <c r="BC35" i="11"/>
  <c r="BC59" i="11"/>
  <c r="BD35" i="11"/>
  <c r="BD59" i="11"/>
  <c r="BE35" i="11"/>
  <c r="BE59" i="11"/>
  <c r="BF35" i="11"/>
  <c r="BF59" i="11"/>
  <c r="BG35" i="11"/>
  <c r="BG59" i="11"/>
  <c r="BH35" i="11"/>
  <c r="BH59" i="11"/>
  <c r="BI35" i="11"/>
  <c r="BI59" i="11"/>
  <c r="BJ35" i="11"/>
  <c r="BJ59" i="11"/>
  <c r="BK35" i="11"/>
  <c r="BK59" i="11"/>
  <c r="BL35" i="11"/>
  <c r="BL59" i="11"/>
  <c r="BM35" i="11"/>
  <c r="BM59" i="11"/>
  <c r="BN35" i="11"/>
  <c r="BN59" i="11"/>
  <c r="BO35" i="11"/>
  <c r="BO59" i="11"/>
  <c r="BP35" i="11"/>
  <c r="BP59" i="11"/>
  <c r="BQ35" i="11"/>
  <c r="BQ59" i="11"/>
  <c r="BR35" i="11"/>
  <c r="BR59" i="11"/>
  <c r="BS35" i="11"/>
  <c r="BS59" i="11"/>
  <c r="BT35" i="11"/>
  <c r="BT59" i="11"/>
  <c r="BU35" i="11"/>
  <c r="BU59" i="11"/>
  <c r="BV35" i="11"/>
  <c r="BV59" i="11"/>
  <c r="BW35" i="11"/>
  <c r="BW59" i="11"/>
  <c r="BX35" i="11"/>
  <c r="BX59" i="11"/>
  <c r="BY35" i="11"/>
  <c r="BY59" i="11"/>
  <c r="BZ35" i="11"/>
  <c r="BZ59" i="11"/>
  <c r="CA35" i="11"/>
  <c r="CA59" i="11"/>
  <c r="CB35" i="11"/>
  <c r="CB59" i="11"/>
  <c r="CC35" i="11"/>
  <c r="CC59" i="11"/>
  <c r="CD35" i="11"/>
  <c r="CD59" i="11"/>
  <c r="CE35" i="11"/>
  <c r="CE59" i="11"/>
  <c r="CF35" i="11"/>
  <c r="CF59" i="11"/>
  <c r="CG35" i="11"/>
  <c r="CG59" i="11"/>
  <c r="CH35" i="11"/>
  <c r="CH59" i="11"/>
  <c r="CI35" i="11"/>
  <c r="CI59" i="11"/>
  <c r="CJ35" i="11"/>
  <c r="CJ59" i="11"/>
  <c r="CK35" i="11"/>
  <c r="CK59" i="11"/>
  <c r="CL35" i="11"/>
  <c r="CL59" i="11"/>
  <c r="CM35" i="11"/>
  <c r="CM59" i="11"/>
  <c r="CN35" i="11"/>
  <c r="CN59" i="11"/>
  <c r="CO35" i="11"/>
  <c r="CO59" i="11"/>
  <c r="CP35" i="11"/>
  <c r="CP59" i="11"/>
  <c r="CQ35" i="11"/>
  <c r="CQ59" i="11"/>
  <c r="CR35" i="11"/>
  <c r="CR59" i="11"/>
  <c r="CS35" i="11"/>
  <c r="CS59" i="11"/>
  <c r="CT35" i="11"/>
  <c r="CT59" i="11"/>
  <c r="CU35" i="11"/>
  <c r="CU59" i="11"/>
  <c r="CV35" i="11"/>
  <c r="CV59" i="11"/>
  <c r="CW35" i="11"/>
  <c r="CW59" i="11"/>
  <c r="CX35" i="11"/>
  <c r="CX59" i="11"/>
  <c r="CY35" i="11"/>
  <c r="CY59" i="11"/>
  <c r="CZ35" i="11"/>
  <c r="CZ59" i="11"/>
  <c r="DA35" i="11"/>
  <c r="DA59" i="11"/>
  <c r="DB35" i="11"/>
  <c r="DB59" i="11"/>
  <c r="DC35" i="11"/>
  <c r="DC59" i="11"/>
  <c r="DD35" i="11"/>
  <c r="DD59" i="11"/>
  <c r="DE35" i="11"/>
  <c r="DE59" i="11"/>
  <c r="DF35" i="11"/>
  <c r="DF59" i="11"/>
  <c r="DG35" i="11"/>
  <c r="DG59" i="11"/>
  <c r="DH35" i="11"/>
  <c r="DH59" i="11"/>
  <c r="DI35" i="11"/>
  <c r="DI59" i="11"/>
  <c r="DJ35" i="11"/>
  <c r="DJ59" i="11"/>
  <c r="DK35" i="11"/>
  <c r="DK59" i="11"/>
  <c r="DL35" i="11"/>
  <c r="DL59" i="11"/>
  <c r="DM35" i="11"/>
  <c r="DM59" i="11"/>
  <c r="DN35" i="11"/>
  <c r="DN59" i="11"/>
  <c r="DO35" i="11"/>
  <c r="DO59" i="11"/>
  <c r="DP35" i="11"/>
  <c r="DP59" i="11"/>
  <c r="DQ35" i="11"/>
  <c r="DQ59" i="11"/>
  <c r="B36" i="11"/>
  <c r="B60" i="11"/>
  <c r="C36" i="11"/>
  <c r="C60" i="11"/>
  <c r="D36" i="11"/>
  <c r="D60" i="11"/>
  <c r="E36" i="11"/>
  <c r="E60" i="11"/>
  <c r="F36" i="11"/>
  <c r="F60" i="11"/>
  <c r="G36" i="11"/>
  <c r="G60" i="11"/>
  <c r="H36" i="11"/>
  <c r="H60" i="11"/>
  <c r="I36" i="11"/>
  <c r="I60" i="11"/>
  <c r="J36" i="11"/>
  <c r="J60" i="11"/>
  <c r="K36" i="11"/>
  <c r="K60" i="11"/>
  <c r="L36" i="11"/>
  <c r="L60" i="11"/>
  <c r="M36" i="11"/>
  <c r="M60" i="11"/>
  <c r="N36" i="11"/>
  <c r="N60" i="11"/>
  <c r="O36" i="11"/>
  <c r="O60" i="11"/>
  <c r="P36" i="11"/>
  <c r="P60" i="11"/>
  <c r="Q36" i="11"/>
  <c r="Q60" i="11"/>
  <c r="R36" i="11"/>
  <c r="R60" i="11"/>
  <c r="S36" i="11"/>
  <c r="S60" i="11"/>
  <c r="T36" i="11"/>
  <c r="T60" i="11"/>
  <c r="U36" i="11"/>
  <c r="U60" i="11"/>
  <c r="V36" i="11"/>
  <c r="V60" i="11"/>
  <c r="W36" i="11"/>
  <c r="W60" i="11"/>
  <c r="X36" i="11"/>
  <c r="X60" i="11"/>
  <c r="Y36" i="11"/>
  <c r="Y60" i="11"/>
  <c r="Z36" i="11"/>
  <c r="Z60" i="11"/>
  <c r="AA36" i="11"/>
  <c r="AA60" i="11"/>
  <c r="AB36" i="11"/>
  <c r="AB60" i="11"/>
  <c r="AC36" i="11"/>
  <c r="AC60" i="11"/>
  <c r="AD36" i="11"/>
  <c r="AD60" i="11"/>
  <c r="AE36" i="11"/>
  <c r="AE60" i="11"/>
  <c r="AF36" i="11"/>
  <c r="AF60" i="11"/>
  <c r="AG36" i="11"/>
  <c r="AG60" i="11"/>
  <c r="AH36" i="11"/>
  <c r="AH60" i="11"/>
  <c r="AI36" i="11"/>
  <c r="AI60" i="11"/>
  <c r="AJ36" i="11"/>
  <c r="AJ60" i="11"/>
  <c r="AK36" i="11"/>
  <c r="AK60" i="11"/>
  <c r="AL36" i="11"/>
  <c r="AL60" i="11"/>
  <c r="AM36" i="11"/>
  <c r="AM60" i="11"/>
  <c r="AN36" i="11"/>
  <c r="AN60" i="11"/>
  <c r="AO36" i="11"/>
  <c r="AO60" i="11"/>
  <c r="AP36" i="11"/>
  <c r="AP60" i="11"/>
  <c r="AQ36" i="11"/>
  <c r="AQ60" i="11"/>
  <c r="AR36" i="11"/>
  <c r="AR60" i="11"/>
  <c r="AS36" i="11"/>
  <c r="AS60" i="11"/>
  <c r="AT36" i="11"/>
  <c r="AT60" i="11"/>
  <c r="AU36" i="11"/>
  <c r="AU60" i="11"/>
  <c r="AV36" i="11"/>
  <c r="AV60" i="11"/>
  <c r="AW36" i="11"/>
  <c r="AW60" i="11"/>
  <c r="AX36" i="11"/>
  <c r="AX60" i="11"/>
  <c r="AY36" i="11"/>
  <c r="AY60" i="11"/>
  <c r="AZ36" i="11"/>
  <c r="AZ60" i="11"/>
  <c r="BA36" i="11"/>
  <c r="BA60" i="11"/>
  <c r="BB36" i="11"/>
  <c r="BB60" i="11"/>
  <c r="BC36" i="11"/>
  <c r="BC60" i="11"/>
  <c r="BD36" i="11"/>
  <c r="BD60" i="11"/>
  <c r="BE36" i="11"/>
  <c r="BE60" i="11"/>
  <c r="BF36" i="11"/>
  <c r="BF60" i="11"/>
  <c r="BG36" i="11"/>
  <c r="BG60" i="11"/>
  <c r="BH36" i="11"/>
  <c r="BH60" i="11"/>
  <c r="BI36" i="11"/>
  <c r="BI60" i="11"/>
  <c r="BJ36" i="11"/>
  <c r="BJ60" i="11"/>
  <c r="BK36" i="11"/>
  <c r="BK60" i="11"/>
  <c r="BL36" i="11"/>
  <c r="BL60" i="11"/>
  <c r="BM36" i="11"/>
  <c r="BM60" i="11"/>
  <c r="BN36" i="11"/>
  <c r="BN60" i="11"/>
  <c r="BO36" i="11"/>
  <c r="BO60" i="11"/>
  <c r="BP36" i="11"/>
  <c r="BP60" i="11"/>
  <c r="BQ36" i="11"/>
  <c r="BQ60" i="11"/>
  <c r="BR36" i="11"/>
  <c r="BR60" i="11"/>
  <c r="BS36" i="11"/>
  <c r="BS60" i="11"/>
  <c r="BT36" i="11"/>
  <c r="BT60" i="11"/>
  <c r="BU36" i="11"/>
  <c r="BU60" i="11"/>
  <c r="BV36" i="11"/>
  <c r="BV60" i="11"/>
  <c r="BW36" i="11"/>
  <c r="BW60" i="11"/>
  <c r="BX36" i="11"/>
  <c r="BX60" i="11"/>
  <c r="BY36" i="11"/>
  <c r="BY60" i="11"/>
  <c r="BZ36" i="11"/>
  <c r="BZ60" i="11"/>
  <c r="CA36" i="11"/>
  <c r="CA60" i="11"/>
  <c r="CB36" i="11"/>
  <c r="CB60" i="11"/>
  <c r="CC36" i="11"/>
  <c r="CC60" i="11"/>
  <c r="CD36" i="11"/>
  <c r="CD60" i="11"/>
  <c r="CE36" i="11"/>
  <c r="CE60" i="11"/>
  <c r="CF36" i="11"/>
  <c r="CF60" i="11"/>
  <c r="CG36" i="11"/>
  <c r="CG60" i="11"/>
  <c r="CH36" i="11"/>
  <c r="CH60" i="11"/>
  <c r="CI36" i="11"/>
  <c r="CI60" i="11"/>
  <c r="CJ36" i="11"/>
  <c r="CJ60" i="11"/>
  <c r="CK36" i="11"/>
  <c r="CK60" i="11"/>
  <c r="CL36" i="11"/>
  <c r="CL60" i="11"/>
  <c r="CM36" i="11"/>
  <c r="CM60" i="11"/>
  <c r="CN36" i="11"/>
  <c r="CN60" i="11"/>
  <c r="CO36" i="11"/>
  <c r="CO60" i="11"/>
  <c r="CP36" i="11"/>
  <c r="CP60" i="11"/>
  <c r="CQ36" i="11"/>
  <c r="CQ60" i="11"/>
  <c r="CR36" i="11"/>
  <c r="CR60" i="11"/>
  <c r="CS36" i="11"/>
  <c r="CS60" i="11"/>
  <c r="CT36" i="11"/>
  <c r="CT60" i="11"/>
  <c r="CU36" i="11"/>
  <c r="CU60" i="11"/>
  <c r="CV36" i="11"/>
  <c r="CV60" i="11"/>
  <c r="CW36" i="11"/>
  <c r="CW60" i="11"/>
  <c r="CX36" i="11"/>
  <c r="CX60" i="11"/>
  <c r="CY36" i="11"/>
  <c r="CY60" i="11"/>
  <c r="CZ36" i="11"/>
  <c r="CZ60" i="11"/>
  <c r="DA36" i="11"/>
  <c r="DA60" i="11"/>
  <c r="DB36" i="11"/>
  <c r="DB60" i="11"/>
  <c r="DC36" i="11"/>
  <c r="DC60" i="11"/>
  <c r="DD36" i="11"/>
  <c r="DD60" i="11"/>
  <c r="DE36" i="11"/>
  <c r="DE60" i="11"/>
  <c r="DF36" i="11"/>
  <c r="DF60" i="11"/>
  <c r="DG36" i="11"/>
  <c r="DG60" i="11"/>
  <c r="DH36" i="11"/>
  <c r="DH60" i="11"/>
  <c r="DI36" i="11"/>
  <c r="DI60" i="11"/>
  <c r="DJ36" i="11"/>
  <c r="DJ60" i="11"/>
  <c r="DK36" i="11"/>
  <c r="DK60" i="11"/>
  <c r="DL36" i="11"/>
  <c r="DL60" i="11"/>
  <c r="DM36" i="11"/>
  <c r="DM60" i="11"/>
  <c r="DN36" i="11"/>
  <c r="DN60" i="11"/>
  <c r="DO36" i="11"/>
  <c r="DO60" i="11"/>
  <c r="DP36" i="11"/>
  <c r="DP60" i="11"/>
  <c r="DQ36" i="11"/>
  <c r="DQ60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C37" i="11"/>
  <c r="C50" i="11"/>
  <c r="D37" i="11"/>
  <c r="D50" i="11"/>
  <c r="E37" i="11"/>
  <c r="E50" i="11"/>
  <c r="F37" i="11"/>
  <c r="F50" i="11"/>
  <c r="G37" i="11"/>
  <c r="G50" i="11"/>
  <c r="H37" i="11"/>
  <c r="H50" i="11"/>
  <c r="I37" i="11"/>
  <c r="I50" i="11"/>
  <c r="J37" i="11"/>
  <c r="J50" i="11"/>
  <c r="K37" i="11"/>
  <c r="K50" i="11"/>
  <c r="L37" i="11"/>
  <c r="L50" i="11"/>
  <c r="M37" i="11"/>
  <c r="M50" i="11"/>
  <c r="N37" i="11"/>
  <c r="N50" i="11"/>
  <c r="O37" i="11"/>
  <c r="O50" i="11"/>
  <c r="P37" i="11"/>
  <c r="P50" i="11"/>
  <c r="Q37" i="11"/>
  <c r="Q50" i="11"/>
  <c r="R37" i="11"/>
  <c r="R50" i="11"/>
  <c r="S37" i="11"/>
  <c r="S50" i="11"/>
  <c r="T37" i="11"/>
  <c r="T50" i="11"/>
  <c r="U37" i="11"/>
  <c r="U50" i="11"/>
  <c r="V37" i="11"/>
  <c r="V50" i="11"/>
  <c r="W37" i="11"/>
  <c r="W50" i="11"/>
  <c r="X37" i="11"/>
  <c r="X50" i="11"/>
  <c r="Y37" i="11"/>
  <c r="Y50" i="11"/>
  <c r="Z37" i="11"/>
  <c r="Z50" i="11"/>
  <c r="AA37" i="11"/>
  <c r="AA50" i="11"/>
  <c r="AB37" i="11"/>
  <c r="AB50" i="11"/>
  <c r="AC37" i="11"/>
  <c r="AC50" i="11"/>
  <c r="AD37" i="11"/>
  <c r="AD50" i="11"/>
  <c r="AE37" i="11"/>
  <c r="AE50" i="11"/>
  <c r="AF37" i="11"/>
  <c r="AF50" i="11"/>
  <c r="AG37" i="11"/>
  <c r="AG50" i="11"/>
  <c r="AH37" i="11"/>
  <c r="AH50" i="11"/>
  <c r="AI37" i="11"/>
  <c r="AI50" i="11"/>
  <c r="AJ37" i="11"/>
  <c r="AJ50" i="11"/>
  <c r="AK37" i="11"/>
  <c r="AK50" i="11"/>
  <c r="AL37" i="11"/>
  <c r="AL50" i="11"/>
  <c r="AM37" i="11"/>
  <c r="AM50" i="11"/>
  <c r="AN37" i="11"/>
  <c r="AN50" i="11"/>
  <c r="AO37" i="11"/>
  <c r="AO50" i="11"/>
  <c r="AP37" i="11"/>
  <c r="AP50" i="11"/>
  <c r="AQ37" i="11"/>
  <c r="AQ50" i="11"/>
  <c r="AR37" i="11"/>
  <c r="AR50" i="11"/>
  <c r="AS37" i="11"/>
  <c r="AS50" i="11"/>
  <c r="AT37" i="11"/>
  <c r="AT50" i="11"/>
  <c r="AU37" i="11"/>
  <c r="AU50" i="11"/>
  <c r="AV37" i="11"/>
  <c r="AV50" i="11"/>
  <c r="AW37" i="11"/>
  <c r="AW50" i="11"/>
  <c r="AX37" i="11"/>
  <c r="AX50" i="11"/>
  <c r="AY37" i="11"/>
  <c r="AY50" i="11"/>
  <c r="AZ37" i="11"/>
  <c r="AZ50" i="11"/>
  <c r="BA37" i="11"/>
  <c r="BA50" i="11"/>
  <c r="BB37" i="11"/>
  <c r="BB50" i="11"/>
  <c r="BC37" i="11"/>
  <c r="BC50" i="11"/>
  <c r="BD37" i="11"/>
  <c r="BD50" i="11"/>
  <c r="BE37" i="11"/>
  <c r="BE50" i="11"/>
  <c r="BF37" i="11"/>
  <c r="BF50" i="11"/>
  <c r="BG37" i="11"/>
  <c r="BG50" i="11"/>
  <c r="BH37" i="11"/>
  <c r="BH50" i="11"/>
  <c r="BI37" i="11"/>
  <c r="BI50" i="11"/>
  <c r="BJ37" i="11"/>
  <c r="BJ50" i="11"/>
  <c r="BK37" i="11"/>
  <c r="BK50" i="11"/>
  <c r="BL37" i="11"/>
  <c r="BL50" i="11"/>
  <c r="BM37" i="11"/>
  <c r="BM50" i="11"/>
  <c r="BN37" i="11"/>
  <c r="BN50" i="11"/>
  <c r="BO37" i="11"/>
  <c r="BO50" i="11"/>
  <c r="BP37" i="11"/>
  <c r="BP50" i="11"/>
  <c r="BQ37" i="11"/>
  <c r="BQ50" i="11"/>
  <c r="BR37" i="11"/>
  <c r="BR50" i="11"/>
  <c r="BS37" i="11"/>
  <c r="BS50" i="11"/>
  <c r="BT37" i="11"/>
  <c r="BT50" i="11"/>
  <c r="BU37" i="11"/>
  <c r="BU50" i="11"/>
  <c r="BV37" i="11"/>
  <c r="BV50" i="11"/>
  <c r="BW37" i="11"/>
  <c r="BW50" i="11"/>
  <c r="BX37" i="11"/>
  <c r="BX50" i="11"/>
  <c r="BY37" i="11"/>
  <c r="BY50" i="11"/>
  <c r="BZ37" i="11"/>
  <c r="BZ50" i="11"/>
  <c r="CA37" i="11"/>
  <c r="CA50" i="11"/>
  <c r="CB37" i="11"/>
  <c r="CB50" i="11"/>
  <c r="CC37" i="11"/>
  <c r="CC50" i="11"/>
  <c r="CD37" i="11"/>
  <c r="CD50" i="11"/>
  <c r="CE37" i="11"/>
  <c r="CE50" i="11"/>
  <c r="CF37" i="11"/>
  <c r="CF50" i="11"/>
  <c r="CG37" i="11"/>
  <c r="CG50" i="11"/>
  <c r="CH37" i="11"/>
  <c r="CH50" i="11"/>
  <c r="CI37" i="11"/>
  <c r="CI50" i="11"/>
  <c r="CJ37" i="11"/>
  <c r="CJ50" i="11"/>
  <c r="CK37" i="11"/>
  <c r="CK50" i="11"/>
  <c r="CL37" i="11"/>
  <c r="CL50" i="11"/>
  <c r="CM37" i="11"/>
  <c r="CM50" i="11"/>
  <c r="CN37" i="11"/>
  <c r="CN50" i="11"/>
  <c r="CO37" i="11"/>
  <c r="CO50" i="11"/>
  <c r="CP37" i="11"/>
  <c r="CP50" i="11"/>
  <c r="CQ37" i="11"/>
  <c r="CQ50" i="11"/>
  <c r="CR37" i="11"/>
  <c r="CR50" i="11"/>
  <c r="CS37" i="11"/>
  <c r="CS50" i="11"/>
  <c r="CT37" i="11"/>
  <c r="CT50" i="11"/>
  <c r="CU37" i="11"/>
  <c r="CU50" i="11"/>
  <c r="CV37" i="11"/>
  <c r="CV50" i="11"/>
  <c r="CW37" i="11"/>
  <c r="CW50" i="11"/>
  <c r="CX37" i="11"/>
  <c r="CX50" i="11"/>
  <c r="CY37" i="11"/>
  <c r="CY50" i="11"/>
  <c r="CZ37" i="11"/>
  <c r="CZ50" i="11"/>
  <c r="DA37" i="11"/>
  <c r="DA50" i="11"/>
  <c r="DB37" i="11"/>
  <c r="DB50" i="11"/>
  <c r="DC37" i="11"/>
  <c r="DC50" i="11"/>
  <c r="DD37" i="11"/>
  <c r="DD50" i="11"/>
  <c r="DE37" i="11"/>
  <c r="DE50" i="11"/>
  <c r="DF37" i="11"/>
  <c r="DF50" i="11"/>
  <c r="DG37" i="11"/>
  <c r="DG50" i="11"/>
  <c r="DH37" i="11"/>
  <c r="DH50" i="11"/>
  <c r="DI37" i="11"/>
  <c r="DI50" i="11"/>
  <c r="DJ37" i="11"/>
  <c r="DJ50" i="11"/>
  <c r="DK37" i="11"/>
  <c r="DK50" i="11"/>
  <c r="DL37" i="11"/>
  <c r="DL50" i="11"/>
  <c r="DM37" i="11"/>
  <c r="DM50" i="11"/>
  <c r="DN37" i="11"/>
  <c r="DN50" i="11"/>
  <c r="DO37" i="11"/>
  <c r="DO50" i="11"/>
  <c r="DP37" i="11"/>
  <c r="DP50" i="11"/>
  <c r="DQ37" i="11"/>
  <c r="DQ50" i="11"/>
  <c r="C38" i="11"/>
  <c r="C39" i="11"/>
  <c r="C40" i="11"/>
  <c r="C51" i="11"/>
  <c r="D38" i="11"/>
  <c r="D39" i="11"/>
  <c r="D40" i="11"/>
  <c r="D51" i="11"/>
  <c r="E38" i="11"/>
  <c r="E39" i="11"/>
  <c r="E40" i="11"/>
  <c r="E51" i="11"/>
  <c r="F38" i="11"/>
  <c r="F39" i="11"/>
  <c r="F40" i="11"/>
  <c r="F51" i="11"/>
  <c r="G38" i="11"/>
  <c r="G39" i="11"/>
  <c r="G40" i="11"/>
  <c r="G51" i="11"/>
  <c r="H38" i="11"/>
  <c r="H39" i="11"/>
  <c r="H40" i="11"/>
  <c r="H51" i="11"/>
  <c r="I38" i="11"/>
  <c r="I39" i="11"/>
  <c r="I40" i="11"/>
  <c r="I51" i="11"/>
  <c r="J38" i="11"/>
  <c r="J39" i="11"/>
  <c r="J40" i="11"/>
  <c r="J51" i="11"/>
  <c r="K38" i="11"/>
  <c r="K39" i="11"/>
  <c r="K40" i="11"/>
  <c r="K51" i="11"/>
  <c r="L38" i="11"/>
  <c r="L39" i="11"/>
  <c r="L40" i="11"/>
  <c r="L51" i="11"/>
  <c r="M38" i="11"/>
  <c r="M39" i="11"/>
  <c r="M40" i="11"/>
  <c r="M51" i="11"/>
  <c r="N38" i="11"/>
  <c r="N39" i="11"/>
  <c r="N40" i="11"/>
  <c r="N51" i="11"/>
  <c r="O38" i="11"/>
  <c r="O39" i="11"/>
  <c r="O40" i="11"/>
  <c r="O51" i="11"/>
  <c r="P38" i="11"/>
  <c r="P39" i="11"/>
  <c r="P40" i="11"/>
  <c r="P51" i="11"/>
  <c r="Q38" i="11"/>
  <c r="Q39" i="11"/>
  <c r="Q40" i="11"/>
  <c r="Q51" i="11"/>
  <c r="R38" i="11"/>
  <c r="R39" i="11"/>
  <c r="R40" i="11"/>
  <c r="R51" i="11"/>
  <c r="S38" i="11"/>
  <c r="S39" i="11"/>
  <c r="S40" i="11"/>
  <c r="S51" i="11"/>
  <c r="T38" i="11"/>
  <c r="T39" i="11"/>
  <c r="T40" i="11"/>
  <c r="T51" i="11"/>
  <c r="U38" i="11"/>
  <c r="U39" i="11"/>
  <c r="U40" i="11"/>
  <c r="U51" i="11"/>
  <c r="V38" i="11"/>
  <c r="V39" i="11"/>
  <c r="V40" i="11"/>
  <c r="V51" i="11"/>
  <c r="W38" i="11"/>
  <c r="W39" i="11"/>
  <c r="W40" i="11"/>
  <c r="W51" i="11"/>
  <c r="X38" i="11"/>
  <c r="X39" i="11"/>
  <c r="X40" i="11"/>
  <c r="X51" i="11"/>
  <c r="Y38" i="11"/>
  <c r="Y39" i="11"/>
  <c r="Y40" i="11"/>
  <c r="Y51" i="11"/>
  <c r="Z38" i="11"/>
  <c r="Z39" i="11"/>
  <c r="Z40" i="11"/>
  <c r="Z51" i="11"/>
  <c r="AA38" i="11"/>
  <c r="AA39" i="11"/>
  <c r="AA40" i="11"/>
  <c r="AA51" i="11"/>
  <c r="AB38" i="11"/>
  <c r="AB39" i="11"/>
  <c r="AB40" i="11"/>
  <c r="AB51" i="11"/>
  <c r="AC38" i="11"/>
  <c r="AC39" i="11"/>
  <c r="AC40" i="11"/>
  <c r="AC51" i="11"/>
  <c r="AD38" i="11"/>
  <c r="AD39" i="11"/>
  <c r="AD40" i="11"/>
  <c r="AD51" i="11"/>
  <c r="AE38" i="11"/>
  <c r="AE39" i="11"/>
  <c r="AE40" i="11"/>
  <c r="AE51" i="11"/>
  <c r="AF38" i="11"/>
  <c r="AF39" i="11"/>
  <c r="AF40" i="11"/>
  <c r="AF51" i="11"/>
  <c r="AG38" i="11"/>
  <c r="AG39" i="11"/>
  <c r="AG40" i="11"/>
  <c r="AG51" i="11"/>
  <c r="AH38" i="11"/>
  <c r="AH39" i="11"/>
  <c r="AH40" i="11"/>
  <c r="AH51" i="11"/>
  <c r="AI38" i="11"/>
  <c r="AI39" i="11"/>
  <c r="AI40" i="11"/>
  <c r="AI51" i="11"/>
  <c r="AJ38" i="11"/>
  <c r="AJ39" i="11"/>
  <c r="AJ40" i="11"/>
  <c r="AJ51" i="11"/>
  <c r="AK38" i="11"/>
  <c r="AK39" i="11"/>
  <c r="AK40" i="11"/>
  <c r="AK51" i="11"/>
  <c r="AL38" i="11"/>
  <c r="AL39" i="11"/>
  <c r="AL40" i="11"/>
  <c r="AL51" i="11"/>
  <c r="AM38" i="11"/>
  <c r="AM39" i="11"/>
  <c r="AM40" i="11"/>
  <c r="AM51" i="11"/>
  <c r="AN38" i="11"/>
  <c r="AN39" i="11"/>
  <c r="AN40" i="11"/>
  <c r="AN51" i="11"/>
  <c r="AO38" i="11"/>
  <c r="AO39" i="11"/>
  <c r="AO40" i="11"/>
  <c r="AO51" i="11"/>
  <c r="AP38" i="11"/>
  <c r="AP39" i="11"/>
  <c r="AP40" i="11"/>
  <c r="AP51" i="11"/>
  <c r="AQ38" i="11"/>
  <c r="AQ39" i="11"/>
  <c r="AQ40" i="11"/>
  <c r="AQ51" i="11"/>
  <c r="AR38" i="11"/>
  <c r="AR39" i="11"/>
  <c r="AR40" i="11"/>
  <c r="AR51" i="11"/>
  <c r="AS38" i="11"/>
  <c r="AS39" i="11"/>
  <c r="AS40" i="11"/>
  <c r="AS51" i="11"/>
  <c r="AT38" i="11"/>
  <c r="AT39" i="11"/>
  <c r="AT40" i="11"/>
  <c r="AT51" i="11"/>
  <c r="AU38" i="11"/>
  <c r="AU39" i="11"/>
  <c r="AU40" i="11"/>
  <c r="AU51" i="11"/>
  <c r="AV38" i="11"/>
  <c r="AV39" i="11"/>
  <c r="AV40" i="11"/>
  <c r="AV51" i="11"/>
  <c r="AW38" i="11"/>
  <c r="AW39" i="11"/>
  <c r="AW40" i="11"/>
  <c r="AW51" i="11"/>
  <c r="AX38" i="11"/>
  <c r="AX39" i="11"/>
  <c r="AX40" i="11"/>
  <c r="AX51" i="11"/>
  <c r="AY38" i="11"/>
  <c r="AY39" i="11"/>
  <c r="AY40" i="11"/>
  <c r="AY51" i="11"/>
  <c r="AZ38" i="11"/>
  <c r="AZ39" i="11"/>
  <c r="AZ40" i="11"/>
  <c r="AZ51" i="11"/>
  <c r="BA38" i="11"/>
  <c r="BA39" i="11"/>
  <c r="BA40" i="11"/>
  <c r="BA51" i="11"/>
  <c r="BB38" i="11"/>
  <c r="BB39" i="11"/>
  <c r="BB40" i="11"/>
  <c r="BB51" i="11"/>
  <c r="BC38" i="11"/>
  <c r="BC39" i="11"/>
  <c r="BC40" i="11"/>
  <c r="BC51" i="11"/>
  <c r="BD38" i="11"/>
  <c r="BD39" i="11"/>
  <c r="BD40" i="11"/>
  <c r="BD51" i="11"/>
  <c r="BE38" i="11"/>
  <c r="BE39" i="11"/>
  <c r="BE40" i="11"/>
  <c r="BE51" i="11"/>
  <c r="BF38" i="11"/>
  <c r="BF39" i="11"/>
  <c r="BF40" i="11"/>
  <c r="BF51" i="11"/>
  <c r="BG38" i="11"/>
  <c r="BG39" i="11"/>
  <c r="BG40" i="11"/>
  <c r="BG51" i="11"/>
  <c r="BH38" i="11"/>
  <c r="BH39" i="11"/>
  <c r="BH40" i="11"/>
  <c r="BH51" i="11"/>
  <c r="BI38" i="11"/>
  <c r="BI39" i="11"/>
  <c r="BI40" i="11"/>
  <c r="BI51" i="11"/>
  <c r="BJ38" i="11"/>
  <c r="BJ39" i="11"/>
  <c r="BJ40" i="11"/>
  <c r="BJ51" i="11"/>
  <c r="BK38" i="11"/>
  <c r="BK39" i="11"/>
  <c r="BK40" i="11"/>
  <c r="BK51" i="11"/>
  <c r="BL38" i="11"/>
  <c r="BL39" i="11"/>
  <c r="BL40" i="11"/>
  <c r="BL51" i="11"/>
  <c r="BM38" i="11"/>
  <c r="BM39" i="11"/>
  <c r="BM40" i="11"/>
  <c r="BM51" i="11"/>
  <c r="BN38" i="11"/>
  <c r="BN39" i="11"/>
  <c r="BN40" i="11"/>
  <c r="BN51" i="11"/>
  <c r="BO38" i="11"/>
  <c r="BO39" i="11"/>
  <c r="BO40" i="11"/>
  <c r="BO51" i="11"/>
  <c r="BP38" i="11"/>
  <c r="BP39" i="11"/>
  <c r="BP40" i="11"/>
  <c r="BP51" i="11"/>
  <c r="BQ38" i="11"/>
  <c r="BQ39" i="11"/>
  <c r="BQ40" i="11"/>
  <c r="BQ51" i="11"/>
  <c r="BR38" i="11"/>
  <c r="BR39" i="11"/>
  <c r="BR40" i="11"/>
  <c r="BR51" i="11"/>
  <c r="BS38" i="11"/>
  <c r="BS39" i="11"/>
  <c r="BS40" i="11"/>
  <c r="BS51" i="11"/>
  <c r="BT38" i="11"/>
  <c r="BT39" i="11"/>
  <c r="BT40" i="11"/>
  <c r="BT51" i="11"/>
  <c r="BU38" i="11"/>
  <c r="BU39" i="11"/>
  <c r="BU40" i="11"/>
  <c r="BU51" i="11"/>
  <c r="BV38" i="11"/>
  <c r="BV39" i="11"/>
  <c r="BV40" i="11"/>
  <c r="BV51" i="11"/>
  <c r="BW38" i="11"/>
  <c r="BW39" i="11"/>
  <c r="BW40" i="11"/>
  <c r="BW51" i="11"/>
  <c r="BX38" i="11"/>
  <c r="BX39" i="11"/>
  <c r="BX40" i="11"/>
  <c r="BX51" i="11"/>
  <c r="BY38" i="11"/>
  <c r="BY39" i="11"/>
  <c r="BY40" i="11"/>
  <c r="BY51" i="11"/>
  <c r="BZ38" i="11"/>
  <c r="BZ39" i="11"/>
  <c r="BZ40" i="11"/>
  <c r="BZ51" i="11"/>
  <c r="CA38" i="11"/>
  <c r="CA39" i="11"/>
  <c r="CA40" i="11"/>
  <c r="CA51" i="11"/>
  <c r="CB38" i="11"/>
  <c r="CB39" i="11"/>
  <c r="CB40" i="11"/>
  <c r="CB51" i="11"/>
  <c r="CC38" i="11"/>
  <c r="CC39" i="11"/>
  <c r="CC40" i="11"/>
  <c r="CC51" i="11"/>
  <c r="CD38" i="11"/>
  <c r="CD39" i="11"/>
  <c r="CD40" i="11"/>
  <c r="CD51" i="11"/>
  <c r="CE38" i="11"/>
  <c r="CE39" i="11"/>
  <c r="CE40" i="11"/>
  <c r="CE51" i="11"/>
  <c r="CF38" i="11"/>
  <c r="CF39" i="11"/>
  <c r="CF40" i="11"/>
  <c r="CF51" i="11"/>
  <c r="CG38" i="11"/>
  <c r="CG39" i="11"/>
  <c r="CG40" i="11"/>
  <c r="CG51" i="11"/>
  <c r="CH38" i="11"/>
  <c r="CH39" i="11"/>
  <c r="CH40" i="11"/>
  <c r="CH51" i="11"/>
  <c r="CI38" i="11"/>
  <c r="CI39" i="11"/>
  <c r="CI40" i="11"/>
  <c r="CI51" i="11"/>
  <c r="CJ38" i="11"/>
  <c r="CJ39" i="11"/>
  <c r="CJ40" i="11"/>
  <c r="CJ51" i="11"/>
  <c r="CK38" i="11"/>
  <c r="CK39" i="11"/>
  <c r="CK40" i="11"/>
  <c r="CK51" i="11"/>
  <c r="CL38" i="11"/>
  <c r="CL39" i="11"/>
  <c r="CL40" i="11"/>
  <c r="CL51" i="11"/>
  <c r="CM38" i="11"/>
  <c r="CM39" i="11"/>
  <c r="CM40" i="11"/>
  <c r="CM51" i="11"/>
  <c r="CN38" i="11"/>
  <c r="CN39" i="11"/>
  <c r="CN40" i="11"/>
  <c r="CN51" i="11"/>
  <c r="CO38" i="11"/>
  <c r="CO39" i="11"/>
  <c r="CO40" i="11"/>
  <c r="CO51" i="11"/>
  <c r="CP38" i="11"/>
  <c r="CP39" i="11"/>
  <c r="CP40" i="11"/>
  <c r="CP51" i="11"/>
  <c r="CQ38" i="11"/>
  <c r="CQ39" i="11"/>
  <c r="CQ40" i="11"/>
  <c r="CQ51" i="11"/>
  <c r="CR38" i="11"/>
  <c r="CR39" i="11"/>
  <c r="CR40" i="11"/>
  <c r="CR51" i="11"/>
  <c r="CS38" i="11"/>
  <c r="CS39" i="11"/>
  <c r="CS40" i="11"/>
  <c r="CS51" i="11"/>
  <c r="CT38" i="11"/>
  <c r="CT39" i="11"/>
  <c r="CT40" i="11"/>
  <c r="CT51" i="11"/>
  <c r="CU38" i="11"/>
  <c r="CU39" i="11"/>
  <c r="CU40" i="11"/>
  <c r="CU51" i="11"/>
  <c r="CV38" i="11"/>
  <c r="CV39" i="11"/>
  <c r="CV40" i="11"/>
  <c r="CV51" i="11"/>
  <c r="CW38" i="11"/>
  <c r="CW39" i="11"/>
  <c r="CW40" i="11"/>
  <c r="CW51" i="11"/>
  <c r="CX38" i="11"/>
  <c r="CX39" i="11"/>
  <c r="CX40" i="11"/>
  <c r="CX51" i="11"/>
  <c r="CY38" i="11"/>
  <c r="CY39" i="11"/>
  <c r="CY40" i="11"/>
  <c r="CY51" i="11"/>
  <c r="CZ38" i="11"/>
  <c r="CZ39" i="11"/>
  <c r="CZ40" i="11"/>
  <c r="CZ51" i="11"/>
  <c r="DA38" i="11"/>
  <c r="DA39" i="11"/>
  <c r="DA40" i="11"/>
  <c r="DA51" i="11"/>
  <c r="DB38" i="11"/>
  <c r="DB39" i="11"/>
  <c r="DB40" i="11"/>
  <c r="DB51" i="11"/>
  <c r="DC38" i="11"/>
  <c r="DC39" i="11"/>
  <c r="DC40" i="11"/>
  <c r="DC51" i="11"/>
  <c r="DD38" i="11"/>
  <c r="DD39" i="11"/>
  <c r="DD40" i="11"/>
  <c r="DD51" i="11"/>
  <c r="DE38" i="11"/>
  <c r="DE39" i="11"/>
  <c r="DE40" i="11"/>
  <c r="DE51" i="11"/>
  <c r="DF38" i="11"/>
  <c r="DF39" i="11"/>
  <c r="DF40" i="11"/>
  <c r="DF51" i="11"/>
  <c r="DG38" i="11"/>
  <c r="DG39" i="11"/>
  <c r="DG40" i="11"/>
  <c r="DG51" i="11"/>
  <c r="DH38" i="11"/>
  <c r="DH39" i="11"/>
  <c r="DH40" i="11"/>
  <c r="DH51" i="11"/>
  <c r="DI38" i="11"/>
  <c r="DI39" i="11"/>
  <c r="DI40" i="11"/>
  <c r="DI51" i="11"/>
  <c r="DJ38" i="11"/>
  <c r="DJ39" i="11"/>
  <c r="DJ40" i="11"/>
  <c r="DJ51" i="11"/>
  <c r="DK38" i="11"/>
  <c r="DK39" i="11"/>
  <c r="DK40" i="11"/>
  <c r="DK51" i="11"/>
  <c r="DL38" i="11"/>
  <c r="DL39" i="11"/>
  <c r="DL40" i="11"/>
  <c r="DL51" i="11"/>
  <c r="DM38" i="11"/>
  <c r="DM39" i="11"/>
  <c r="DM40" i="11"/>
  <c r="DM51" i="11"/>
  <c r="DN38" i="11"/>
  <c r="DN39" i="11"/>
  <c r="DN40" i="11"/>
  <c r="DN51" i="11"/>
  <c r="DO38" i="11"/>
  <c r="DO39" i="11"/>
  <c r="DO40" i="11"/>
  <c r="DO51" i="11"/>
  <c r="DP38" i="11"/>
  <c r="DP39" i="11"/>
  <c r="DP40" i="11"/>
  <c r="DP51" i="11"/>
  <c r="DQ38" i="11"/>
  <c r="DQ39" i="11"/>
  <c r="DQ40" i="11"/>
  <c r="DQ51" i="11"/>
  <c r="C41" i="11"/>
  <c r="C42" i="11"/>
  <c r="C43" i="11"/>
  <c r="C52" i="11"/>
  <c r="D41" i="11"/>
  <c r="D42" i="11"/>
  <c r="D43" i="11"/>
  <c r="D52" i="11"/>
  <c r="E41" i="11"/>
  <c r="E42" i="11"/>
  <c r="E43" i="11"/>
  <c r="E52" i="11"/>
  <c r="F41" i="11"/>
  <c r="F42" i="11"/>
  <c r="F43" i="11"/>
  <c r="F52" i="11"/>
  <c r="G41" i="11"/>
  <c r="G42" i="11"/>
  <c r="G43" i="11"/>
  <c r="G52" i="11"/>
  <c r="H41" i="11"/>
  <c r="H42" i="11"/>
  <c r="H43" i="11"/>
  <c r="H52" i="11"/>
  <c r="I41" i="11"/>
  <c r="I42" i="11"/>
  <c r="I43" i="11"/>
  <c r="I52" i="11"/>
  <c r="J41" i="11"/>
  <c r="J42" i="11"/>
  <c r="J43" i="11"/>
  <c r="J52" i="11"/>
  <c r="K41" i="11"/>
  <c r="K42" i="11"/>
  <c r="K43" i="11"/>
  <c r="K52" i="11"/>
  <c r="L41" i="11"/>
  <c r="L42" i="11"/>
  <c r="L43" i="11"/>
  <c r="L52" i="11"/>
  <c r="M41" i="11"/>
  <c r="M42" i="11"/>
  <c r="M43" i="11"/>
  <c r="M52" i="11"/>
  <c r="N41" i="11"/>
  <c r="N42" i="11"/>
  <c r="N43" i="11"/>
  <c r="N52" i="11"/>
  <c r="O41" i="11"/>
  <c r="O42" i="11"/>
  <c r="O43" i="11"/>
  <c r="O52" i="11"/>
  <c r="P41" i="11"/>
  <c r="P42" i="11"/>
  <c r="P43" i="11"/>
  <c r="P52" i="11"/>
  <c r="Q41" i="11"/>
  <c r="Q42" i="11"/>
  <c r="Q43" i="11"/>
  <c r="Q52" i="11"/>
  <c r="R41" i="11"/>
  <c r="R42" i="11"/>
  <c r="R43" i="11"/>
  <c r="R52" i="11"/>
  <c r="S41" i="11"/>
  <c r="S42" i="11"/>
  <c r="S43" i="11"/>
  <c r="S52" i="11"/>
  <c r="T41" i="11"/>
  <c r="T42" i="11"/>
  <c r="T43" i="11"/>
  <c r="T52" i="11"/>
  <c r="U41" i="11"/>
  <c r="U42" i="11"/>
  <c r="U43" i="11"/>
  <c r="U52" i="11"/>
  <c r="V41" i="11"/>
  <c r="V42" i="11"/>
  <c r="V43" i="11"/>
  <c r="V52" i="11"/>
  <c r="W41" i="11"/>
  <c r="W42" i="11"/>
  <c r="W43" i="11"/>
  <c r="W52" i="11"/>
  <c r="X41" i="11"/>
  <c r="X42" i="11"/>
  <c r="X43" i="11"/>
  <c r="X52" i="11"/>
  <c r="Y41" i="11"/>
  <c r="Y42" i="11"/>
  <c r="Y43" i="11"/>
  <c r="Y52" i="11"/>
  <c r="Z41" i="11"/>
  <c r="Z42" i="11"/>
  <c r="Z43" i="11"/>
  <c r="Z52" i="11"/>
  <c r="AA41" i="11"/>
  <c r="AA42" i="11"/>
  <c r="AA43" i="11"/>
  <c r="AA52" i="11"/>
  <c r="AB41" i="11"/>
  <c r="AB42" i="11"/>
  <c r="AB43" i="11"/>
  <c r="AB52" i="11"/>
  <c r="AC41" i="11"/>
  <c r="AC42" i="11"/>
  <c r="AC43" i="11"/>
  <c r="AC52" i="11"/>
  <c r="AD41" i="11"/>
  <c r="AD42" i="11"/>
  <c r="AD43" i="11"/>
  <c r="AD52" i="11"/>
  <c r="AE41" i="11"/>
  <c r="AE42" i="11"/>
  <c r="AE43" i="11"/>
  <c r="AE52" i="11"/>
  <c r="AF41" i="11"/>
  <c r="AF42" i="11"/>
  <c r="AF43" i="11"/>
  <c r="AF52" i="11"/>
  <c r="AG41" i="11"/>
  <c r="AG42" i="11"/>
  <c r="AG43" i="11"/>
  <c r="AG52" i="11"/>
  <c r="AH41" i="11"/>
  <c r="AH42" i="11"/>
  <c r="AH43" i="11"/>
  <c r="AH52" i="11"/>
  <c r="AI41" i="11"/>
  <c r="AI42" i="11"/>
  <c r="AI43" i="11"/>
  <c r="AI52" i="11"/>
  <c r="AJ41" i="11"/>
  <c r="AJ42" i="11"/>
  <c r="AJ43" i="11"/>
  <c r="AJ52" i="11"/>
  <c r="AK41" i="11"/>
  <c r="AK42" i="11"/>
  <c r="AK43" i="11"/>
  <c r="AK52" i="11"/>
  <c r="AL41" i="11"/>
  <c r="AL42" i="11"/>
  <c r="AL43" i="11"/>
  <c r="AL52" i="11"/>
  <c r="AM41" i="11"/>
  <c r="AM42" i="11"/>
  <c r="AM43" i="11"/>
  <c r="AM52" i="11"/>
  <c r="AN41" i="11"/>
  <c r="AN42" i="11"/>
  <c r="AN43" i="11"/>
  <c r="AN52" i="11"/>
  <c r="AO41" i="11"/>
  <c r="AO42" i="11"/>
  <c r="AO43" i="11"/>
  <c r="AO52" i="11"/>
  <c r="AP41" i="11"/>
  <c r="AP42" i="11"/>
  <c r="AP43" i="11"/>
  <c r="AP52" i="11"/>
  <c r="AQ41" i="11"/>
  <c r="AQ42" i="11"/>
  <c r="AQ43" i="11"/>
  <c r="AQ52" i="11"/>
  <c r="AR41" i="11"/>
  <c r="AR42" i="11"/>
  <c r="AR43" i="11"/>
  <c r="AR52" i="11"/>
  <c r="AS41" i="11"/>
  <c r="AS42" i="11"/>
  <c r="AS43" i="11"/>
  <c r="AS52" i="11"/>
  <c r="AT41" i="11"/>
  <c r="AT42" i="11"/>
  <c r="AT43" i="11"/>
  <c r="AT52" i="11"/>
  <c r="AU41" i="11"/>
  <c r="AU42" i="11"/>
  <c r="AU43" i="11"/>
  <c r="AU52" i="11"/>
  <c r="AV41" i="11"/>
  <c r="AV42" i="11"/>
  <c r="AV43" i="11"/>
  <c r="AV52" i="11"/>
  <c r="AW41" i="11"/>
  <c r="AW42" i="11"/>
  <c r="AW43" i="11"/>
  <c r="AW52" i="11"/>
  <c r="AX41" i="11"/>
  <c r="AX42" i="11"/>
  <c r="AX43" i="11"/>
  <c r="AX52" i="11"/>
  <c r="AY41" i="11"/>
  <c r="AY42" i="11"/>
  <c r="AY43" i="11"/>
  <c r="AY52" i="11"/>
  <c r="AZ41" i="11"/>
  <c r="AZ42" i="11"/>
  <c r="AZ43" i="11"/>
  <c r="AZ52" i="11"/>
  <c r="BA41" i="11"/>
  <c r="BA42" i="11"/>
  <c r="BA43" i="11"/>
  <c r="BA52" i="11"/>
  <c r="BB41" i="11"/>
  <c r="BB42" i="11"/>
  <c r="BB43" i="11"/>
  <c r="BB52" i="11"/>
  <c r="BC41" i="11"/>
  <c r="BC42" i="11"/>
  <c r="BC43" i="11"/>
  <c r="BC52" i="11"/>
  <c r="BD41" i="11"/>
  <c r="BD42" i="11"/>
  <c r="BD43" i="11"/>
  <c r="BD52" i="11"/>
  <c r="BE41" i="11"/>
  <c r="BE42" i="11"/>
  <c r="BE43" i="11"/>
  <c r="BE52" i="11"/>
  <c r="BF41" i="11"/>
  <c r="BF42" i="11"/>
  <c r="BF43" i="11"/>
  <c r="BF52" i="11"/>
  <c r="BG41" i="11"/>
  <c r="BG42" i="11"/>
  <c r="BG43" i="11"/>
  <c r="BG52" i="11"/>
  <c r="BH41" i="11"/>
  <c r="BH42" i="11"/>
  <c r="BH43" i="11"/>
  <c r="BH52" i="11"/>
  <c r="BI41" i="11"/>
  <c r="BI42" i="11"/>
  <c r="BI43" i="11"/>
  <c r="BI52" i="11"/>
  <c r="BJ41" i="11"/>
  <c r="BJ42" i="11"/>
  <c r="BJ43" i="11"/>
  <c r="BJ52" i="11"/>
  <c r="BK41" i="11"/>
  <c r="BK42" i="11"/>
  <c r="BK43" i="11"/>
  <c r="BK52" i="11"/>
  <c r="BL41" i="11"/>
  <c r="BL42" i="11"/>
  <c r="BL43" i="11"/>
  <c r="BL52" i="11"/>
  <c r="BM41" i="11"/>
  <c r="BM42" i="11"/>
  <c r="BM43" i="11"/>
  <c r="BM52" i="11"/>
  <c r="BN41" i="11"/>
  <c r="BN42" i="11"/>
  <c r="BN43" i="11"/>
  <c r="BN52" i="11"/>
  <c r="BO41" i="11"/>
  <c r="BO42" i="11"/>
  <c r="BO43" i="11"/>
  <c r="BO52" i="11"/>
  <c r="BP41" i="11"/>
  <c r="BP42" i="11"/>
  <c r="BP43" i="11"/>
  <c r="BP52" i="11"/>
  <c r="BQ41" i="11"/>
  <c r="BQ42" i="11"/>
  <c r="BQ43" i="11"/>
  <c r="BQ52" i="11"/>
  <c r="BR41" i="11"/>
  <c r="BR42" i="11"/>
  <c r="BR43" i="11"/>
  <c r="BR52" i="11"/>
  <c r="BS41" i="11"/>
  <c r="BS42" i="11"/>
  <c r="BS43" i="11"/>
  <c r="BS52" i="11"/>
  <c r="BT41" i="11"/>
  <c r="BT42" i="11"/>
  <c r="BT43" i="11"/>
  <c r="BT52" i="11"/>
  <c r="BU41" i="11"/>
  <c r="BU42" i="11"/>
  <c r="BU43" i="11"/>
  <c r="BU52" i="11"/>
  <c r="BV41" i="11"/>
  <c r="BV42" i="11"/>
  <c r="BV43" i="11"/>
  <c r="BV52" i="11"/>
  <c r="BW41" i="11"/>
  <c r="BW42" i="11"/>
  <c r="BW43" i="11"/>
  <c r="BW52" i="11"/>
  <c r="BX41" i="11"/>
  <c r="BX42" i="11"/>
  <c r="BX43" i="11"/>
  <c r="BX52" i="11"/>
  <c r="BY41" i="11"/>
  <c r="BY42" i="11"/>
  <c r="BY43" i="11"/>
  <c r="BY52" i="11"/>
  <c r="BZ41" i="11"/>
  <c r="BZ42" i="11"/>
  <c r="BZ43" i="11"/>
  <c r="BZ52" i="11"/>
  <c r="CA41" i="11"/>
  <c r="CA42" i="11"/>
  <c r="CA43" i="11"/>
  <c r="CA52" i="11"/>
  <c r="CB41" i="11"/>
  <c r="CB42" i="11"/>
  <c r="CB43" i="11"/>
  <c r="CB52" i="11"/>
  <c r="CC41" i="11"/>
  <c r="CC42" i="11"/>
  <c r="CC43" i="11"/>
  <c r="CC52" i="11"/>
  <c r="CD41" i="11"/>
  <c r="CD42" i="11"/>
  <c r="CD43" i="11"/>
  <c r="CD52" i="11"/>
  <c r="CE41" i="11"/>
  <c r="CE42" i="11"/>
  <c r="CE43" i="11"/>
  <c r="CE52" i="11"/>
  <c r="CF41" i="11"/>
  <c r="CF42" i="11"/>
  <c r="CF43" i="11"/>
  <c r="CF52" i="11"/>
  <c r="CG41" i="11"/>
  <c r="CG42" i="11"/>
  <c r="CG43" i="11"/>
  <c r="CG52" i="11"/>
  <c r="CH41" i="11"/>
  <c r="CH42" i="11"/>
  <c r="CH43" i="11"/>
  <c r="CH52" i="11"/>
  <c r="CI41" i="11"/>
  <c r="CI42" i="11"/>
  <c r="CI43" i="11"/>
  <c r="CI52" i="11"/>
  <c r="CJ41" i="11"/>
  <c r="CJ42" i="11"/>
  <c r="CJ43" i="11"/>
  <c r="CJ52" i="11"/>
  <c r="CK41" i="11"/>
  <c r="CK42" i="11"/>
  <c r="CK43" i="11"/>
  <c r="CK52" i="11"/>
  <c r="CL41" i="11"/>
  <c r="CL42" i="11"/>
  <c r="CL43" i="11"/>
  <c r="CL52" i="11"/>
  <c r="CM41" i="11"/>
  <c r="CM42" i="11"/>
  <c r="CM43" i="11"/>
  <c r="CM52" i="11"/>
  <c r="CN41" i="11"/>
  <c r="CN42" i="11"/>
  <c r="CN43" i="11"/>
  <c r="CN52" i="11"/>
  <c r="CO41" i="11"/>
  <c r="CO42" i="11"/>
  <c r="CO43" i="11"/>
  <c r="CO52" i="11"/>
  <c r="CP41" i="11"/>
  <c r="CP42" i="11"/>
  <c r="CP43" i="11"/>
  <c r="CP52" i="11"/>
  <c r="CQ41" i="11"/>
  <c r="CQ42" i="11"/>
  <c r="CQ43" i="11"/>
  <c r="CQ52" i="11"/>
  <c r="CR41" i="11"/>
  <c r="CR42" i="11"/>
  <c r="CR43" i="11"/>
  <c r="CR52" i="11"/>
  <c r="CS41" i="11"/>
  <c r="CS42" i="11"/>
  <c r="CS43" i="11"/>
  <c r="CS52" i="11"/>
  <c r="CT41" i="11"/>
  <c r="CT42" i="11"/>
  <c r="CT43" i="11"/>
  <c r="CT52" i="11"/>
  <c r="CU41" i="11"/>
  <c r="CU42" i="11"/>
  <c r="CU43" i="11"/>
  <c r="CU52" i="11"/>
  <c r="CV41" i="11"/>
  <c r="CV42" i="11"/>
  <c r="CV43" i="11"/>
  <c r="CV52" i="11"/>
  <c r="CW41" i="11"/>
  <c r="CW42" i="11"/>
  <c r="CW43" i="11"/>
  <c r="CW52" i="11"/>
  <c r="CX41" i="11"/>
  <c r="CX42" i="11"/>
  <c r="CX43" i="11"/>
  <c r="CX52" i="11"/>
  <c r="CY41" i="11"/>
  <c r="CY42" i="11"/>
  <c r="CY43" i="11"/>
  <c r="CY52" i="11"/>
  <c r="CZ41" i="11"/>
  <c r="CZ42" i="11"/>
  <c r="CZ43" i="11"/>
  <c r="CZ52" i="11"/>
  <c r="DA41" i="11"/>
  <c r="DA42" i="11"/>
  <c r="DA43" i="11"/>
  <c r="DA52" i="11"/>
  <c r="DB41" i="11"/>
  <c r="DB42" i="11"/>
  <c r="DB43" i="11"/>
  <c r="DB52" i="11"/>
  <c r="DC41" i="11"/>
  <c r="DC42" i="11"/>
  <c r="DC43" i="11"/>
  <c r="DC52" i="11"/>
  <c r="DD41" i="11"/>
  <c r="DD42" i="11"/>
  <c r="DD43" i="11"/>
  <c r="DD52" i="11"/>
  <c r="DE41" i="11"/>
  <c r="DE42" i="11"/>
  <c r="DE43" i="11"/>
  <c r="DE52" i="11"/>
  <c r="DF41" i="11"/>
  <c r="DF42" i="11"/>
  <c r="DF43" i="11"/>
  <c r="DF52" i="11"/>
  <c r="DG41" i="11"/>
  <c r="DG42" i="11"/>
  <c r="DG43" i="11"/>
  <c r="DG52" i="11"/>
  <c r="DH41" i="11"/>
  <c r="DH42" i="11"/>
  <c r="DH43" i="11"/>
  <c r="DH52" i="11"/>
  <c r="DI41" i="11"/>
  <c r="DI42" i="11"/>
  <c r="DI43" i="11"/>
  <c r="DI52" i="11"/>
  <c r="DJ41" i="11"/>
  <c r="DJ42" i="11"/>
  <c r="DJ43" i="11"/>
  <c r="DJ52" i="11"/>
  <c r="DK41" i="11"/>
  <c r="DK42" i="11"/>
  <c r="DK43" i="11"/>
  <c r="DK52" i="11"/>
  <c r="DL41" i="11"/>
  <c r="DL42" i="11"/>
  <c r="DL43" i="11"/>
  <c r="DL52" i="11"/>
  <c r="DM41" i="11"/>
  <c r="DM42" i="11"/>
  <c r="DM43" i="11"/>
  <c r="DM52" i="11"/>
  <c r="DN41" i="11"/>
  <c r="DN42" i="11"/>
  <c r="DN43" i="11"/>
  <c r="DN52" i="11"/>
  <c r="DO41" i="11"/>
  <c r="DO42" i="11"/>
  <c r="DO43" i="11"/>
  <c r="DO52" i="11"/>
  <c r="DP41" i="11"/>
  <c r="DP42" i="11"/>
  <c r="DP43" i="11"/>
  <c r="DP52" i="11"/>
  <c r="DQ41" i="11"/>
  <c r="DQ42" i="11"/>
  <c r="DQ43" i="11"/>
  <c r="DQ52" i="11"/>
  <c r="C44" i="11"/>
  <c r="C45" i="11"/>
  <c r="C46" i="11"/>
  <c r="C53" i="11"/>
  <c r="D44" i="11"/>
  <c r="D45" i="11"/>
  <c r="D46" i="11"/>
  <c r="D53" i="11"/>
  <c r="E44" i="11"/>
  <c r="E45" i="11"/>
  <c r="E46" i="11"/>
  <c r="E53" i="11"/>
  <c r="F44" i="11"/>
  <c r="F45" i="11"/>
  <c r="F46" i="11"/>
  <c r="F53" i="11"/>
  <c r="G44" i="11"/>
  <c r="G45" i="11"/>
  <c r="G46" i="11"/>
  <c r="G53" i="11"/>
  <c r="H44" i="11"/>
  <c r="H45" i="11"/>
  <c r="H46" i="11"/>
  <c r="H53" i="11"/>
  <c r="I44" i="11"/>
  <c r="I45" i="11"/>
  <c r="I46" i="11"/>
  <c r="I53" i="11"/>
  <c r="J44" i="11"/>
  <c r="J45" i="11"/>
  <c r="J46" i="11"/>
  <c r="J53" i="11"/>
  <c r="K44" i="11"/>
  <c r="K45" i="11"/>
  <c r="K46" i="11"/>
  <c r="K53" i="11"/>
  <c r="L44" i="11"/>
  <c r="L45" i="11"/>
  <c r="L46" i="11"/>
  <c r="L53" i="11"/>
  <c r="M44" i="11"/>
  <c r="M45" i="11"/>
  <c r="M46" i="11"/>
  <c r="M53" i="11"/>
  <c r="N44" i="11"/>
  <c r="N45" i="11"/>
  <c r="N46" i="11"/>
  <c r="N53" i="11"/>
  <c r="O44" i="11"/>
  <c r="O45" i="11"/>
  <c r="O46" i="11"/>
  <c r="O53" i="11"/>
  <c r="P44" i="11"/>
  <c r="P45" i="11"/>
  <c r="P46" i="11"/>
  <c r="P53" i="11"/>
  <c r="Q44" i="11"/>
  <c r="Q45" i="11"/>
  <c r="Q46" i="11"/>
  <c r="Q53" i="11"/>
  <c r="R44" i="11"/>
  <c r="R45" i="11"/>
  <c r="R46" i="11"/>
  <c r="R53" i="11"/>
  <c r="S44" i="11"/>
  <c r="S45" i="11"/>
  <c r="S46" i="11"/>
  <c r="S53" i="11"/>
  <c r="T44" i="11"/>
  <c r="T45" i="11"/>
  <c r="T46" i="11"/>
  <c r="T53" i="11"/>
  <c r="U44" i="11"/>
  <c r="U45" i="11"/>
  <c r="U46" i="11"/>
  <c r="U53" i="11"/>
  <c r="V44" i="11"/>
  <c r="V45" i="11"/>
  <c r="V46" i="11"/>
  <c r="V53" i="11"/>
  <c r="W44" i="11"/>
  <c r="W45" i="11"/>
  <c r="W46" i="11"/>
  <c r="W53" i="11"/>
  <c r="X44" i="11"/>
  <c r="X45" i="11"/>
  <c r="X46" i="11"/>
  <c r="X53" i="11"/>
  <c r="Y44" i="11"/>
  <c r="Y45" i="11"/>
  <c r="Y46" i="11"/>
  <c r="Y53" i="11"/>
  <c r="Z44" i="11"/>
  <c r="Z45" i="11"/>
  <c r="Z46" i="11"/>
  <c r="Z53" i="11"/>
  <c r="AA44" i="11"/>
  <c r="AA45" i="11"/>
  <c r="AA46" i="11"/>
  <c r="AA53" i="11"/>
  <c r="AB44" i="11"/>
  <c r="AB45" i="11"/>
  <c r="AB46" i="11"/>
  <c r="AB53" i="11"/>
  <c r="AC44" i="11"/>
  <c r="AC45" i="11"/>
  <c r="AC46" i="11"/>
  <c r="AC53" i="11"/>
  <c r="AD44" i="11"/>
  <c r="AD45" i="11"/>
  <c r="AD46" i="11"/>
  <c r="AD53" i="11"/>
  <c r="AE44" i="11"/>
  <c r="AE45" i="11"/>
  <c r="AE46" i="11"/>
  <c r="AE53" i="11"/>
  <c r="AF44" i="11"/>
  <c r="AF45" i="11"/>
  <c r="AF46" i="11"/>
  <c r="AF53" i="11"/>
  <c r="AG44" i="11"/>
  <c r="AG45" i="11"/>
  <c r="AG46" i="11"/>
  <c r="AG53" i="11"/>
  <c r="AH44" i="11"/>
  <c r="AH45" i="11"/>
  <c r="AH46" i="11"/>
  <c r="AH53" i="11"/>
  <c r="AI44" i="11"/>
  <c r="AI45" i="11"/>
  <c r="AI46" i="11"/>
  <c r="AI53" i="11"/>
  <c r="AJ44" i="11"/>
  <c r="AJ45" i="11"/>
  <c r="AJ46" i="11"/>
  <c r="AJ53" i="11"/>
  <c r="AK44" i="11"/>
  <c r="AK45" i="11"/>
  <c r="AK46" i="11"/>
  <c r="AK53" i="11"/>
  <c r="AL44" i="11"/>
  <c r="AL45" i="11"/>
  <c r="AL46" i="11"/>
  <c r="AL53" i="11"/>
  <c r="AM44" i="11"/>
  <c r="AM45" i="11"/>
  <c r="AM46" i="11"/>
  <c r="AM53" i="11"/>
  <c r="AN44" i="11"/>
  <c r="AN45" i="11"/>
  <c r="AN46" i="11"/>
  <c r="AN53" i="11"/>
  <c r="AO44" i="11"/>
  <c r="AO45" i="11"/>
  <c r="AO46" i="11"/>
  <c r="AO53" i="11"/>
  <c r="AP44" i="11"/>
  <c r="AP45" i="11"/>
  <c r="AP46" i="11"/>
  <c r="AP53" i="11"/>
  <c r="AQ44" i="11"/>
  <c r="AQ45" i="11"/>
  <c r="AQ46" i="11"/>
  <c r="AQ53" i="11"/>
  <c r="AR44" i="11"/>
  <c r="AR45" i="11"/>
  <c r="AR46" i="11"/>
  <c r="AR53" i="11"/>
  <c r="AS44" i="11"/>
  <c r="AS45" i="11"/>
  <c r="AS46" i="11"/>
  <c r="AS53" i="11"/>
  <c r="AT44" i="11"/>
  <c r="AT45" i="11"/>
  <c r="AT46" i="11"/>
  <c r="AT53" i="11"/>
  <c r="AU44" i="11"/>
  <c r="AU45" i="11"/>
  <c r="AU46" i="11"/>
  <c r="AU53" i="11"/>
  <c r="AV44" i="11"/>
  <c r="AV45" i="11"/>
  <c r="AV46" i="11"/>
  <c r="AV53" i="11"/>
  <c r="AW44" i="11"/>
  <c r="AW45" i="11"/>
  <c r="AW46" i="11"/>
  <c r="AW53" i="11"/>
  <c r="AX44" i="11"/>
  <c r="AX45" i="11"/>
  <c r="AX46" i="11"/>
  <c r="AX53" i="11"/>
  <c r="AY44" i="11"/>
  <c r="AY45" i="11"/>
  <c r="AY46" i="11"/>
  <c r="AY53" i="11"/>
  <c r="AZ44" i="11"/>
  <c r="AZ45" i="11"/>
  <c r="AZ46" i="11"/>
  <c r="AZ53" i="11"/>
  <c r="BA44" i="11"/>
  <c r="BA45" i="11"/>
  <c r="BA46" i="11"/>
  <c r="BA53" i="11"/>
  <c r="BB44" i="11"/>
  <c r="BB45" i="11"/>
  <c r="BB46" i="11"/>
  <c r="BB53" i="11"/>
  <c r="BC44" i="11"/>
  <c r="BC45" i="11"/>
  <c r="BC46" i="11"/>
  <c r="BC53" i="11"/>
  <c r="BD44" i="11"/>
  <c r="BD45" i="11"/>
  <c r="BD46" i="11"/>
  <c r="BD53" i="11"/>
  <c r="BE44" i="11"/>
  <c r="BE45" i="11"/>
  <c r="BE46" i="11"/>
  <c r="BE53" i="11"/>
  <c r="BF44" i="11"/>
  <c r="BF45" i="11"/>
  <c r="BF46" i="11"/>
  <c r="BF53" i="11"/>
  <c r="BG44" i="11"/>
  <c r="BG45" i="11"/>
  <c r="BG46" i="11"/>
  <c r="BG53" i="11"/>
  <c r="BH44" i="11"/>
  <c r="BH45" i="11"/>
  <c r="BH46" i="11"/>
  <c r="BH53" i="11"/>
  <c r="BI44" i="11"/>
  <c r="BI45" i="11"/>
  <c r="BI46" i="11"/>
  <c r="BI53" i="11"/>
  <c r="BJ44" i="11"/>
  <c r="BJ45" i="11"/>
  <c r="BJ46" i="11"/>
  <c r="BJ53" i="11"/>
  <c r="BK44" i="11"/>
  <c r="BK45" i="11"/>
  <c r="BK46" i="11"/>
  <c r="BK53" i="11"/>
  <c r="BL44" i="11"/>
  <c r="BL45" i="11"/>
  <c r="BL46" i="11"/>
  <c r="BL53" i="11"/>
  <c r="BM44" i="11"/>
  <c r="BM45" i="11"/>
  <c r="BM46" i="11"/>
  <c r="BM53" i="11"/>
  <c r="BN44" i="11"/>
  <c r="BN45" i="11"/>
  <c r="BN46" i="11"/>
  <c r="BN53" i="11"/>
  <c r="BO44" i="11"/>
  <c r="BO45" i="11"/>
  <c r="BO46" i="11"/>
  <c r="BO53" i="11"/>
  <c r="BP44" i="11"/>
  <c r="BP45" i="11"/>
  <c r="BP46" i="11"/>
  <c r="BP53" i="11"/>
  <c r="BQ44" i="11"/>
  <c r="BQ45" i="11"/>
  <c r="BQ46" i="11"/>
  <c r="BQ53" i="11"/>
  <c r="BR44" i="11"/>
  <c r="BR45" i="11"/>
  <c r="BR46" i="11"/>
  <c r="BR53" i="11"/>
  <c r="BS44" i="11"/>
  <c r="BS45" i="11"/>
  <c r="BS46" i="11"/>
  <c r="BS53" i="11"/>
  <c r="BT44" i="11"/>
  <c r="BT45" i="11"/>
  <c r="BT46" i="11"/>
  <c r="BT53" i="11"/>
  <c r="BU44" i="11"/>
  <c r="BU45" i="11"/>
  <c r="BU46" i="11"/>
  <c r="BU53" i="11"/>
  <c r="BV44" i="11"/>
  <c r="BV45" i="11"/>
  <c r="BV46" i="11"/>
  <c r="BV53" i="11"/>
  <c r="BW44" i="11"/>
  <c r="BW45" i="11"/>
  <c r="BW46" i="11"/>
  <c r="BW53" i="11"/>
  <c r="BX44" i="11"/>
  <c r="BX45" i="11"/>
  <c r="BX46" i="11"/>
  <c r="BX53" i="11"/>
  <c r="BY44" i="11"/>
  <c r="BY45" i="11"/>
  <c r="BY46" i="11"/>
  <c r="BY53" i="11"/>
  <c r="BZ44" i="11"/>
  <c r="BZ45" i="11"/>
  <c r="BZ46" i="11"/>
  <c r="BZ53" i="11"/>
  <c r="CA44" i="11"/>
  <c r="CA45" i="11"/>
  <c r="CA46" i="11"/>
  <c r="CA53" i="11"/>
  <c r="CB44" i="11"/>
  <c r="CB45" i="11"/>
  <c r="CB46" i="11"/>
  <c r="CB53" i="11"/>
  <c r="CC44" i="11"/>
  <c r="CC45" i="11"/>
  <c r="CC46" i="11"/>
  <c r="CC53" i="11"/>
  <c r="CD44" i="11"/>
  <c r="CD45" i="11"/>
  <c r="CD46" i="11"/>
  <c r="CD53" i="11"/>
  <c r="CE44" i="11"/>
  <c r="CE45" i="11"/>
  <c r="CE46" i="11"/>
  <c r="CE53" i="11"/>
  <c r="CF44" i="11"/>
  <c r="CF45" i="11"/>
  <c r="CF46" i="11"/>
  <c r="CF53" i="11"/>
  <c r="CG44" i="11"/>
  <c r="CG45" i="11"/>
  <c r="CG46" i="11"/>
  <c r="CG53" i="11"/>
  <c r="CH44" i="11"/>
  <c r="CH45" i="11"/>
  <c r="CH46" i="11"/>
  <c r="CH53" i="11"/>
  <c r="CI44" i="11"/>
  <c r="CI45" i="11"/>
  <c r="CI46" i="11"/>
  <c r="CI53" i="11"/>
  <c r="CJ44" i="11"/>
  <c r="CJ45" i="11"/>
  <c r="CJ46" i="11"/>
  <c r="CJ53" i="11"/>
  <c r="CK44" i="11"/>
  <c r="CK45" i="11"/>
  <c r="CK46" i="11"/>
  <c r="CK53" i="11"/>
  <c r="CL44" i="11"/>
  <c r="CL45" i="11"/>
  <c r="CL46" i="11"/>
  <c r="CL53" i="11"/>
  <c r="CM44" i="11"/>
  <c r="CM45" i="11"/>
  <c r="CM46" i="11"/>
  <c r="CM53" i="11"/>
  <c r="CN44" i="11"/>
  <c r="CN45" i="11"/>
  <c r="CN46" i="11"/>
  <c r="CN53" i="11"/>
  <c r="CO44" i="11"/>
  <c r="CO45" i="11"/>
  <c r="CO46" i="11"/>
  <c r="CO53" i="11"/>
  <c r="CP44" i="11"/>
  <c r="CP45" i="11"/>
  <c r="CP46" i="11"/>
  <c r="CP53" i="11"/>
  <c r="CQ44" i="11"/>
  <c r="CQ45" i="11"/>
  <c r="CQ46" i="11"/>
  <c r="CQ53" i="11"/>
  <c r="CR44" i="11"/>
  <c r="CR45" i="11"/>
  <c r="CR46" i="11"/>
  <c r="CR53" i="11"/>
  <c r="CS44" i="11"/>
  <c r="CS45" i="11"/>
  <c r="CS46" i="11"/>
  <c r="CS53" i="11"/>
  <c r="CT44" i="11"/>
  <c r="CT45" i="11"/>
  <c r="CT46" i="11"/>
  <c r="CT53" i="11"/>
  <c r="CU44" i="11"/>
  <c r="CU45" i="11"/>
  <c r="CU46" i="11"/>
  <c r="CU53" i="11"/>
  <c r="CV44" i="11"/>
  <c r="CV45" i="11"/>
  <c r="CV46" i="11"/>
  <c r="CV53" i="11"/>
  <c r="CW44" i="11"/>
  <c r="CW45" i="11"/>
  <c r="CW46" i="11"/>
  <c r="CW53" i="11"/>
  <c r="CX44" i="11"/>
  <c r="CX45" i="11"/>
  <c r="CX46" i="11"/>
  <c r="CX53" i="11"/>
  <c r="CY44" i="11"/>
  <c r="CY45" i="11"/>
  <c r="CY46" i="11"/>
  <c r="CY53" i="11"/>
  <c r="CZ44" i="11"/>
  <c r="CZ45" i="11"/>
  <c r="CZ46" i="11"/>
  <c r="CZ53" i="11"/>
  <c r="DA44" i="11"/>
  <c r="DA45" i="11"/>
  <c r="DA46" i="11"/>
  <c r="DA53" i="11"/>
  <c r="DB44" i="11"/>
  <c r="DB45" i="11"/>
  <c r="DB46" i="11"/>
  <c r="DB53" i="11"/>
  <c r="DC44" i="11"/>
  <c r="DC45" i="11"/>
  <c r="DC46" i="11"/>
  <c r="DC53" i="11"/>
  <c r="DD44" i="11"/>
  <c r="DD45" i="11"/>
  <c r="DD46" i="11"/>
  <c r="DD53" i="11"/>
  <c r="DE44" i="11"/>
  <c r="DE45" i="11"/>
  <c r="DE46" i="11"/>
  <c r="DE53" i="11"/>
  <c r="DF44" i="11"/>
  <c r="DF45" i="11"/>
  <c r="DF46" i="11"/>
  <c r="DF53" i="11"/>
  <c r="DG44" i="11"/>
  <c r="DG45" i="11"/>
  <c r="DG46" i="11"/>
  <c r="DG53" i="11"/>
  <c r="DH44" i="11"/>
  <c r="DH45" i="11"/>
  <c r="DH46" i="11"/>
  <c r="DH53" i="11"/>
  <c r="DI44" i="11"/>
  <c r="DI45" i="11"/>
  <c r="DI46" i="11"/>
  <c r="DI53" i="11"/>
  <c r="DJ44" i="11"/>
  <c r="DJ45" i="11"/>
  <c r="DJ46" i="11"/>
  <c r="DJ53" i="11"/>
  <c r="DK44" i="11"/>
  <c r="DK45" i="11"/>
  <c r="DK46" i="11"/>
  <c r="DK53" i="11"/>
  <c r="DL44" i="11"/>
  <c r="DL45" i="11"/>
  <c r="DL46" i="11"/>
  <c r="DL53" i="11"/>
  <c r="DM44" i="11"/>
  <c r="DM45" i="11"/>
  <c r="DM46" i="11"/>
  <c r="DM53" i="11"/>
  <c r="DN44" i="11"/>
  <c r="DN45" i="11"/>
  <c r="DN46" i="11"/>
  <c r="DN53" i="11"/>
  <c r="DO44" i="11"/>
  <c r="DO45" i="11"/>
  <c r="DO46" i="11"/>
  <c r="DO53" i="11"/>
  <c r="DP44" i="11"/>
  <c r="DP45" i="11"/>
  <c r="DP46" i="11"/>
  <c r="DP53" i="11"/>
  <c r="DQ44" i="11"/>
  <c r="DQ45" i="11"/>
  <c r="DQ46" i="11"/>
  <c r="DQ53" i="11"/>
  <c r="B46" i="11"/>
  <c r="B45" i="11"/>
  <c r="B44" i="11"/>
  <c r="B43" i="11"/>
  <c r="B42" i="11"/>
  <c r="B41" i="11"/>
  <c r="B40" i="11"/>
  <c r="B39" i="11"/>
  <c r="B38" i="11"/>
  <c r="B37" i="11"/>
  <c r="B53" i="11"/>
  <c r="B52" i="11"/>
  <c r="B51" i="11"/>
  <c r="B50" i="11"/>
  <c r="B49" i="11"/>
  <c r="B48" i="11"/>
  <c r="CR11" i="4"/>
  <c r="CR12" i="4"/>
  <c r="CR13" i="4"/>
  <c r="CR14" i="4"/>
  <c r="CR15" i="4"/>
  <c r="CR16" i="4"/>
  <c r="CR17" i="4"/>
  <c r="CR18" i="4"/>
  <c r="CR19" i="4"/>
  <c r="CR20" i="4"/>
  <c r="CR21" i="4"/>
  <c r="CR22" i="4"/>
  <c r="CR23" i="4"/>
  <c r="CR24" i="4"/>
  <c r="CR25" i="4"/>
  <c r="CR26" i="4"/>
  <c r="CR27" i="4"/>
  <c r="CR28" i="4"/>
  <c r="CR29" i="4"/>
  <c r="CR30" i="4"/>
  <c r="CR31" i="4"/>
  <c r="CR32" i="4"/>
  <c r="CR33" i="4"/>
  <c r="CR34" i="4"/>
  <c r="CR35" i="4"/>
  <c r="CR36" i="4"/>
  <c r="CR37" i="4"/>
  <c r="CR38" i="4"/>
  <c r="CR39" i="4"/>
  <c r="CR40" i="4"/>
  <c r="CR41" i="4"/>
  <c r="CR42" i="4"/>
  <c r="CR43" i="4"/>
  <c r="CR44" i="4"/>
  <c r="CR45" i="4"/>
  <c r="CR46" i="4"/>
  <c r="CR47" i="4"/>
  <c r="CR48" i="4"/>
  <c r="CR49" i="4"/>
  <c r="CR50" i="4"/>
  <c r="CR51" i="4"/>
  <c r="CR52" i="4"/>
  <c r="CR53" i="4"/>
  <c r="CR54" i="4"/>
  <c r="CR55" i="4"/>
  <c r="CR56" i="4"/>
  <c r="CR57" i="4"/>
  <c r="CR58" i="4"/>
  <c r="CR59" i="4"/>
  <c r="CR60" i="4"/>
  <c r="CR61" i="4"/>
  <c r="CR62" i="4"/>
  <c r="CR63" i="4"/>
  <c r="CR64" i="4"/>
  <c r="CR65" i="4"/>
  <c r="CR66" i="4"/>
  <c r="CR67" i="4"/>
  <c r="CR68" i="4"/>
  <c r="CR69" i="4"/>
  <c r="CR70" i="4"/>
  <c r="CR71" i="4"/>
  <c r="CR72" i="4"/>
  <c r="CR73" i="4"/>
  <c r="CR74" i="4"/>
  <c r="CR75" i="4"/>
  <c r="CR76" i="4"/>
  <c r="CR77" i="4"/>
  <c r="CR78" i="4"/>
  <c r="CR79" i="4"/>
  <c r="CR80" i="4"/>
  <c r="CR81" i="4"/>
  <c r="CR82" i="4"/>
  <c r="CR83" i="4"/>
  <c r="CR84" i="4"/>
  <c r="CR85" i="4"/>
  <c r="CR86" i="4"/>
  <c r="CR87" i="4"/>
  <c r="CR88" i="4"/>
  <c r="CR89" i="4"/>
  <c r="CR90" i="4"/>
  <c r="CR91" i="4"/>
  <c r="CR92" i="4"/>
  <c r="CR93" i="4"/>
  <c r="CR94" i="4"/>
  <c r="CR95" i="4"/>
  <c r="CR96" i="4"/>
  <c r="CR97" i="4"/>
  <c r="CR98" i="4"/>
  <c r="CR99" i="4"/>
  <c r="CR100" i="4"/>
  <c r="CR101" i="4"/>
  <c r="CR102" i="4"/>
  <c r="CR103" i="4"/>
  <c r="CR104" i="4"/>
  <c r="CR105" i="4"/>
  <c r="CR106" i="4"/>
  <c r="CR107" i="4"/>
  <c r="CR108" i="4"/>
  <c r="CR109" i="4"/>
  <c r="CR110" i="4"/>
  <c r="CR111" i="4"/>
  <c r="CR112" i="4"/>
  <c r="CR113" i="4"/>
  <c r="CR114" i="4"/>
  <c r="CR115" i="4"/>
  <c r="CR116" i="4"/>
  <c r="CR117" i="4"/>
  <c r="CR118" i="4"/>
  <c r="CR119" i="4"/>
  <c r="CR120" i="4"/>
  <c r="CR121" i="4"/>
  <c r="CR122" i="4"/>
  <c r="CR123" i="4"/>
  <c r="CR124" i="4"/>
  <c r="CR125" i="4"/>
  <c r="CR126" i="4"/>
  <c r="CR127" i="4"/>
  <c r="CR128" i="4"/>
  <c r="CR129" i="4"/>
  <c r="CR130" i="4"/>
  <c r="CR131" i="4"/>
  <c r="CR132" i="4"/>
  <c r="CR133" i="4"/>
  <c r="CR134" i="4"/>
  <c r="CR135" i="4"/>
  <c r="CR136" i="4"/>
  <c r="CR137" i="4"/>
  <c r="CR10" i="4"/>
  <c r="C25" i="6"/>
  <c r="F26" i="6"/>
  <c r="J34" i="6"/>
  <c r="J35" i="6"/>
  <c r="J36" i="6"/>
  <c r="J37" i="6"/>
  <c r="J38" i="6"/>
  <c r="J39" i="6"/>
  <c r="J33" i="6"/>
</calcChain>
</file>

<file path=xl/sharedStrings.xml><?xml version="1.0" encoding="utf-8"?>
<sst xmlns="http://schemas.openxmlformats.org/spreadsheetml/2006/main" count="4980" uniqueCount="660">
  <si>
    <t>과목명</t>
    <phoneticPr fontId="1" type="noConversion"/>
  </si>
  <si>
    <t>M</t>
    <phoneticPr fontId="1" type="noConversion"/>
  </si>
  <si>
    <t>A</t>
    <phoneticPr fontId="1" type="noConversion"/>
  </si>
  <si>
    <t>R</t>
    <phoneticPr fontId="1" type="noConversion"/>
  </si>
  <si>
    <t>I</t>
    <phoneticPr fontId="1" type="noConversion"/>
  </si>
  <si>
    <t>N</t>
    <phoneticPr fontId="1" type="noConversion"/>
  </si>
  <si>
    <t>E</t>
    <phoneticPr fontId="1" type="noConversion"/>
  </si>
  <si>
    <t>000009136</t>
    <phoneticPr fontId="1" type="noConversion"/>
  </si>
  <si>
    <t>000009147</t>
    <phoneticPr fontId="1" type="noConversion"/>
  </si>
  <si>
    <t>000009135</t>
    <phoneticPr fontId="1" type="noConversion"/>
  </si>
  <si>
    <t>000009132</t>
    <phoneticPr fontId="1" type="noConversion"/>
  </si>
  <si>
    <t>000009009</t>
    <phoneticPr fontId="1" type="noConversion"/>
  </si>
  <si>
    <t>000009024</t>
    <phoneticPr fontId="1" type="noConversion"/>
  </si>
  <si>
    <t>001000177</t>
    <phoneticPr fontId="1" type="noConversion"/>
  </si>
  <si>
    <t>001000853</t>
    <phoneticPr fontId="1" type="noConversion"/>
  </si>
  <si>
    <t>001000859</t>
    <phoneticPr fontId="1" type="noConversion"/>
  </si>
  <si>
    <t>001000860</t>
    <phoneticPr fontId="1" type="noConversion"/>
  </si>
  <si>
    <t>001000861</t>
    <phoneticPr fontId="1" type="noConversion"/>
  </si>
  <si>
    <t>000009062</t>
    <phoneticPr fontId="1" type="noConversion"/>
  </si>
  <si>
    <t>000009129</t>
    <phoneticPr fontId="1" type="noConversion"/>
  </si>
  <si>
    <t>000009123</t>
    <phoneticPr fontId="1" type="noConversion"/>
  </si>
  <si>
    <t>000081035</t>
    <phoneticPr fontId="1" type="noConversion"/>
  </si>
  <si>
    <t>한국사회론</t>
    <phoneticPr fontId="1" type="noConversion"/>
  </si>
  <si>
    <t>도시재생개론</t>
    <phoneticPr fontId="1" type="noConversion"/>
  </si>
  <si>
    <t>교육사회학</t>
    <phoneticPr fontId="1" type="noConversion"/>
  </si>
  <si>
    <t>사회운동론</t>
    <phoneticPr fontId="1" type="noConversion"/>
  </si>
  <si>
    <t>문화와사회</t>
    <phoneticPr fontId="1" type="noConversion"/>
  </si>
  <si>
    <t>사회조사및통계</t>
    <phoneticPr fontId="1" type="noConversion"/>
  </si>
  <si>
    <t>대안사회론</t>
    <phoneticPr fontId="1" type="noConversion"/>
  </si>
  <si>
    <t>사회변동과발전</t>
    <phoneticPr fontId="1" type="noConversion"/>
  </si>
  <si>
    <t>사회학특강</t>
    <phoneticPr fontId="1" type="noConversion"/>
  </si>
  <si>
    <t>001000850</t>
    <phoneticPr fontId="1" type="noConversion"/>
  </si>
  <si>
    <t>000009057</t>
    <phoneticPr fontId="1" type="noConversion"/>
  </si>
  <si>
    <t>000009064</t>
    <phoneticPr fontId="1" type="noConversion"/>
  </si>
  <si>
    <t>001000854</t>
    <phoneticPr fontId="1" type="noConversion"/>
  </si>
  <si>
    <t>001000855</t>
    <phoneticPr fontId="1" type="noConversion"/>
  </si>
  <si>
    <t>001000856</t>
    <phoneticPr fontId="1" type="noConversion"/>
  </si>
  <si>
    <t>001000857</t>
    <phoneticPr fontId="1" type="noConversion"/>
  </si>
  <si>
    <t>001000858</t>
    <phoneticPr fontId="1" type="noConversion"/>
  </si>
  <si>
    <t>000009112</t>
    <phoneticPr fontId="1" type="noConversion"/>
  </si>
  <si>
    <t>사회학개론</t>
    <phoneticPr fontId="1" type="noConversion"/>
  </si>
  <si>
    <t>사회와역사</t>
    <phoneticPr fontId="1" type="noConversion"/>
  </si>
  <si>
    <t>가족과사회</t>
    <phoneticPr fontId="1" type="noConversion"/>
  </si>
  <si>
    <t>사회혁신디자인</t>
    <phoneticPr fontId="1" type="noConversion"/>
  </si>
  <si>
    <t>도시지역사회탐사</t>
    <phoneticPr fontId="1" type="noConversion"/>
  </si>
  <si>
    <t>공간과도시</t>
    <phoneticPr fontId="1" type="noConversion"/>
  </si>
  <si>
    <t>국가와시민사회</t>
    <phoneticPr fontId="1" type="noConversion"/>
  </si>
  <si>
    <t>이미지와영상</t>
    <phoneticPr fontId="1" type="noConversion"/>
  </si>
  <si>
    <t>경제와사회</t>
    <phoneticPr fontId="1" type="noConversion"/>
  </si>
  <si>
    <t>지역사회와젠더</t>
    <phoneticPr fontId="1" type="noConversion"/>
  </si>
  <si>
    <t>데이터분석기법과실습</t>
    <phoneticPr fontId="1" type="noConversion"/>
  </si>
  <si>
    <t>학번</t>
    <phoneticPr fontId="1" type="noConversion"/>
  </si>
  <si>
    <t>2016110403</t>
  </si>
  <si>
    <t>구민규</t>
  </si>
  <si>
    <t>2016110386</t>
  </si>
  <si>
    <t>김경민</t>
  </si>
  <si>
    <t>2016110408</t>
  </si>
  <si>
    <t>김예령</t>
  </si>
  <si>
    <t>2016110400</t>
  </si>
  <si>
    <t>김하린</t>
  </si>
  <si>
    <t>2016110407</t>
  </si>
  <si>
    <t>김현지</t>
  </si>
  <si>
    <t>2016110422</t>
  </si>
  <si>
    <t>도승환</t>
  </si>
  <si>
    <t>박성희</t>
  </si>
  <si>
    <t>2016110415</t>
  </si>
  <si>
    <t>박예송</t>
  </si>
  <si>
    <t>2016110417</t>
  </si>
  <si>
    <t>박창모</t>
  </si>
  <si>
    <t>2016110391</t>
  </si>
  <si>
    <t>백승대</t>
  </si>
  <si>
    <t>2016110398</t>
  </si>
  <si>
    <t>빈유진</t>
  </si>
  <si>
    <t>2016110409</t>
  </si>
  <si>
    <t>안규철</t>
  </si>
  <si>
    <t>2016110411</t>
  </si>
  <si>
    <t>안나경</t>
  </si>
  <si>
    <t>2016110392</t>
  </si>
  <si>
    <t>안수진</t>
  </si>
  <si>
    <t>2016110393</t>
  </si>
  <si>
    <t>오진주</t>
  </si>
  <si>
    <t>2016110397</t>
  </si>
  <si>
    <t>유주혜</t>
  </si>
  <si>
    <t>2016110414</t>
  </si>
  <si>
    <t>2016110419</t>
  </si>
  <si>
    <t>이나임</t>
  </si>
  <si>
    <t>이민영</t>
  </si>
  <si>
    <t>2016110412</t>
  </si>
  <si>
    <t>이유민</t>
  </si>
  <si>
    <t>2016110390</t>
  </si>
  <si>
    <t>조순호</t>
  </si>
  <si>
    <t>2016110394</t>
  </si>
  <si>
    <t>조윤제</t>
  </si>
  <si>
    <t>2016110421</t>
  </si>
  <si>
    <t>주성현</t>
  </si>
  <si>
    <t>2016110399</t>
  </si>
  <si>
    <t>최선영</t>
  </si>
  <si>
    <t>2015110409</t>
  </si>
  <si>
    <t>김채연</t>
  </si>
  <si>
    <t>2013110493</t>
  </si>
  <si>
    <t>김현우</t>
  </si>
  <si>
    <t>2013110498</t>
  </si>
  <si>
    <t>박성은</t>
  </si>
  <si>
    <t>2015110386</t>
  </si>
  <si>
    <t>박은경</t>
  </si>
  <si>
    <t>2013110495</t>
  </si>
  <si>
    <t>서민지</t>
  </si>
  <si>
    <t>2013110496</t>
  </si>
  <si>
    <t>신영웅</t>
  </si>
  <si>
    <t>2008113850</t>
  </si>
  <si>
    <t>정병조</t>
  </si>
  <si>
    <t>2013110473</t>
  </si>
  <si>
    <t>조현아</t>
  </si>
  <si>
    <t>주형수</t>
  </si>
  <si>
    <t>2011110578</t>
  </si>
  <si>
    <t>최영태</t>
  </si>
  <si>
    <t>2013110482</t>
  </si>
  <si>
    <t>하상은</t>
  </si>
  <si>
    <t>2011110559</t>
  </si>
  <si>
    <t>황환익</t>
  </si>
  <si>
    <t>2016110425</t>
  </si>
  <si>
    <t>조소연</t>
  </si>
  <si>
    <t>2012110508</t>
  </si>
  <si>
    <t>김동원</t>
  </si>
  <si>
    <t>2013110510</t>
  </si>
  <si>
    <t>김예진</t>
  </si>
  <si>
    <t>2015110421</t>
  </si>
  <si>
    <t>박지혜</t>
  </si>
  <si>
    <t>2012110525</t>
  </si>
  <si>
    <t>박환수</t>
  </si>
  <si>
    <t>2013110500</t>
  </si>
  <si>
    <t>정광호</t>
  </si>
  <si>
    <t>2015110416</t>
  </si>
  <si>
    <t>정철효</t>
  </si>
  <si>
    <t>2012110516</t>
  </si>
  <si>
    <t>김경국</t>
  </si>
  <si>
    <t>2013110484</t>
  </si>
  <si>
    <t>김주영</t>
  </si>
  <si>
    <t>2015110418</t>
  </si>
  <si>
    <t>김현정</t>
  </si>
  <si>
    <t>2015110403</t>
  </si>
  <si>
    <t>박유진</t>
  </si>
  <si>
    <t>2015110407</t>
  </si>
  <si>
    <t>신호주</t>
  </si>
  <si>
    <t>2011110569</t>
  </si>
  <si>
    <t>정민교</t>
  </si>
  <si>
    <t>2015110398</t>
  </si>
  <si>
    <t>정민주</t>
  </si>
  <si>
    <t>2013110505</t>
  </si>
  <si>
    <t>김지성</t>
  </si>
  <si>
    <t>민손영</t>
  </si>
  <si>
    <t>2015110415</t>
  </si>
  <si>
    <t>서린</t>
  </si>
  <si>
    <t>2011110560</t>
  </si>
  <si>
    <t>성현진</t>
  </si>
  <si>
    <t>2014110436</t>
  </si>
  <si>
    <t>황원진</t>
  </si>
  <si>
    <t>2012110531</t>
  </si>
  <si>
    <t>김명규</t>
  </si>
  <si>
    <t>2014110443</t>
  </si>
  <si>
    <t>김은별</t>
  </si>
  <si>
    <t>2011110584</t>
  </si>
  <si>
    <t>윤석한</t>
  </si>
  <si>
    <t>2014110451</t>
  </si>
  <si>
    <t>이명화</t>
  </si>
  <si>
    <t>2011110586</t>
  </si>
  <si>
    <t>정재민</t>
  </si>
  <si>
    <t>2014110439</t>
  </si>
  <si>
    <t>정하은</t>
  </si>
  <si>
    <t>2014110453</t>
  </si>
  <si>
    <t>정수진</t>
  </si>
  <si>
    <t>2012110518</t>
  </si>
  <si>
    <t>김홍경</t>
  </si>
  <si>
    <t>2012110522</t>
  </si>
  <si>
    <t>여봉준</t>
  </si>
  <si>
    <t>2012110524</t>
  </si>
  <si>
    <t>정인성</t>
  </si>
  <si>
    <t>김도희</t>
  </si>
  <si>
    <t>김송아</t>
  </si>
  <si>
    <t>김유진</t>
  </si>
  <si>
    <t>2014110446</t>
  </si>
  <si>
    <t>2014110431</t>
  </si>
  <si>
    <t>2011110566</t>
  </si>
  <si>
    <t>박민정</t>
  </si>
  <si>
    <t>2011110582</t>
  </si>
  <si>
    <t>오승윤</t>
  </si>
  <si>
    <t>2014110458</t>
  </si>
  <si>
    <t>이가희</t>
  </si>
  <si>
    <t>2014110432</t>
  </si>
  <si>
    <t>안유림</t>
  </si>
  <si>
    <t>김혜린</t>
  </si>
  <si>
    <t>2011110567</t>
  </si>
  <si>
    <t>박서희</t>
  </si>
  <si>
    <t>B0</t>
    <phoneticPr fontId="1" type="noConversion"/>
  </si>
  <si>
    <t>B+</t>
    <phoneticPr fontId="1" type="noConversion"/>
  </si>
  <si>
    <t>D+</t>
    <phoneticPr fontId="1" type="noConversion"/>
  </si>
  <si>
    <t>C0</t>
    <phoneticPr fontId="1" type="noConversion"/>
  </si>
  <si>
    <t>A0</t>
    <phoneticPr fontId="1" type="noConversion"/>
  </si>
  <si>
    <t>A+</t>
    <phoneticPr fontId="1" type="noConversion"/>
  </si>
  <si>
    <t>F</t>
    <phoneticPr fontId="1" type="noConversion"/>
  </si>
  <si>
    <t>D0</t>
    <phoneticPr fontId="1" type="noConversion"/>
  </si>
  <si>
    <t>2017110363</t>
  </si>
  <si>
    <t>강민창</t>
  </si>
  <si>
    <t>2017110356</t>
  </si>
  <si>
    <t>권두은</t>
  </si>
  <si>
    <t>2017110360</t>
  </si>
  <si>
    <t>권민성</t>
  </si>
  <si>
    <t>2017110350</t>
  </si>
  <si>
    <t>권태경</t>
  </si>
  <si>
    <t>2017110354</t>
  </si>
  <si>
    <t>김광태</t>
  </si>
  <si>
    <t>2017110371</t>
  </si>
  <si>
    <t>김근홍</t>
  </si>
  <si>
    <t>2017110367</t>
  </si>
  <si>
    <t>김민슬</t>
  </si>
  <si>
    <t>2017110366</t>
  </si>
  <si>
    <t>김민혁</t>
  </si>
  <si>
    <t>2017110369</t>
  </si>
  <si>
    <t>김상현</t>
  </si>
  <si>
    <t>2017110357</t>
  </si>
  <si>
    <t>2017112956</t>
  </si>
  <si>
    <t>김재근</t>
  </si>
  <si>
    <t>2017110355</t>
  </si>
  <si>
    <t>김태호</t>
  </si>
  <si>
    <t>2017110353</t>
  </si>
  <si>
    <t>김형도</t>
  </si>
  <si>
    <t>2017110365</t>
  </si>
  <si>
    <t>남아영</t>
  </si>
  <si>
    <t>2017110364</t>
  </si>
  <si>
    <t>마효진</t>
  </si>
  <si>
    <t>2017110362</t>
  </si>
  <si>
    <t>박건도</t>
  </si>
  <si>
    <t>2017113113</t>
  </si>
  <si>
    <t>배연재</t>
  </si>
  <si>
    <t>2017110351</t>
  </si>
  <si>
    <t>백지원</t>
  </si>
  <si>
    <t>2017112961</t>
  </si>
  <si>
    <t>성주원</t>
  </si>
  <si>
    <t>2017113110</t>
  </si>
  <si>
    <t>송혜란</t>
  </si>
  <si>
    <t>2017110376</t>
  </si>
  <si>
    <t>신예훈</t>
  </si>
  <si>
    <t>2017110373</t>
  </si>
  <si>
    <t>오원석</t>
  </si>
  <si>
    <t>2017110375</t>
  </si>
  <si>
    <t>이승창</t>
  </si>
  <si>
    <t>2017110361</t>
  </si>
  <si>
    <t>이지원</t>
  </si>
  <si>
    <t>2017112958</t>
  </si>
  <si>
    <t>이훈민</t>
  </si>
  <si>
    <t>2017110359</t>
  </si>
  <si>
    <t>임권섭</t>
  </si>
  <si>
    <t>2017112962</t>
  </si>
  <si>
    <t>전용한</t>
  </si>
  <si>
    <t>2017112955</t>
  </si>
  <si>
    <t>정승엽</t>
  </si>
  <si>
    <t>2017112957</t>
  </si>
  <si>
    <t>정찬목</t>
  </si>
  <si>
    <t>2017110352</t>
  </si>
  <si>
    <t>정현우</t>
  </si>
  <si>
    <t>2017113112</t>
  </si>
  <si>
    <t>최상윤</t>
  </si>
  <si>
    <t>2017110370</t>
  </si>
  <si>
    <t>최예나</t>
  </si>
  <si>
    <t>2017110349</t>
  </si>
  <si>
    <t>최유진</t>
  </si>
  <si>
    <t>2017110374</t>
  </si>
  <si>
    <t>최지원</t>
  </si>
  <si>
    <t>2017110348</t>
  </si>
  <si>
    <t>하유준</t>
  </si>
  <si>
    <t>2017110368</t>
  </si>
  <si>
    <t>허준</t>
  </si>
  <si>
    <t>2017110358</t>
    <phoneticPr fontId="5" type="noConversion"/>
  </si>
  <si>
    <t>황현정</t>
  </si>
  <si>
    <t>2013113374</t>
  </si>
  <si>
    <t>김선균</t>
  </si>
  <si>
    <t>2014110455</t>
  </si>
  <si>
    <t>김재권</t>
  </si>
  <si>
    <t>2014110437</t>
  </si>
  <si>
    <t>박준하</t>
  </si>
  <si>
    <t>2014113259</t>
  </si>
  <si>
    <t>이상준</t>
  </si>
  <si>
    <t>2013110508</t>
  </si>
  <si>
    <t>이영록</t>
  </si>
  <si>
    <t>2015110395</t>
  </si>
  <si>
    <t>김도연</t>
  </si>
  <si>
    <t>2015110423</t>
  </si>
  <si>
    <t>김민주</t>
  </si>
  <si>
    <t>2015113209</t>
  </si>
  <si>
    <t>윤가원</t>
  </si>
  <si>
    <t>2013110489</t>
  </si>
  <si>
    <t>이희규</t>
  </si>
  <si>
    <t>2013110478</t>
  </si>
  <si>
    <t>임진묵</t>
  </si>
  <si>
    <t>2011110596</t>
  </si>
  <si>
    <t>차성준</t>
  </si>
  <si>
    <t>성명</t>
    <phoneticPr fontId="1" type="noConversion"/>
  </si>
  <si>
    <t>곽희주</t>
    <phoneticPr fontId="5" type="noConversion"/>
  </si>
  <si>
    <t>사회읽기와토론</t>
    <phoneticPr fontId="1" type="noConversion"/>
  </si>
  <si>
    <t>사회사상</t>
    <phoneticPr fontId="1" type="noConversion"/>
  </si>
  <si>
    <t>사회조사방법론</t>
    <phoneticPr fontId="1" type="noConversion"/>
  </si>
  <si>
    <t>사회이론</t>
    <phoneticPr fontId="1" type="noConversion"/>
  </si>
  <si>
    <t>사회계층</t>
    <phoneticPr fontId="1" type="noConversion"/>
  </si>
  <si>
    <t>여가와소비의사회학</t>
    <phoneticPr fontId="1" type="noConversion"/>
  </si>
  <si>
    <t>예술과사회</t>
    <phoneticPr fontId="1" type="noConversion"/>
  </si>
  <si>
    <t>도시재생개론</t>
    <phoneticPr fontId="1" type="noConversion"/>
  </si>
  <si>
    <t>도시재생과
도시힐링기법</t>
    <phoneticPr fontId="1" type="noConversion"/>
  </si>
  <si>
    <t>캡스톤디자인1</t>
    <phoneticPr fontId="1" type="noConversion"/>
  </si>
  <si>
    <t>캡스톤디자인2</t>
    <phoneticPr fontId="1" type="noConversion"/>
  </si>
  <si>
    <t>해양시그니처
세미나1</t>
    <phoneticPr fontId="1" type="noConversion"/>
  </si>
  <si>
    <t>해양시그니처
세미나2</t>
    <phoneticPr fontId="1" type="noConversion"/>
  </si>
  <si>
    <t>도시지역사회탐사</t>
    <phoneticPr fontId="1" type="noConversion"/>
  </si>
  <si>
    <t>도시재생관계법</t>
    <phoneticPr fontId="1" type="noConversion"/>
  </si>
  <si>
    <t>해양사회론</t>
    <phoneticPr fontId="1" type="noConversion"/>
  </si>
  <si>
    <t>도시와현대사회</t>
    <phoneticPr fontId="1" type="noConversion"/>
  </si>
  <si>
    <t>공간과환경</t>
    <phoneticPr fontId="1" type="noConversion"/>
  </si>
  <si>
    <t>문화분석과기획</t>
    <phoneticPr fontId="1" type="noConversion"/>
  </si>
  <si>
    <t>사회혁신디자인</t>
    <phoneticPr fontId="1" type="noConversion"/>
  </si>
  <si>
    <t>기업과노동의사회학</t>
    <phoneticPr fontId="1" type="noConversion"/>
  </si>
  <si>
    <t>기업과노동의사회학
(노동과사회)</t>
    <phoneticPr fontId="1" type="noConversion"/>
  </si>
  <si>
    <t>경제와사회</t>
    <phoneticPr fontId="1" type="noConversion"/>
  </si>
  <si>
    <t>세계화와지식정보사회</t>
    <phoneticPr fontId="1" type="noConversion"/>
  </si>
  <si>
    <t>이미지와영상</t>
    <phoneticPr fontId="1" type="noConversion"/>
  </si>
  <si>
    <t>과학기술과사회</t>
    <phoneticPr fontId="1" type="noConversion"/>
  </si>
  <si>
    <t>최신사회분석
기법과실습</t>
    <phoneticPr fontId="1" type="noConversion"/>
  </si>
  <si>
    <t>기업과조직의
사회학</t>
    <phoneticPr fontId="1" type="noConversion"/>
  </si>
  <si>
    <t>미디어와
대중문화</t>
    <phoneticPr fontId="1" type="noConversion"/>
  </si>
  <si>
    <t>과학기술과사회</t>
    <phoneticPr fontId="1" type="noConversion"/>
  </si>
  <si>
    <t>데이터분석
기법과실습</t>
    <phoneticPr fontId="1" type="noConversion"/>
  </si>
  <si>
    <t>세계화와
지식정보사회</t>
    <phoneticPr fontId="1" type="noConversion"/>
  </si>
  <si>
    <t>C+</t>
    <phoneticPr fontId="1" type="noConversion"/>
  </si>
  <si>
    <t>사회이슈와
문제</t>
    <phoneticPr fontId="1" type="noConversion"/>
  </si>
  <si>
    <t>직업과일의
사회학</t>
    <phoneticPr fontId="1" type="noConversion"/>
  </si>
  <si>
    <t>NGO와인권</t>
    <phoneticPr fontId="1" type="noConversion"/>
  </si>
  <si>
    <t>2014113258</t>
    <phoneticPr fontId="1" type="noConversion"/>
  </si>
  <si>
    <t>2013110486</t>
    <phoneticPr fontId="1" type="noConversion"/>
  </si>
  <si>
    <t>2011110574</t>
    <phoneticPr fontId="1" type="noConversion"/>
  </si>
  <si>
    <t>2016110424</t>
    <phoneticPr fontId="1" type="noConversion"/>
  </si>
  <si>
    <t>윤창필</t>
    <phoneticPr fontId="1" type="noConversion"/>
  </si>
  <si>
    <t>2016110416</t>
    <phoneticPr fontId="1" type="noConversion"/>
  </si>
  <si>
    <t>학생성적 DB</t>
    <phoneticPr fontId="1" type="noConversion"/>
  </si>
  <si>
    <t>트랙 DB</t>
    <phoneticPr fontId="1" type="noConversion"/>
  </si>
  <si>
    <t>트랙명</t>
    <phoneticPr fontId="1" type="noConversion"/>
  </si>
  <si>
    <t>세부트랙</t>
    <phoneticPr fontId="1" type="noConversion"/>
  </si>
  <si>
    <t>Analyst 트랙</t>
    <phoneticPr fontId="1" type="noConversion"/>
  </si>
  <si>
    <t>데이터분석가 (I, E)</t>
    <phoneticPr fontId="1" type="noConversion"/>
  </si>
  <si>
    <t>등급</t>
    <phoneticPr fontId="1" type="noConversion"/>
  </si>
  <si>
    <t>역량분류</t>
    <phoneticPr fontId="1" type="noConversion"/>
  </si>
  <si>
    <t>상</t>
    <phoneticPr fontId="1" type="noConversion"/>
  </si>
  <si>
    <t>양호</t>
    <phoneticPr fontId="1" type="noConversion"/>
  </si>
  <si>
    <t>최상</t>
    <phoneticPr fontId="1" type="noConversion"/>
  </si>
  <si>
    <t>해양시그니처세미나 1</t>
    <phoneticPr fontId="1" type="noConversion"/>
  </si>
  <si>
    <t>도시와현대사회</t>
    <phoneticPr fontId="1" type="noConversion"/>
  </si>
  <si>
    <t>조직분석과네트워킹</t>
    <phoneticPr fontId="1" type="noConversion"/>
  </si>
  <si>
    <t>사회조사통계</t>
    <phoneticPr fontId="1" type="noConversion"/>
  </si>
  <si>
    <t>최신사회분석기법</t>
    <phoneticPr fontId="1" type="noConversion"/>
  </si>
  <si>
    <t>해양사회전문분석가 (M, E)</t>
    <phoneticPr fontId="1" type="noConversion"/>
  </si>
  <si>
    <t>Communicator 트랙</t>
    <phoneticPr fontId="1" type="noConversion"/>
  </si>
  <si>
    <t>해양사회실천가 (M, N)</t>
    <phoneticPr fontId="1" type="noConversion"/>
  </si>
  <si>
    <t>대중문화와소비문화</t>
    <phoneticPr fontId="1" type="noConversion"/>
  </si>
  <si>
    <t>정보사회/문화기획가 (I, N)</t>
    <phoneticPr fontId="1" type="noConversion"/>
  </si>
  <si>
    <t>대중문화와</t>
    <phoneticPr fontId="1" type="noConversion"/>
  </si>
  <si>
    <t>Enterpreneur/
Explorer트랙</t>
    <phoneticPr fontId="1" type="noConversion"/>
  </si>
  <si>
    <t>사회혁신가/기업가(A, R)</t>
    <phoneticPr fontId="1" type="noConversion"/>
  </si>
  <si>
    <t>해양사회 혁신가/기업가(M, R)</t>
    <phoneticPr fontId="1" type="noConversion"/>
  </si>
  <si>
    <t>해양사회 실천가 (M, A)</t>
    <phoneticPr fontId="1" type="noConversion"/>
  </si>
  <si>
    <t>해양시그니처세미나 1,2</t>
    <phoneticPr fontId="1" type="noConversion"/>
  </si>
  <si>
    <t>MARINE 교과과정</t>
    <phoneticPr fontId="1" type="noConversion"/>
  </si>
  <si>
    <t>학년</t>
    <phoneticPr fontId="1" type="noConversion"/>
  </si>
  <si>
    <t>학기</t>
    <phoneticPr fontId="1" type="noConversion"/>
  </si>
  <si>
    <t>도시재생과 도시힐링기법</t>
    <phoneticPr fontId="1" type="noConversion"/>
  </si>
  <si>
    <t>역량기준표</t>
    <phoneticPr fontId="1" type="noConversion"/>
  </si>
  <si>
    <t>점수</t>
    <phoneticPr fontId="1" type="noConversion"/>
  </si>
  <si>
    <t>이수과목수</t>
    <phoneticPr fontId="1" type="noConversion"/>
  </si>
  <si>
    <t>필수과목</t>
    <phoneticPr fontId="1" type="noConversion"/>
  </si>
  <si>
    <t>기타전공 및 교양</t>
    <phoneticPr fontId="1" type="noConversion"/>
  </si>
  <si>
    <t>경남 지역사회 관련 교양과목</t>
    <phoneticPr fontId="1" type="noConversion"/>
  </si>
  <si>
    <t>도시재생관계법</t>
    <phoneticPr fontId="1" type="noConversion"/>
  </si>
  <si>
    <t>해양시그니처세미나1</t>
    <phoneticPr fontId="1" type="noConversion"/>
  </si>
  <si>
    <t>캡스톤디자인1</t>
    <phoneticPr fontId="1" type="noConversion"/>
  </si>
  <si>
    <t>해양시그니처세미나2</t>
    <phoneticPr fontId="1" type="noConversion"/>
  </si>
  <si>
    <t>캡스톤디자인2</t>
    <phoneticPr fontId="1" type="noConversion"/>
  </si>
  <si>
    <t>진로 및 커리어개발관련 전공 및 교양과목</t>
    <phoneticPr fontId="1" type="noConversion"/>
  </si>
  <si>
    <t>경영, 사회적기업 및 자원관리 관련 전공, 교양과목</t>
    <phoneticPr fontId="1" type="noConversion"/>
  </si>
  <si>
    <t>기업과노동의사회학(노동과사회)</t>
    <phoneticPr fontId="1" type="noConversion"/>
  </si>
  <si>
    <t>IT 및 미래사회 관련 전공 또는 교양과목</t>
    <phoneticPr fontId="1" type="noConversion"/>
  </si>
  <si>
    <t>문화분석과기획(질적조사분석)</t>
    <phoneticPr fontId="1" type="noConversion"/>
  </si>
  <si>
    <t>미디어와 대중문화</t>
    <phoneticPr fontId="1" type="noConversion"/>
  </si>
  <si>
    <t>조직분석과네트워킹(기업과조직의사회학)</t>
    <phoneticPr fontId="1" type="noConversion"/>
  </si>
  <si>
    <t>문화, 심리, 및 제2외국어 관련 전공 또는 교양과목</t>
    <phoneticPr fontId="1" type="noConversion"/>
  </si>
  <si>
    <t>사회조사통계및연습</t>
    <phoneticPr fontId="1" type="noConversion"/>
  </si>
  <si>
    <t>최신사회분석기법과실습</t>
    <phoneticPr fontId="1" type="noConversion"/>
  </si>
  <si>
    <t>조사분석 관련 전공 또는 교양과목</t>
    <phoneticPr fontId="1" type="noConversion"/>
  </si>
  <si>
    <t>000009117</t>
    <phoneticPr fontId="1" type="noConversion"/>
  </si>
  <si>
    <t>001000851</t>
    <phoneticPr fontId="1" type="noConversion"/>
  </si>
  <si>
    <t>000009056</t>
    <phoneticPr fontId="1" type="noConversion"/>
  </si>
  <si>
    <t>000009025</t>
    <phoneticPr fontId="1" type="noConversion"/>
  </si>
  <si>
    <t>001000852</t>
    <phoneticPr fontId="1" type="noConversion"/>
  </si>
  <si>
    <t>000009063</t>
    <phoneticPr fontId="1" type="noConversion"/>
  </si>
  <si>
    <t>000009128</t>
    <phoneticPr fontId="1" type="noConversion"/>
  </si>
  <si>
    <t>001000862</t>
    <phoneticPr fontId="1" type="noConversion"/>
  </si>
  <si>
    <t>대학영어I</t>
    <phoneticPr fontId="1" type="noConversion"/>
  </si>
  <si>
    <t>001000305</t>
    <phoneticPr fontId="1" type="noConversion"/>
  </si>
  <si>
    <t>001000960</t>
    <phoneticPr fontId="1" type="noConversion"/>
  </si>
  <si>
    <t>행정학입문</t>
    <phoneticPr fontId="1" type="noConversion"/>
  </si>
  <si>
    <t>000088101</t>
    <phoneticPr fontId="1" type="noConversion"/>
  </si>
  <si>
    <t>000000548</t>
    <phoneticPr fontId="1" type="noConversion"/>
  </si>
  <si>
    <t>영어회화I</t>
    <phoneticPr fontId="1" type="noConversion"/>
  </si>
  <si>
    <t>001000962</t>
    <phoneticPr fontId="1" type="noConversion"/>
  </si>
  <si>
    <t>문화와예술</t>
    <phoneticPr fontId="1" type="noConversion"/>
  </si>
  <si>
    <t>000000549</t>
    <phoneticPr fontId="1" type="noConversion"/>
  </si>
  <si>
    <t>영어회화II</t>
    <phoneticPr fontId="1" type="noConversion"/>
  </si>
  <si>
    <t>001000814</t>
    <phoneticPr fontId="1" type="noConversion"/>
  </si>
  <si>
    <t>웰리스와자기관리</t>
    <phoneticPr fontId="1" type="noConversion"/>
  </si>
  <si>
    <t>001000306</t>
    <phoneticPr fontId="1" type="noConversion"/>
  </si>
  <si>
    <t>대학영어II</t>
    <phoneticPr fontId="1" type="noConversion"/>
  </si>
  <si>
    <t>000000774</t>
    <phoneticPr fontId="1" type="noConversion"/>
  </si>
  <si>
    <t>000088391</t>
    <phoneticPr fontId="1" type="noConversion"/>
  </si>
  <si>
    <t>000000524</t>
    <phoneticPr fontId="1" type="noConversion"/>
  </si>
  <si>
    <t>000000010</t>
    <phoneticPr fontId="1" type="noConversion"/>
  </si>
  <si>
    <t>전자상거래</t>
    <phoneticPr fontId="1" type="noConversion"/>
  </si>
  <si>
    <t>000000997</t>
    <phoneticPr fontId="1" type="noConversion"/>
  </si>
  <si>
    <t>토익</t>
    <phoneticPr fontId="1" type="noConversion"/>
  </si>
  <si>
    <t>토익스피킹</t>
    <phoneticPr fontId="1" type="noConversion"/>
  </si>
  <si>
    <t>000088104</t>
    <phoneticPr fontId="1" type="noConversion"/>
  </si>
  <si>
    <t>001000972</t>
    <phoneticPr fontId="1" type="noConversion"/>
  </si>
  <si>
    <t>000088342</t>
    <phoneticPr fontId="1" type="noConversion"/>
  </si>
  <si>
    <t>000088294</t>
    <phoneticPr fontId="1" type="noConversion"/>
  </si>
  <si>
    <t>B+</t>
    <phoneticPr fontId="1" type="noConversion"/>
  </si>
  <si>
    <t>001000778</t>
    <phoneticPr fontId="1" type="noConversion"/>
  </si>
  <si>
    <t xml:space="preserve">   </t>
    <phoneticPr fontId="1" type="noConversion"/>
  </si>
  <si>
    <t>001000976</t>
    <phoneticPr fontId="1" type="noConversion"/>
  </si>
  <si>
    <t>실무Excel</t>
    <phoneticPr fontId="1" type="noConversion"/>
  </si>
  <si>
    <t>000088139</t>
    <phoneticPr fontId="1" type="noConversion"/>
  </si>
  <si>
    <t>리더십개발</t>
    <phoneticPr fontId="1" type="noConversion"/>
  </si>
  <si>
    <t>000051093</t>
    <phoneticPr fontId="1" type="noConversion"/>
  </si>
  <si>
    <t>마케팅조사</t>
    <phoneticPr fontId="1" type="noConversion"/>
  </si>
  <si>
    <t>000051156</t>
    <phoneticPr fontId="1" type="noConversion"/>
  </si>
  <si>
    <t>2014110438</t>
    <phoneticPr fontId="1" type="noConversion"/>
  </si>
  <si>
    <t>심리검사</t>
    <phoneticPr fontId="1" type="noConversion"/>
  </si>
  <si>
    <t>심리학개론</t>
    <phoneticPr fontId="1" type="noConversion"/>
  </si>
  <si>
    <t>000011038</t>
    <phoneticPr fontId="1" type="noConversion"/>
  </si>
  <si>
    <t>000009118</t>
    <phoneticPr fontId="1" type="noConversion"/>
  </si>
  <si>
    <t>심리학의응용</t>
    <phoneticPr fontId="1" type="noConversion"/>
  </si>
  <si>
    <t>000009121</t>
    <phoneticPr fontId="1" type="noConversion"/>
  </si>
  <si>
    <t>성격심리학</t>
    <phoneticPr fontId="1" type="noConversion"/>
  </si>
  <si>
    <t>001000176</t>
    <phoneticPr fontId="1" type="noConversion"/>
  </si>
  <si>
    <t>인지심리학</t>
    <phoneticPr fontId="1" type="noConversion"/>
  </si>
  <si>
    <t>집단상담</t>
    <phoneticPr fontId="1" type="noConversion"/>
  </si>
  <si>
    <t>건강심리학</t>
    <phoneticPr fontId="1" type="noConversion"/>
  </si>
  <si>
    <t>000011040</t>
    <phoneticPr fontId="1" type="noConversion"/>
  </si>
  <si>
    <t>000011074</t>
    <phoneticPr fontId="1" type="noConversion"/>
  </si>
  <si>
    <t>000081036</t>
    <phoneticPr fontId="1" type="noConversion"/>
  </si>
  <si>
    <t>001000877</t>
    <phoneticPr fontId="1" type="noConversion"/>
  </si>
  <si>
    <t>000088216</t>
    <phoneticPr fontId="1" type="noConversion"/>
  </si>
  <si>
    <t>000088081</t>
    <phoneticPr fontId="1" type="noConversion"/>
  </si>
  <si>
    <t>글로벌영어I</t>
    <phoneticPr fontId="1" type="noConversion"/>
  </si>
  <si>
    <t>글로벌영어II</t>
    <phoneticPr fontId="1" type="noConversion"/>
  </si>
  <si>
    <t>000088344</t>
    <phoneticPr fontId="1" type="noConversion"/>
  </si>
  <si>
    <t>지역환경문제</t>
    <phoneticPr fontId="1" type="noConversion"/>
  </si>
  <si>
    <t>000000528</t>
    <phoneticPr fontId="1" type="noConversion"/>
  </si>
  <si>
    <t>경영학입문</t>
    <phoneticPr fontId="1" type="noConversion"/>
  </si>
  <si>
    <t>001000956</t>
    <phoneticPr fontId="1" type="noConversion"/>
  </si>
  <si>
    <t>B+</t>
    <phoneticPr fontId="1" type="noConversion"/>
  </si>
  <si>
    <t>A+</t>
    <phoneticPr fontId="1" type="noConversion"/>
  </si>
  <si>
    <t>000088343</t>
    <phoneticPr fontId="1" type="noConversion"/>
  </si>
  <si>
    <t>경영학원론</t>
    <phoneticPr fontId="1" type="noConversion"/>
  </si>
  <si>
    <t>000051131</t>
    <phoneticPr fontId="1" type="noConversion"/>
  </si>
  <si>
    <t>마케팅관리</t>
    <phoneticPr fontId="1" type="noConversion"/>
  </si>
  <si>
    <t>000051072</t>
    <phoneticPr fontId="1" type="noConversion"/>
  </si>
  <si>
    <t>000000763</t>
    <phoneticPr fontId="1" type="noConversion"/>
  </si>
  <si>
    <t>F</t>
    <phoneticPr fontId="1" type="noConversion"/>
  </si>
  <si>
    <t>000088350</t>
    <phoneticPr fontId="1" type="noConversion"/>
  </si>
  <si>
    <t>000088408</t>
    <phoneticPr fontId="1" type="noConversion"/>
  </si>
  <si>
    <t>경제학입문</t>
    <phoneticPr fontId="1" type="noConversion"/>
  </si>
  <si>
    <t>000088354</t>
    <phoneticPr fontId="1" type="noConversion"/>
  </si>
  <si>
    <t>000088351</t>
    <phoneticPr fontId="1" type="noConversion"/>
  </si>
  <si>
    <t>000000547</t>
    <phoneticPr fontId="1" type="noConversion"/>
  </si>
  <si>
    <t>전공과목</t>
    <phoneticPr fontId="1" type="noConversion"/>
  </si>
  <si>
    <t>교양 , 기타과목</t>
    <phoneticPr fontId="1" type="noConversion"/>
  </si>
  <si>
    <t>MARINE 역량 구분</t>
    <phoneticPr fontId="1" type="noConversion"/>
  </si>
  <si>
    <t>E*</t>
    <phoneticPr fontId="1" type="noConversion"/>
  </si>
  <si>
    <t>A*</t>
    <phoneticPr fontId="1" type="noConversion"/>
  </si>
  <si>
    <t>음식과사회</t>
    <phoneticPr fontId="1" type="noConversion"/>
  </si>
  <si>
    <t>R*</t>
    <phoneticPr fontId="1" type="noConversion"/>
  </si>
  <si>
    <t>I*</t>
    <phoneticPr fontId="1" type="noConversion"/>
  </si>
  <si>
    <t>M*</t>
    <phoneticPr fontId="1" type="noConversion"/>
  </si>
  <si>
    <t>N*</t>
    <phoneticPr fontId="1" type="noConversion"/>
  </si>
  <si>
    <t>R,M*</t>
    <phoneticPr fontId="1" type="noConversion"/>
  </si>
  <si>
    <t>I,R</t>
    <phoneticPr fontId="1" type="noConversion"/>
  </si>
  <si>
    <t>A,N*,E</t>
    <phoneticPr fontId="1" type="noConversion"/>
  </si>
  <si>
    <t>I*,E*</t>
    <phoneticPr fontId="1" type="noConversion"/>
  </si>
  <si>
    <t>조직과네트워크의 사회학</t>
    <phoneticPr fontId="1" type="noConversion"/>
  </si>
  <si>
    <t>지역사회와
자원봉사</t>
    <phoneticPr fontId="1" type="noConversion"/>
  </si>
  <si>
    <t>도시와
주거문화</t>
    <phoneticPr fontId="1" type="noConversion"/>
  </si>
  <si>
    <t>경남지역의
역사와문화</t>
    <phoneticPr fontId="1" type="noConversion"/>
  </si>
  <si>
    <t>한국민속과
오늘의문화</t>
    <phoneticPr fontId="1" type="noConversion"/>
  </si>
  <si>
    <t>문화인류학과
의만남</t>
    <phoneticPr fontId="1" type="noConversion"/>
  </si>
  <si>
    <t>무대화술로푸는
취업성공전략</t>
    <phoneticPr fontId="1" type="noConversion"/>
  </si>
  <si>
    <t>경영세계의
이해</t>
    <phoneticPr fontId="1" type="noConversion"/>
  </si>
  <si>
    <t>소자본창업
성공론</t>
    <phoneticPr fontId="1" type="noConversion"/>
  </si>
  <si>
    <t>테크노
경영시스템</t>
    <phoneticPr fontId="1" type="noConversion"/>
  </si>
  <si>
    <t>사업창의성
개발</t>
    <phoneticPr fontId="1" type="noConversion"/>
  </si>
  <si>
    <t>컴퓨터와
정보처리</t>
    <phoneticPr fontId="1" type="noConversion"/>
  </si>
  <si>
    <t>컴퓨터활용과
의사소통</t>
    <phoneticPr fontId="1" type="noConversion"/>
  </si>
  <si>
    <t>컴퓨터와
데이터처리</t>
    <phoneticPr fontId="1" type="noConversion"/>
  </si>
  <si>
    <t>기초생활
영어회화</t>
    <phoneticPr fontId="1" type="noConversion"/>
  </si>
  <si>
    <t>동북아
역사와문화</t>
    <phoneticPr fontId="1" type="noConversion"/>
  </si>
  <si>
    <t>인간심리의
이해</t>
    <phoneticPr fontId="1" type="noConversion"/>
  </si>
  <si>
    <t>상담이론과
실제</t>
    <phoneticPr fontId="1" type="noConversion"/>
  </si>
  <si>
    <t>000009124</t>
    <phoneticPr fontId="1" type="noConversion"/>
  </si>
  <si>
    <t>000009049</t>
    <phoneticPr fontId="1" type="noConversion"/>
  </si>
  <si>
    <t>000009151</t>
    <phoneticPr fontId="1" type="noConversion"/>
  </si>
  <si>
    <t>000009148</t>
    <phoneticPr fontId="1" type="noConversion"/>
  </si>
  <si>
    <t>000009146</t>
    <phoneticPr fontId="1" type="noConversion"/>
  </si>
  <si>
    <t>000009139</t>
    <phoneticPr fontId="1" type="noConversion"/>
  </si>
  <si>
    <t>000009143</t>
    <phoneticPr fontId="1" type="noConversion"/>
  </si>
  <si>
    <t>000009149</t>
    <phoneticPr fontId="1" type="noConversion"/>
  </si>
  <si>
    <t>000009145</t>
    <phoneticPr fontId="1" type="noConversion"/>
  </si>
  <si>
    <t>000009150</t>
    <phoneticPr fontId="1" type="noConversion"/>
  </si>
  <si>
    <t>000012021</t>
    <phoneticPr fontId="1" type="noConversion"/>
  </si>
  <si>
    <t>000009112</t>
    <phoneticPr fontId="1" type="noConversion"/>
  </si>
  <si>
    <t>동서양명언과삶의지혜</t>
    <phoneticPr fontId="1" type="noConversion"/>
  </si>
  <si>
    <t>000088392</t>
    <phoneticPr fontId="1" type="noConversion"/>
  </si>
  <si>
    <t>범죄심리학</t>
    <phoneticPr fontId="1" type="noConversion"/>
  </si>
  <si>
    <t>000011031</t>
    <phoneticPr fontId="1" type="noConversion"/>
  </si>
  <si>
    <t>000064023</t>
    <phoneticPr fontId="1" type="noConversion"/>
  </si>
  <si>
    <t>범죄예방론</t>
    <phoneticPr fontId="1" type="noConversion"/>
  </si>
  <si>
    <t>과학수사</t>
    <phoneticPr fontId="1" type="noConversion"/>
  </si>
  <si>
    <t>000064027</t>
    <phoneticPr fontId="1" type="noConversion"/>
  </si>
  <si>
    <t>북한언론이해</t>
    <phoneticPr fontId="1" type="noConversion"/>
  </si>
  <si>
    <t>000088563</t>
    <phoneticPr fontId="1" type="noConversion"/>
  </si>
  <si>
    <t>기업과조직의사회학</t>
    <phoneticPr fontId="1" type="noConversion"/>
  </si>
  <si>
    <t>000009112</t>
    <phoneticPr fontId="1" type="noConversion"/>
  </si>
  <si>
    <t>000009149</t>
    <phoneticPr fontId="1" type="noConversion"/>
  </si>
  <si>
    <t>소중한것먼저하기</t>
    <phoneticPr fontId="1" type="noConversion"/>
  </si>
  <si>
    <t>000088316</t>
    <phoneticPr fontId="1" type="noConversion"/>
  </si>
  <si>
    <t>예비부모교육</t>
    <phoneticPr fontId="1" type="noConversion"/>
  </si>
  <si>
    <t>000088336</t>
    <phoneticPr fontId="1" type="noConversion"/>
  </si>
  <si>
    <t>생애주기와인생각본</t>
    <phoneticPr fontId="1" type="noConversion"/>
  </si>
  <si>
    <t>000088523</t>
    <phoneticPr fontId="1" type="noConversion"/>
  </si>
  <si>
    <t>해양시그니처세미나I</t>
    <phoneticPr fontId="1" type="noConversion"/>
  </si>
  <si>
    <t>000009151</t>
    <phoneticPr fontId="1" type="noConversion"/>
  </si>
  <si>
    <t>사회교과교육론</t>
    <phoneticPr fontId="1" type="noConversion"/>
  </si>
  <si>
    <t>001000234</t>
    <phoneticPr fontId="1" type="noConversion"/>
  </si>
  <si>
    <t>공간과도시</t>
    <phoneticPr fontId="1" type="noConversion"/>
  </si>
  <si>
    <t>001000854</t>
    <phoneticPr fontId="1" type="noConversion"/>
  </si>
  <si>
    <t>001000855</t>
    <phoneticPr fontId="1" type="noConversion"/>
  </si>
  <si>
    <t>교육방법및교육공학</t>
    <phoneticPr fontId="1" type="noConversion"/>
  </si>
  <si>
    <t>000000151</t>
    <phoneticPr fontId="1" type="noConversion"/>
  </si>
  <si>
    <t>교육평가</t>
    <phoneticPr fontId="1" type="noConversion"/>
  </si>
  <si>
    <t>001000160</t>
    <phoneticPr fontId="1" type="noConversion"/>
  </si>
  <si>
    <t>000009148</t>
    <phoneticPr fontId="1" type="noConversion"/>
  </si>
  <si>
    <t>글로벌영어III</t>
    <phoneticPr fontId="1" type="noConversion"/>
  </si>
  <si>
    <t>000088345</t>
    <phoneticPr fontId="1" type="noConversion"/>
  </si>
  <si>
    <t>창의글쓰기</t>
    <phoneticPr fontId="1" type="noConversion"/>
  </si>
  <si>
    <t>000088348</t>
    <phoneticPr fontId="1" type="noConversion"/>
  </si>
  <si>
    <t>한국문학속의성과사랑</t>
    <phoneticPr fontId="1" type="noConversion"/>
  </si>
  <si>
    <t>000088425</t>
    <phoneticPr fontId="1" type="noConversion"/>
  </si>
  <si>
    <t>현대인의삶과과학이슈</t>
    <phoneticPr fontId="1" type="noConversion"/>
  </si>
  <si>
    <t>000088444</t>
    <phoneticPr fontId="1" type="noConversion"/>
  </si>
  <si>
    <t>사회사상</t>
    <phoneticPr fontId="1" type="noConversion"/>
  </si>
  <si>
    <t>사회조사방법론및실습</t>
    <phoneticPr fontId="1" type="noConversion"/>
  </si>
  <si>
    <t>000009137</t>
    <phoneticPr fontId="1" type="noConversion"/>
  </si>
  <si>
    <t>글로벌영어I</t>
    <phoneticPr fontId="1" type="noConversion"/>
  </si>
  <si>
    <t>000088343</t>
    <phoneticPr fontId="1" type="noConversion"/>
  </si>
  <si>
    <t>통일과북한</t>
    <phoneticPr fontId="1" type="noConversion"/>
  </si>
  <si>
    <t>000088549</t>
    <phoneticPr fontId="1" type="noConversion"/>
  </si>
  <si>
    <t>기업가정신</t>
    <phoneticPr fontId="1" type="noConversion"/>
  </si>
  <si>
    <t>000088550</t>
    <phoneticPr fontId="1" type="noConversion"/>
  </si>
  <si>
    <t>신화와현대문화</t>
    <phoneticPr fontId="1" type="noConversion"/>
  </si>
  <si>
    <t>000088554</t>
    <phoneticPr fontId="1" type="noConversion"/>
  </si>
  <si>
    <t>000009117</t>
    <phoneticPr fontId="1" type="noConversion"/>
  </si>
  <si>
    <t>001000850</t>
    <phoneticPr fontId="1" type="noConversion"/>
  </si>
  <si>
    <t>기업윤리</t>
    <phoneticPr fontId="1" type="noConversion"/>
  </si>
  <si>
    <t>000088508</t>
    <phoneticPr fontId="1" type="noConversion"/>
  </si>
  <si>
    <t>학생별 2017-1 수강과목</t>
    <phoneticPr fontId="1" type="noConversion"/>
  </si>
  <si>
    <t>학번</t>
    <phoneticPr fontId="1" type="noConversion"/>
  </si>
  <si>
    <t>이름</t>
    <phoneticPr fontId="1" type="noConversion"/>
  </si>
  <si>
    <t>과목코드</t>
    <phoneticPr fontId="1" type="noConversion"/>
  </si>
  <si>
    <t>해양사회론</t>
    <phoneticPr fontId="1" type="noConversion"/>
  </si>
  <si>
    <t>정병조</t>
    <phoneticPr fontId="1" type="noConversion"/>
  </si>
  <si>
    <t>서민지</t>
    <phoneticPr fontId="1" type="noConversion"/>
  </si>
  <si>
    <t>남희동</t>
  </si>
  <si>
    <t>배은진</t>
  </si>
  <si>
    <t>손규빈</t>
  </si>
  <si>
    <t>이나은</t>
  </si>
  <si>
    <t>이다영</t>
  </si>
  <si>
    <t>이민재</t>
  </si>
  <si>
    <t>이희연</t>
  </si>
  <si>
    <t>정용훈</t>
  </si>
  <si>
    <t>정은주</t>
  </si>
  <si>
    <t>천정환</t>
  </si>
  <si>
    <t>최해빈</t>
  </si>
  <si>
    <t>홍기윤</t>
  </si>
  <si>
    <t>김유경</t>
    <phoneticPr fontId="1" type="noConversion"/>
  </si>
  <si>
    <t>학년</t>
    <phoneticPr fontId="1" type="noConversion"/>
  </si>
  <si>
    <t>윤성욱</t>
    <phoneticPr fontId="1" type="noConversion"/>
  </si>
  <si>
    <t>신경민</t>
  </si>
  <si>
    <t>천호준</t>
    <phoneticPr fontId="1" type="noConversion"/>
  </si>
  <si>
    <t>강동극</t>
  </si>
  <si>
    <t>김요셉</t>
  </si>
  <si>
    <t>이호정</t>
  </si>
  <si>
    <t>인현지</t>
    <phoneticPr fontId="1" type="noConversion"/>
  </si>
  <si>
    <t>김영진</t>
    <phoneticPr fontId="1" type="noConversion"/>
  </si>
  <si>
    <t>신명규</t>
    <phoneticPr fontId="1" type="noConversion"/>
  </si>
  <si>
    <t>라수빈</t>
    <phoneticPr fontId="1" type="noConversion"/>
  </si>
  <si>
    <t>김동우</t>
    <phoneticPr fontId="1" type="noConversion"/>
  </si>
  <si>
    <t>윤다훈</t>
    <phoneticPr fontId="1" type="noConversion"/>
  </si>
  <si>
    <t>임태현</t>
    <phoneticPr fontId="1" type="noConversion"/>
  </si>
  <si>
    <t>이승규</t>
    <phoneticPr fontId="1" type="noConversion"/>
  </si>
  <si>
    <t>정순원</t>
    <phoneticPr fontId="1" type="noConversion"/>
  </si>
  <si>
    <t>황준하</t>
    <phoneticPr fontId="1" type="noConversion"/>
  </si>
  <si>
    <t>최혜리</t>
    <phoneticPr fontId="1" type="noConversion"/>
  </si>
  <si>
    <t>강민창</t>
    <phoneticPr fontId="1" type="noConversion"/>
  </si>
  <si>
    <t>4</t>
    <phoneticPr fontId="1" type="noConversion"/>
  </si>
  <si>
    <t>A</t>
    <phoneticPr fontId="1" type="noConversion"/>
  </si>
  <si>
    <t>3</t>
    <phoneticPr fontId="1" type="noConversion"/>
  </si>
  <si>
    <t>권대근</t>
    <phoneticPr fontId="1" type="noConversion"/>
  </si>
  <si>
    <t>곽희주</t>
    <phoneticPr fontId="5" type="noConversion"/>
  </si>
  <si>
    <t>윤창필</t>
    <phoneticPr fontId="1" type="noConversion"/>
  </si>
  <si>
    <t>오성진</t>
    <phoneticPr fontId="1" type="noConversion"/>
  </si>
  <si>
    <t>2</t>
    <phoneticPr fontId="1" type="noConversion"/>
  </si>
  <si>
    <t>M1</t>
    <phoneticPr fontId="1" type="noConversion"/>
  </si>
  <si>
    <t>M2</t>
    <phoneticPr fontId="1" type="noConversion"/>
  </si>
  <si>
    <t>A2</t>
    <phoneticPr fontId="1" type="noConversion"/>
  </si>
  <si>
    <t>A3</t>
    <phoneticPr fontId="1" type="noConversion"/>
  </si>
  <si>
    <t>R2</t>
    <phoneticPr fontId="1" type="noConversion"/>
  </si>
  <si>
    <t>R3</t>
    <phoneticPr fontId="1" type="noConversion"/>
  </si>
  <si>
    <t>I2</t>
    <phoneticPr fontId="1" type="noConversion"/>
  </si>
  <si>
    <t>I3</t>
    <phoneticPr fontId="1" type="noConversion"/>
  </si>
  <si>
    <t>N2</t>
    <phoneticPr fontId="1" type="noConversion"/>
  </si>
  <si>
    <t>N3</t>
    <phoneticPr fontId="1" type="noConversion"/>
  </si>
  <si>
    <t>E2</t>
    <phoneticPr fontId="1" type="noConversion"/>
  </si>
  <si>
    <t>E3</t>
    <phoneticPr fontId="1" type="noConversion"/>
  </si>
  <si>
    <t>Mavg</t>
    <phoneticPr fontId="1" type="noConversion"/>
  </si>
  <si>
    <t>Aavg</t>
    <phoneticPr fontId="1" type="noConversion"/>
  </si>
  <si>
    <t>Ravg</t>
    <phoneticPr fontId="1" type="noConversion"/>
  </si>
  <si>
    <t>Iavg</t>
    <phoneticPr fontId="1" type="noConversion"/>
  </si>
  <si>
    <t>Navg</t>
    <phoneticPr fontId="1" type="noConversion"/>
  </si>
  <si>
    <t>Eavg</t>
    <phoneticPr fontId="1" type="noConversion"/>
  </si>
  <si>
    <t>Mavg_adjust</t>
    <phoneticPr fontId="1" type="noConversion"/>
  </si>
  <si>
    <t>Aavg_adjust</t>
    <phoneticPr fontId="1" type="noConversion"/>
  </si>
  <si>
    <t>Ravg_adjust</t>
    <phoneticPr fontId="1" type="noConversion"/>
  </si>
  <si>
    <t>Iavg_adjust</t>
    <phoneticPr fontId="1" type="noConversion"/>
  </si>
  <si>
    <t>Navg_adjust</t>
    <phoneticPr fontId="1" type="noConversion"/>
  </si>
  <si>
    <t>Eavg_adjust</t>
    <phoneticPr fontId="1" type="noConversion"/>
  </si>
  <si>
    <t>Time_adjust</t>
    <phoneticPr fontId="1" type="noConversion"/>
  </si>
  <si>
    <t>Final_M</t>
    <phoneticPr fontId="1" type="noConversion"/>
  </si>
  <si>
    <t>Final_A</t>
    <phoneticPr fontId="1" type="noConversion"/>
  </si>
  <si>
    <t>Final_R</t>
    <phoneticPr fontId="1" type="noConversion"/>
  </si>
  <si>
    <t>Final_I</t>
    <phoneticPr fontId="1" type="noConversion"/>
  </si>
  <si>
    <t>Final_N</t>
    <phoneticPr fontId="1" type="noConversion"/>
  </si>
  <si>
    <t>Final_E</t>
    <phoneticPr fontId="1" type="noConversion"/>
  </si>
  <si>
    <t>Overall</t>
    <phoneticPr fontId="1" type="noConversion"/>
  </si>
  <si>
    <t>AVERAGE</t>
    <phoneticPr fontId="1" type="noConversion"/>
  </si>
  <si>
    <t>total_average</t>
    <phoneticPr fontId="1" type="noConversion"/>
  </si>
  <si>
    <t>최고득점자</t>
    <phoneticPr fontId="1" type="noConversion"/>
  </si>
  <si>
    <t>학과 평균</t>
    <phoneticPr fontId="1" type="noConversion"/>
  </si>
  <si>
    <t>목표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</si>
</sst>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-* #,##0_-;\-* #,##0_-;_-* &quot;-&quot;_-;_-@_-"/>
    <numFmt numFmtId="177" formatCode="0.00_ "/>
  </numFmts>
  <fonts count="1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9"/>
      <name val="Tahoma"/>
      <family val="2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9"/>
      <color theme="1"/>
      <name val="Tahoma"/>
      <family val="2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8"/>
      <name val="Tahoma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176" fontId="15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3" fillId="0" borderId="1" xfId="0" applyNumberFormat="1" applyFont="1" applyFill="1" applyBorder="1" applyAlignment="1" applyProtection="1">
      <alignment horizontal="center" vertical="center"/>
    </xf>
    <xf numFmtId="49" fontId="4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13" fillId="0" borderId="1" xfId="0" applyNumberFormat="1" applyFont="1" applyFill="1" applyBorder="1" applyAlignment="1" applyProtection="1">
      <alignment horizontal="center" vertical="center"/>
    </xf>
    <xf numFmtId="49" fontId="13" fillId="2" borderId="1" xfId="0" applyNumberFormat="1" applyFont="1" applyFill="1" applyBorder="1" applyAlignment="1" applyProtection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6" fontId="0" fillId="0" borderId="0" xfId="1" applyFont="1">
      <alignment vertical="center"/>
    </xf>
    <xf numFmtId="0" fontId="9" fillId="0" borderId="1" xfId="0" applyFont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 applyProtection="1">
      <alignment horizontal="center" vertical="center"/>
    </xf>
    <xf numFmtId="49" fontId="4" fillId="5" borderId="1" xfId="0" applyNumberFormat="1" applyFont="1" applyFill="1" applyBorder="1" applyAlignment="1" applyProtection="1">
      <alignment horizontal="center" vertical="center"/>
    </xf>
    <xf numFmtId="49" fontId="3" fillId="6" borderId="1" xfId="0" applyNumberFormat="1" applyFont="1" applyFill="1" applyBorder="1" applyAlignment="1" applyProtection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3" fillId="7" borderId="1" xfId="0" applyNumberFormat="1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49" fontId="8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2">
    <cellStyle name="기본" xfId="0" builtinId="0"/>
    <cellStyle name="쉼표[0]" xfId="1" builtin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마린 역량지수</a:t>
            </a:r>
            <a:r>
              <a:rPr lang="en-US" altLang="ko-KR"/>
              <a:t>(3</a:t>
            </a:r>
            <a:r>
              <a:rPr lang="ko-KR" altLang="en-US"/>
              <a:t>차년도</a:t>
            </a:r>
            <a:r>
              <a:rPr lang="en-US" altLang="ko-KR"/>
              <a:t>)</a:t>
            </a:r>
            <a:r>
              <a:rPr lang="ko-KR" altLang="en-US"/>
              <a:t> 달성 수준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최종!$B$14</c:f>
              <c:strCache>
                <c:ptCount val="1"/>
                <c:pt idx="0">
                  <c:v>학과 평균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00161030595813204"/>
                  <c:y val="-0.05413105413105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0161030595813204"/>
                  <c:y val="-0.08547008547008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25442834138486"/>
                  <c:y val="0.02564102564102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77133655394525"/>
                  <c:y val="0.04273504273504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73752012882448"/>
                  <c:y val="0.03418803418803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386473429951691"/>
                  <c:y val="-0.048433048433048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최종!$B$15:$B$20</c:f>
              <c:numCache>
                <c:formatCode>0.00_ </c:formatCode>
                <c:ptCount val="6"/>
                <c:pt idx="0">
                  <c:v>19.02086805555555</c:v>
                </c:pt>
                <c:pt idx="1">
                  <c:v>21.41670138888889</c:v>
                </c:pt>
                <c:pt idx="2">
                  <c:v>25.80211805555556</c:v>
                </c:pt>
                <c:pt idx="3">
                  <c:v>28.0417013888889</c:v>
                </c:pt>
                <c:pt idx="4">
                  <c:v>28.23961805555557</c:v>
                </c:pt>
                <c:pt idx="5">
                  <c:v>28.81253472222223</c:v>
                </c:pt>
              </c:numCache>
            </c:numRef>
          </c:val>
        </c:ser>
        <c:ser>
          <c:idx val="1"/>
          <c:order val="1"/>
          <c:tx>
            <c:strRef>
              <c:f>최종!$C$14</c:f>
              <c:strCache>
                <c:ptCount val="1"/>
                <c:pt idx="0">
                  <c:v>최고득점자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최종!$C$15:$C$20</c:f>
              <c:numCache>
                <c:formatCode>0.00_ </c:formatCode>
                <c:ptCount val="6"/>
                <c:pt idx="0">
                  <c:v>75.0</c:v>
                </c:pt>
                <c:pt idx="1">
                  <c:v>75.0</c:v>
                </c:pt>
                <c:pt idx="2">
                  <c:v>73.75</c:v>
                </c:pt>
                <c:pt idx="3">
                  <c:v>97.5</c:v>
                </c:pt>
                <c:pt idx="4">
                  <c:v>97.5</c:v>
                </c:pt>
                <c:pt idx="5">
                  <c:v>98.75</c:v>
                </c:pt>
              </c:numCache>
            </c:numRef>
          </c:val>
        </c:ser>
        <c:ser>
          <c:idx val="2"/>
          <c:order val="2"/>
          <c:tx>
            <c:v>목표값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최종!$D$15:$D$20</c:f>
              <c:numCache>
                <c:formatCode>General</c:formatCode>
                <c:ptCount val="6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975941536"/>
        <c:axId val="1978802080"/>
      </c:radarChart>
      <c:catAx>
        <c:axId val="197594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8802080"/>
        <c:crosses val="autoZero"/>
        <c:auto val="1"/>
        <c:lblAlgn val="ctr"/>
        <c:lblOffset val="100"/>
        <c:noMultiLvlLbl val="0"/>
      </c:catAx>
      <c:valAx>
        <c:axId val="19788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594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6</xdr:row>
      <xdr:rowOff>152400</xdr:rowOff>
    </xdr:from>
    <xdr:to>
      <xdr:col>14</xdr:col>
      <xdr:colOff>215900</xdr:colOff>
      <xdr:row>27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I13" sqref="I13"/>
    </sheetView>
  </sheetViews>
  <sheetFormatPr baseColWidth="10" defaultRowHeight="17" x14ac:dyDescent="0.25"/>
  <sheetData>
    <row r="1" spans="1:8" x14ac:dyDescent="0.25">
      <c r="B1" t="s">
        <v>648</v>
      </c>
      <c r="C1" t="s">
        <v>649</v>
      </c>
      <c r="D1" t="s">
        <v>650</v>
      </c>
      <c r="E1" t="s">
        <v>651</v>
      </c>
      <c r="F1" t="s">
        <v>652</v>
      </c>
      <c r="G1" t="s">
        <v>653</v>
      </c>
      <c r="H1" t="s">
        <v>654</v>
      </c>
    </row>
    <row r="2" spans="1:8" x14ac:dyDescent="0.25">
      <c r="A2" s="48" t="s">
        <v>581</v>
      </c>
      <c r="B2" s="85">
        <v>72.081249999999997</v>
      </c>
      <c r="C2" s="85">
        <v>70.831249999999997</v>
      </c>
      <c r="D2" s="85">
        <v>67.081249999999997</v>
      </c>
      <c r="E2" s="85">
        <v>45.831249999999997</v>
      </c>
      <c r="F2" s="85">
        <v>47.081249999999997</v>
      </c>
      <c r="G2" s="85">
        <v>52.081249999999997</v>
      </c>
      <c r="H2" s="85">
        <f>SUM(B2:G2)</f>
        <v>354.98750000000001</v>
      </c>
    </row>
    <row r="3" spans="1:8" x14ac:dyDescent="0.25">
      <c r="A3" s="49" t="s">
        <v>115</v>
      </c>
      <c r="B3" s="85">
        <v>72.1875</v>
      </c>
      <c r="C3" s="85">
        <v>74.6875</v>
      </c>
      <c r="D3" s="85">
        <v>74.6875</v>
      </c>
      <c r="E3" s="85">
        <v>75.9375</v>
      </c>
      <c r="F3" s="85">
        <v>74.6875</v>
      </c>
      <c r="G3" s="85">
        <v>74.6875</v>
      </c>
      <c r="H3" s="85">
        <f>SUM(B3:G3)</f>
        <v>446.875</v>
      </c>
    </row>
    <row r="4" spans="1:8" x14ac:dyDescent="0.25">
      <c r="A4" s="49" t="s">
        <v>295</v>
      </c>
      <c r="B4" s="85">
        <v>75</v>
      </c>
      <c r="C4" s="85">
        <v>75</v>
      </c>
      <c r="D4" s="85">
        <v>73.75</v>
      </c>
      <c r="E4" s="85">
        <v>97.5</v>
      </c>
      <c r="F4" s="85">
        <v>97.5</v>
      </c>
      <c r="G4" s="85">
        <v>98.75</v>
      </c>
      <c r="H4" s="85">
        <f>SUM(B4:G4)</f>
        <v>517.5</v>
      </c>
    </row>
    <row r="5" spans="1:8" x14ac:dyDescent="0.25">
      <c r="A5" s="49" t="s">
        <v>166</v>
      </c>
      <c r="B5" s="85">
        <v>27.918749999999999</v>
      </c>
      <c r="C5" s="85">
        <v>25.418749999999999</v>
      </c>
      <c r="D5" s="85">
        <v>45.418750000000003</v>
      </c>
      <c r="E5" s="85">
        <v>45.418750000000003</v>
      </c>
      <c r="F5" s="85">
        <v>47.918750000000003</v>
      </c>
      <c r="G5" s="85">
        <v>52.918750000000003</v>
      </c>
      <c r="H5" s="85">
        <f>SUM(B5:G5)</f>
        <v>245.01249999999999</v>
      </c>
    </row>
    <row r="6" spans="1:8" x14ac:dyDescent="0.25">
      <c r="A6" s="49" t="s">
        <v>145</v>
      </c>
      <c r="B6" s="85">
        <v>43.75</v>
      </c>
      <c r="C6" s="85">
        <v>47.5</v>
      </c>
      <c r="D6" s="85">
        <v>56.25</v>
      </c>
      <c r="E6" s="85">
        <v>77.5</v>
      </c>
      <c r="F6" s="85">
        <v>75</v>
      </c>
      <c r="G6" s="85">
        <v>71.25</v>
      </c>
      <c r="H6" s="85">
        <f>SUM(B6:G6)</f>
        <v>371.25</v>
      </c>
    </row>
    <row r="7" spans="1:8" x14ac:dyDescent="0.25">
      <c r="A7" s="49" t="s">
        <v>154</v>
      </c>
      <c r="B7" s="85">
        <v>25</v>
      </c>
      <c r="C7" s="85">
        <v>48.75</v>
      </c>
      <c r="D7" s="85">
        <v>70</v>
      </c>
      <c r="E7" s="85">
        <v>70</v>
      </c>
      <c r="F7" s="85">
        <v>67.5</v>
      </c>
      <c r="G7" s="85">
        <v>66.25</v>
      </c>
      <c r="H7" s="85">
        <f>SUM(B7:G7)</f>
        <v>347.5</v>
      </c>
    </row>
    <row r="8" spans="1:8" x14ac:dyDescent="0.25">
      <c r="A8" s="49" t="s">
        <v>192</v>
      </c>
      <c r="B8" s="85">
        <v>39.791666666666671</v>
      </c>
      <c r="C8" s="85">
        <v>43.541666666666671</v>
      </c>
      <c r="D8" s="85">
        <v>43.541666666666671</v>
      </c>
      <c r="E8" s="85">
        <v>43.541666666666671</v>
      </c>
      <c r="F8" s="85">
        <v>39.791666666666671</v>
      </c>
      <c r="G8" s="85">
        <v>59.791666666666671</v>
      </c>
      <c r="H8" s="85">
        <f>SUM(B8:G8)</f>
        <v>270.00000000000006</v>
      </c>
    </row>
    <row r="9" spans="1:8" x14ac:dyDescent="0.25">
      <c r="A9" s="49" t="s">
        <v>162</v>
      </c>
      <c r="B9" s="85">
        <v>50.9375</v>
      </c>
      <c r="C9" s="85">
        <v>50.9375</v>
      </c>
      <c r="D9" s="85">
        <v>52.1875</v>
      </c>
      <c r="E9" s="85">
        <v>74.6875</v>
      </c>
      <c r="F9" s="85">
        <v>73.4375</v>
      </c>
      <c r="G9" s="85">
        <v>70.9375</v>
      </c>
      <c r="H9" s="85">
        <f>SUM(B9:G9)</f>
        <v>373.125</v>
      </c>
    </row>
    <row r="10" spans="1:8" x14ac:dyDescent="0.25">
      <c r="A10" s="49" t="s">
        <v>179</v>
      </c>
      <c r="B10" s="85">
        <v>47.291666666666671</v>
      </c>
      <c r="C10" s="85">
        <v>47.291666666666671</v>
      </c>
      <c r="D10" s="85">
        <v>69.791666666666671</v>
      </c>
      <c r="E10" s="85">
        <v>91.041666666666671</v>
      </c>
      <c r="F10" s="85">
        <v>91.041666666666671</v>
      </c>
      <c r="G10" s="85">
        <v>92.291666666666671</v>
      </c>
      <c r="H10" s="85">
        <f>SUM(B10:G10)</f>
        <v>438.75000000000006</v>
      </c>
    </row>
    <row r="11" spans="1:8" x14ac:dyDescent="0.25">
      <c r="A11" s="49" t="s">
        <v>172</v>
      </c>
      <c r="B11" s="85">
        <v>45</v>
      </c>
      <c r="C11" s="85">
        <v>45</v>
      </c>
      <c r="D11" s="85">
        <v>43.75</v>
      </c>
      <c r="E11" s="85">
        <v>43.75</v>
      </c>
      <c r="F11" s="85">
        <v>45</v>
      </c>
      <c r="G11" s="85">
        <v>46.25</v>
      </c>
      <c r="H11" s="85">
        <f>SUM(B11:G11)</f>
        <v>268.75</v>
      </c>
    </row>
    <row r="12" spans="1:8" x14ac:dyDescent="0.25">
      <c r="A12" s="49" t="s">
        <v>176</v>
      </c>
      <c r="B12" s="85">
        <v>20</v>
      </c>
      <c r="C12" s="85">
        <v>20</v>
      </c>
      <c r="D12" s="85">
        <v>40</v>
      </c>
      <c r="E12" s="85">
        <v>40</v>
      </c>
      <c r="F12" s="85">
        <v>40</v>
      </c>
      <c r="G12" s="85">
        <v>40</v>
      </c>
      <c r="H12" s="85">
        <f>SUM(B12:G12)</f>
        <v>200</v>
      </c>
    </row>
    <row r="13" spans="1:8" x14ac:dyDescent="0.25">
      <c r="A13" s="48" t="s">
        <v>582</v>
      </c>
      <c r="B13" s="85">
        <v>28.75</v>
      </c>
      <c r="C13" s="85">
        <v>33.75</v>
      </c>
      <c r="D13" s="85">
        <v>57.5</v>
      </c>
      <c r="E13" s="85">
        <v>78.75</v>
      </c>
      <c r="F13" s="85">
        <v>75</v>
      </c>
      <c r="G13" s="85">
        <v>71.25</v>
      </c>
      <c r="H13" s="85">
        <f>SUM(B13:G13)</f>
        <v>345</v>
      </c>
    </row>
    <row r="14" spans="1:8" x14ac:dyDescent="0.25">
      <c r="A14" s="49" t="s">
        <v>150</v>
      </c>
      <c r="B14" s="85">
        <v>56.143749999999997</v>
      </c>
      <c r="C14" s="85">
        <v>56.143749999999997</v>
      </c>
      <c r="D14" s="85">
        <v>57.393749999999997</v>
      </c>
      <c r="E14" s="85">
        <v>82.393749999999997</v>
      </c>
      <c r="F14" s="85">
        <v>82.393749999999997</v>
      </c>
      <c r="G14" s="85">
        <v>82.393749999999997</v>
      </c>
      <c r="H14" s="85">
        <f>SUM(B14:G14)</f>
        <v>416.86250000000001</v>
      </c>
    </row>
    <row r="15" spans="1:8" x14ac:dyDescent="0.25">
      <c r="A15" s="49" t="s">
        <v>125</v>
      </c>
      <c r="B15" s="85">
        <v>68.960416666666674</v>
      </c>
      <c r="C15" s="85">
        <v>63.960416666666667</v>
      </c>
      <c r="D15" s="85">
        <v>38.960416666666667</v>
      </c>
      <c r="E15" s="85">
        <v>38.960416666666667</v>
      </c>
      <c r="F15" s="85">
        <v>43.960416666666667</v>
      </c>
      <c r="G15" s="85">
        <v>67.710416666666674</v>
      </c>
      <c r="H15" s="85">
        <f>SUM(B15:G15)</f>
        <v>322.51250000000005</v>
      </c>
    </row>
    <row r="16" spans="1:8" x14ac:dyDescent="0.25">
      <c r="A16" s="49" t="s">
        <v>583</v>
      </c>
      <c r="B16" s="85">
        <v>32.5</v>
      </c>
      <c r="C16" s="85">
        <v>35</v>
      </c>
      <c r="D16" s="85">
        <v>57.5</v>
      </c>
      <c r="E16" s="85">
        <v>78.75</v>
      </c>
      <c r="F16" s="85">
        <v>78.75</v>
      </c>
      <c r="G16" s="85">
        <v>78.75</v>
      </c>
      <c r="H16" s="85">
        <f>SUM(B16:G16)</f>
        <v>361.25</v>
      </c>
    </row>
    <row r="17" spans="1:8" x14ac:dyDescent="0.25">
      <c r="A17" s="49" t="s">
        <v>584</v>
      </c>
      <c r="B17" s="85">
        <v>80.518749999999997</v>
      </c>
      <c r="C17" s="85">
        <v>80.518749999999997</v>
      </c>
      <c r="D17" s="85">
        <v>83.018749999999997</v>
      </c>
      <c r="E17" s="85">
        <v>84.268749999999997</v>
      </c>
      <c r="F17" s="85">
        <v>84.268749999999997</v>
      </c>
      <c r="G17" s="85">
        <v>83.018749999999997</v>
      </c>
      <c r="H17" s="85">
        <f>SUM(B17:G17)</f>
        <v>495.61250000000001</v>
      </c>
    </row>
    <row r="18" spans="1:8" x14ac:dyDescent="0.25">
      <c r="A18" s="49" t="s">
        <v>106</v>
      </c>
      <c r="B18" s="85">
        <v>49.375</v>
      </c>
      <c r="C18" s="85">
        <v>50.625</v>
      </c>
      <c r="D18" s="85">
        <v>53.125</v>
      </c>
      <c r="E18" s="85">
        <v>73.125</v>
      </c>
      <c r="F18" s="85">
        <v>70.625</v>
      </c>
      <c r="G18" s="85">
        <v>68.125</v>
      </c>
      <c r="H18" s="85">
        <f>SUM(B18:G18)</f>
        <v>365</v>
      </c>
    </row>
    <row r="19" spans="1:8" x14ac:dyDescent="0.25">
      <c r="A19" s="49" t="s">
        <v>585</v>
      </c>
      <c r="B19" s="85">
        <v>33.75</v>
      </c>
      <c r="C19" s="85">
        <v>36.25</v>
      </c>
      <c r="D19" s="85">
        <v>61.25</v>
      </c>
      <c r="E19" s="85">
        <v>81.25</v>
      </c>
      <c r="F19" s="85">
        <v>76.25</v>
      </c>
      <c r="G19" s="85">
        <v>71.25</v>
      </c>
      <c r="H19" s="85">
        <f>SUM(B19:G19)</f>
        <v>360</v>
      </c>
    </row>
    <row r="20" spans="1:8" x14ac:dyDescent="0.25">
      <c r="A20" s="49" t="s">
        <v>586</v>
      </c>
      <c r="B20" s="85">
        <v>24.791666666666671</v>
      </c>
      <c r="C20" s="85">
        <v>49.791666666666671</v>
      </c>
      <c r="D20" s="85">
        <v>73.541666666666671</v>
      </c>
      <c r="E20" s="85">
        <v>73.541666666666671</v>
      </c>
      <c r="F20" s="85">
        <v>73.541666666666671</v>
      </c>
      <c r="G20" s="85">
        <v>72.291666666666671</v>
      </c>
      <c r="H20" s="85">
        <f>SUM(B20:G20)</f>
        <v>367.50000000000006</v>
      </c>
    </row>
    <row r="21" spans="1:8" x14ac:dyDescent="0.25">
      <c r="A21" s="49" t="s">
        <v>587</v>
      </c>
      <c r="B21" s="85">
        <v>61.875</v>
      </c>
      <c r="C21" s="85">
        <v>64.375</v>
      </c>
      <c r="D21" s="85">
        <v>64.375</v>
      </c>
      <c r="E21" s="85">
        <v>65.625</v>
      </c>
      <c r="F21" s="85">
        <v>65.625</v>
      </c>
      <c r="G21" s="85">
        <v>66.875</v>
      </c>
      <c r="H21" s="85">
        <f>SUM(B21:G21)</f>
        <v>388.75</v>
      </c>
    </row>
    <row r="22" spans="1:8" x14ac:dyDescent="0.25">
      <c r="A22" s="49" t="s">
        <v>588</v>
      </c>
      <c r="B22" s="85">
        <v>79.168750000000003</v>
      </c>
      <c r="C22" s="85">
        <v>79.168750000000003</v>
      </c>
      <c r="D22" s="85">
        <v>82.918750000000003</v>
      </c>
      <c r="E22" s="85">
        <v>85.418750000000003</v>
      </c>
      <c r="F22" s="85">
        <v>85.418750000000003</v>
      </c>
      <c r="G22" s="85">
        <v>84.168750000000003</v>
      </c>
      <c r="H22" s="85">
        <f>SUM(B22:G22)</f>
        <v>496.26249999999999</v>
      </c>
    </row>
    <row r="23" spans="1:8" x14ac:dyDescent="0.25">
      <c r="A23" s="49" t="s">
        <v>589</v>
      </c>
      <c r="B23" s="85">
        <v>24.375</v>
      </c>
      <c r="C23" s="85">
        <v>23.125</v>
      </c>
      <c r="D23" s="85">
        <v>43.125</v>
      </c>
      <c r="E23" s="85">
        <v>43.125</v>
      </c>
      <c r="F23" s="85">
        <v>44.375</v>
      </c>
      <c r="G23" s="85">
        <v>45.625</v>
      </c>
      <c r="H23" s="85">
        <f>SUM(B23:G23)</f>
        <v>223.75</v>
      </c>
    </row>
    <row r="24" spans="1:8" x14ac:dyDescent="0.25">
      <c r="A24" s="49" t="s">
        <v>590</v>
      </c>
      <c r="B24" s="85">
        <v>42.291666666666671</v>
      </c>
      <c r="C24" s="85">
        <v>42.291666666666671</v>
      </c>
      <c r="D24" s="85">
        <v>62.291666666666671</v>
      </c>
      <c r="E24" s="85">
        <v>62.291666666666671</v>
      </c>
      <c r="F24" s="85">
        <v>59.791666666666671</v>
      </c>
      <c r="G24" s="85">
        <v>59.791666666666671</v>
      </c>
      <c r="H24" s="85">
        <f>SUM(B24:G24)</f>
        <v>328.75000000000006</v>
      </c>
    </row>
    <row r="25" spans="1:8" x14ac:dyDescent="0.25">
      <c r="A25" s="49" t="s">
        <v>591</v>
      </c>
      <c r="B25" s="85">
        <v>5.625</v>
      </c>
      <c r="C25" s="85">
        <v>26.875</v>
      </c>
      <c r="D25" s="85">
        <v>45.625</v>
      </c>
      <c r="E25" s="85">
        <v>45.625</v>
      </c>
      <c r="F25" s="85">
        <v>45.625</v>
      </c>
      <c r="G25" s="85">
        <v>48.125</v>
      </c>
      <c r="H25" s="85">
        <f>SUM(B25:G25)</f>
        <v>217.5</v>
      </c>
    </row>
    <row r="26" spans="1:8" x14ac:dyDescent="0.25">
      <c r="A26" s="49" t="s">
        <v>592</v>
      </c>
      <c r="B26" s="85">
        <v>23.75</v>
      </c>
      <c r="C26" s="85">
        <v>20</v>
      </c>
      <c r="D26" s="85">
        <v>20</v>
      </c>
      <c r="E26" s="85">
        <v>20</v>
      </c>
      <c r="F26" s="85">
        <v>22.5</v>
      </c>
      <c r="G26" s="85">
        <v>45</v>
      </c>
      <c r="H26" s="85">
        <f>SUM(B26:G26)</f>
        <v>151.25</v>
      </c>
    </row>
    <row r="27" spans="1:8" x14ac:dyDescent="0.25">
      <c r="A27" s="49" t="s">
        <v>593</v>
      </c>
      <c r="B27" s="85">
        <v>24.793749999999999</v>
      </c>
      <c r="C27" s="85">
        <v>29.793749999999999</v>
      </c>
      <c r="D27" s="85">
        <v>51.043750000000003</v>
      </c>
      <c r="E27" s="85">
        <v>51.043750000000003</v>
      </c>
      <c r="F27" s="85">
        <v>46.043750000000003</v>
      </c>
      <c r="G27" s="85">
        <v>44.793750000000003</v>
      </c>
      <c r="H27" s="85">
        <f>SUM(B27:G27)</f>
        <v>247.51249999999999</v>
      </c>
    </row>
    <row r="28" spans="1:8" x14ac:dyDescent="0.25">
      <c r="A28" s="49" t="s">
        <v>594</v>
      </c>
      <c r="B28" s="85">
        <v>28.125</v>
      </c>
      <c r="C28" s="85">
        <v>28.125</v>
      </c>
      <c r="D28" s="85">
        <v>51.875</v>
      </c>
      <c r="E28" s="85">
        <v>74.375</v>
      </c>
      <c r="F28" s="85">
        <v>74.375</v>
      </c>
      <c r="G28" s="85">
        <v>75.625</v>
      </c>
      <c r="H28" s="85">
        <f>SUM(B28:G28)</f>
        <v>332.5</v>
      </c>
    </row>
    <row r="29" spans="1:8" x14ac:dyDescent="0.25">
      <c r="A29" s="48" t="s">
        <v>595</v>
      </c>
      <c r="B29" s="85">
        <v>48.125</v>
      </c>
      <c r="C29" s="85">
        <v>49.375</v>
      </c>
      <c r="D29" s="85">
        <v>48.125</v>
      </c>
      <c r="E29" s="85">
        <v>68.125</v>
      </c>
      <c r="F29" s="85">
        <v>68.125</v>
      </c>
      <c r="G29" s="85">
        <v>69.375</v>
      </c>
      <c r="H29" s="85">
        <f>SUM(B29:G29)</f>
        <v>351.25</v>
      </c>
    </row>
    <row r="30" spans="1:8" x14ac:dyDescent="0.25">
      <c r="A30" s="38" t="s">
        <v>119</v>
      </c>
      <c r="B30" s="85">
        <v>10.106250000000001</v>
      </c>
      <c r="C30" s="85">
        <v>10.106250000000001</v>
      </c>
      <c r="D30" s="85">
        <v>10.106250000000001</v>
      </c>
      <c r="E30" s="85">
        <v>10.106250000000001</v>
      </c>
      <c r="F30" s="85">
        <v>30.106250000000003</v>
      </c>
      <c r="G30" s="85">
        <v>30.106250000000003</v>
      </c>
      <c r="H30" s="85">
        <f>SUM(B30:G30)</f>
        <v>100.6375</v>
      </c>
    </row>
    <row r="31" spans="1:8" x14ac:dyDescent="0.25">
      <c r="A31" s="38" t="s">
        <v>177</v>
      </c>
      <c r="B31" s="85">
        <v>1.98125</v>
      </c>
      <c r="C31" s="85">
        <v>23.231249999999999</v>
      </c>
      <c r="D31" s="85">
        <v>44.481250000000003</v>
      </c>
      <c r="E31" s="85">
        <v>44.481250000000003</v>
      </c>
      <c r="F31" s="85">
        <v>48.231250000000003</v>
      </c>
      <c r="G31" s="85">
        <v>49.481250000000003</v>
      </c>
      <c r="H31" s="85">
        <f>SUM(B31:G31)</f>
        <v>211.88749999999999</v>
      </c>
    </row>
    <row r="32" spans="1:8" x14ac:dyDescent="0.25">
      <c r="A32" s="38" t="s">
        <v>123</v>
      </c>
      <c r="B32" s="85">
        <v>60</v>
      </c>
      <c r="C32" s="85">
        <v>58.75</v>
      </c>
      <c r="D32" s="85">
        <v>57.5</v>
      </c>
      <c r="E32" s="85">
        <v>38.75</v>
      </c>
      <c r="F32" s="85">
        <v>38.75</v>
      </c>
      <c r="G32" s="85">
        <v>40</v>
      </c>
      <c r="H32" s="85">
        <f>SUM(B32:G32)</f>
        <v>293.75</v>
      </c>
    </row>
    <row r="33" spans="1:8" x14ac:dyDescent="0.25">
      <c r="A33" s="38" t="s">
        <v>158</v>
      </c>
      <c r="B33" s="85">
        <v>54.481250000000003</v>
      </c>
      <c r="C33" s="85">
        <v>54.481250000000003</v>
      </c>
      <c r="D33" s="85">
        <v>54.481250000000003</v>
      </c>
      <c r="E33" s="85">
        <v>76.981250000000003</v>
      </c>
      <c r="F33" s="85">
        <v>76.981250000000003</v>
      </c>
      <c r="G33" s="85">
        <v>75.731250000000003</v>
      </c>
      <c r="H33" s="85">
        <f>SUM(B33:G33)</f>
        <v>393.13749999999999</v>
      </c>
    </row>
    <row r="34" spans="1:8" x14ac:dyDescent="0.25">
      <c r="A34" s="38" t="s">
        <v>178</v>
      </c>
      <c r="B34" s="85">
        <v>2.5</v>
      </c>
      <c r="C34" s="85">
        <v>26.25</v>
      </c>
      <c r="D34" s="85">
        <v>47.5</v>
      </c>
      <c r="E34" s="85">
        <v>47.5</v>
      </c>
      <c r="F34" s="85">
        <v>46.25</v>
      </c>
      <c r="G34" s="85">
        <v>25</v>
      </c>
      <c r="H34" s="85">
        <f>SUM(B34:G34)</f>
        <v>195</v>
      </c>
    </row>
    <row r="35" spans="1:8" x14ac:dyDescent="0.25">
      <c r="A35" s="38" t="s">
        <v>160</v>
      </c>
      <c r="B35" s="85">
        <v>24.268750000000001</v>
      </c>
      <c r="C35" s="85">
        <v>25.518750000000001</v>
      </c>
      <c r="D35" s="85">
        <v>46.768749999999997</v>
      </c>
      <c r="E35" s="85">
        <v>46.768749999999997</v>
      </c>
      <c r="F35" s="85">
        <v>45.518749999999997</v>
      </c>
      <c r="G35" s="85">
        <v>46.768749999999997</v>
      </c>
      <c r="H35" s="85">
        <f>SUM(B35:G35)</f>
        <v>235.61250000000001</v>
      </c>
    </row>
    <row r="36" spans="1:8" x14ac:dyDescent="0.25">
      <c r="A36" s="38" t="s">
        <v>190</v>
      </c>
      <c r="B36" s="85">
        <v>41.356250000000003</v>
      </c>
      <c r="C36" s="85">
        <v>41.356250000000003</v>
      </c>
      <c r="D36" s="85">
        <v>66.356250000000003</v>
      </c>
      <c r="E36" s="85">
        <v>66.356250000000003</v>
      </c>
      <c r="F36" s="85">
        <v>66.356250000000003</v>
      </c>
      <c r="G36" s="85">
        <v>63.856250000000003</v>
      </c>
      <c r="H36" s="85">
        <f>SUM(B36:G36)</f>
        <v>345.63749999999999</v>
      </c>
    </row>
    <row r="37" spans="1:8" x14ac:dyDescent="0.25">
      <c r="A37" s="38" t="s">
        <v>183</v>
      </c>
      <c r="B37" s="85">
        <v>21.143750000000001</v>
      </c>
      <c r="C37" s="85">
        <v>24.893750000000001</v>
      </c>
      <c r="D37" s="85">
        <v>46.143749999999997</v>
      </c>
      <c r="E37" s="85">
        <v>46.143749999999997</v>
      </c>
      <c r="F37" s="85">
        <v>47.393749999999997</v>
      </c>
      <c r="G37" s="85">
        <v>48.643749999999997</v>
      </c>
      <c r="H37" s="85">
        <f>SUM(B37:G37)</f>
        <v>234.36250000000001</v>
      </c>
    </row>
    <row r="38" spans="1:8" x14ac:dyDescent="0.25">
      <c r="A38" s="38" t="s">
        <v>129</v>
      </c>
      <c r="B38" s="85">
        <v>24.375</v>
      </c>
      <c r="C38" s="85">
        <v>25.625</v>
      </c>
      <c r="D38" s="85">
        <v>25.625</v>
      </c>
      <c r="E38" s="85">
        <v>25.625</v>
      </c>
      <c r="F38" s="85">
        <v>25.625</v>
      </c>
      <c r="G38" s="85">
        <v>50.625</v>
      </c>
      <c r="H38" s="85">
        <f>SUM(B38:G38)</f>
        <v>177.5</v>
      </c>
    </row>
    <row r="39" spans="1:8" x14ac:dyDescent="0.25">
      <c r="A39" s="38" t="s">
        <v>189</v>
      </c>
      <c r="B39" s="85">
        <v>20.3125</v>
      </c>
      <c r="C39" s="85">
        <v>21.5625</v>
      </c>
      <c r="D39" s="85">
        <v>42.8125</v>
      </c>
      <c r="E39" s="85">
        <v>42.8125</v>
      </c>
      <c r="F39" s="85">
        <v>41.5625</v>
      </c>
      <c r="G39" s="85">
        <v>39.0625</v>
      </c>
      <c r="H39" s="85">
        <f>SUM(B39:G39)</f>
        <v>208.125</v>
      </c>
    </row>
    <row r="40" spans="1:8" x14ac:dyDescent="0.25">
      <c r="A40" s="38" t="s">
        <v>174</v>
      </c>
      <c r="B40" s="85">
        <v>26.143750000000001</v>
      </c>
      <c r="C40" s="85">
        <v>26.143750000000001</v>
      </c>
      <c r="D40" s="85">
        <v>26.143750000000001</v>
      </c>
      <c r="E40" s="85">
        <v>26.143750000000001</v>
      </c>
      <c r="F40" s="85">
        <v>28.643750000000001</v>
      </c>
      <c r="G40" s="85">
        <v>51.143749999999997</v>
      </c>
      <c r="H40" s="85">
        <f>SUM(B40:G40)</f>
        <v>184.36250000000001</v>
      </c>
    </row>
    <row r="41" spans="1:8" x14ac:dyDescent="0.25">
      <c r="A41" s="38" t="s">
        <v>185</v>
      </c>
      <c r="B41" s="85">
        <v>27.293749999999999</v>
      </c>
      <c r="C41" s="85">
        <v>24.793749999999999</v>
      </c>
      <c r="D41" s="85">
        <v>47.293750000000003</v>
      </c>
      <c r="E41" s="85">
        <v>47.293750000000003</v>
      </c>
      <c r="F41" s="85">
        <v>47.293750000000003</v>
      </c>
      <c r="G41" s="85">
        <v>47.293750000000003</v>
      </c>
      <c r="H41" s="85">
        <f>SUM(B41:G41)</f>
        <v>241.26249999999999</v>
      </c>
    </row>
    <row r="42" spans="1:8" x14ac:dyDescent="0.25">
      <c r="A42" s="38" t="s">
        <v>187</v>
      </c>
      <c r="B42" s="85">
        <v>4.5812499999999998</v>
      </c>
      <c r="C42" s="85">
        <v>28.331250000000001</v>
      </c>
      <c r="D42" s="85">
        <v>50.831249999999997</v>
      </c>
      <c r="E42" s="85">
        <v>72.081249999999997</v>
      </c>
      <c r="F42" s="85">
        <v>70.831249999999997</v>
      </c>
      <c r="G42" s="85">
        <v>70.831249999999997</v>
      </c>
      <c r="H42" s="85">
        <f>SUM(B42:G42)</f>
        <v>297.48750000000001</v>
      </c>
    </row>
    <row r="43" spans="1:8" x14ac:dyDescent="0.25">
      <c r="A43" s="38" t="s">
        <v>112</v>
      </c>
      <c r="B43" s="85">
        <v>27.081250000000001</v>
      </c>
      <c r="C43" s="85">
        <v>25.831250000000001</v>
      </c>
      <c r="D43" s="85">
        <v>45.831249999999997</v>
      </c>
      <c r="E43" s="85">
        <v>45.831249999999997</v>
      </c>
      <c r="F43" s="85">
        <v>48.331249999999997</v>
      </c>
      <c r="G43" s="85">
        <v>28.331250000000001</v>
      </c>
      <c r="H43" s="85">
        <f>SUM(B43:G43)</f>
        <v>221.23750000000001</v>
      </c>
    </row>
    <row r="44" spans="1:8" x14ac:dyDescent="0.25">
      <c r="A44" s="38" t="s">
        <v>113</v>
      </c>
      <c r="B44" s="85">
        <v>49.481250000000003</v>
      </c>
      <c r="C44" s="85">
        <v>46.981250000000003</v>
      </c>
      <c r="D44" s="85">
        <v>46.981250000000003</v>
      </c>
      <c r="E44" s="85">
        <v>46.981250000000003</v>
      </c>
      <c r="F44" s="85">
        <v>50.731250000000003</v>
      </c>
      <c r="G44" s="85">
        <v>53.231250000000003</v>
      </c>
      <c r="H44" s="85">
        <f>SUM(B44:G44)</f>
        <v>294.38749999999999</v>
      </c>
    </row>
    <row r="45" spans="1:8" x14ac:dyDescent="0.25">
      <c r="A45" s="38" t="s">
        <v>117</v>
      </c>
      <c r="B45" s="85">
        <v>32.393749999999997</v>
      </c>
      <c r="C45" s="85">
        <v>33.643749999999997</v>
      </c>
      <c r="D45" s="85">
        <v>52.393749999999997</v>
      </c>
      <c r="E45" s="85">
        <v>52.393749999999997</v>
      </c>
      <c r="F45" s="85">
        <v>28.643750000000001</v>
      </c>
      <c r="G45" s="85">
        <v>9.8937500000000007</v>
      </c>
      <c r="H45" s="85">
        <f>SUM(B45:G45)</f>
        <v>209.36250000000001</v>
      </c>
    </row>
    <row r="46" spans="1:8" x14ac:dyDescent="0.25">
      <c r="A46" s="37" t="s">
        <v>597</v>
      </c>
      <c r="B46" s="85">
        <v>3.4375</v>
      </c>
      <c r="C46" s="85">
        <v>25.9375</v>
      </c>
      <c r="D46" s="85">
        <v>45.9375</v>
      </c>
      <c r="E46" s="85">
        <v>65.9375</v>
      </c>
      <c r="F46" s="85">
        <v>65.9375</v>
      </c>
      <c r="G46" s="85">
        <v>65.9375</v>
      </c>
      <c r="H46" s="85">
        <f>SUM(B46:G46)</f>
        <v>273.125</v>
      </c>
    </row>
    <row r="47" spans="1:8" x14ac:dyDescent="0.25">
      <c r="A47" s="38" t="s">
        <v>164</v>
      </c>
      <c r="B47" s="85">
        <v>45.210416666666667</v>
      </c>
      <c r="C47" s="85">
        <v>46.460416666666667</v>
      </c>
      <c r="D47" s="85">
        <v>70.210416666666674</v>
      </c>
      <c r="E47" s="85">
        <v>70.210416666666674</v>
      </c>
      <c r="F47" s="85">
        <v>71.460416666666674</v>
      </c>
      <c r="G47" s="85">
        <v>70.210416666666674</v>
      </c>
      <c r="H47" s="85">
        <f>SUM(B47:G47)</f>
        <v>373.76250000000005</v>
      </c>
    </row>
    <row r="48" spans="1:8" x14ac:dyDescent="0.25">
      <c r="A48" s="38" t="s">
        <v>170</v>
      </c>
      <c r="B48" s="85">
        <v>21.875</v>
      </c>
      <c r="C48" s="85">
        <v>23.125</v>
      </c>
      <c r="D48" s="85">
        <v>43.125</v>
      </c>
      <c r="E48" s="85">
        <v>61.875</v>
      </c>
      <c r="F48" s="85">
        <v>61.875</v>
      </c>
      <c r="G48" s="85">
        <v>59.375</v>
      </c>
      <c r="H48" s="85">
        <f>SUM(B48:G48)</f>
        <v>271.25</v>
      </c>
    </row>
    <row r="49" spans="1:8" x14ac:dyDescent="0.25">
      <c r="A49" s="38" t="s">
        <v>168</v>
      </c>
      <c r="B49" s="85">
        <v>43.960416666666667</v>
      </c>
      <c r="C49" s="85">
        <v>47.710416666666667</v>
      </c>
      <c r="D49" s="85">
        <v>71.460416666666674</v>
      </c>
      <c r="E49" s="85">
        <v>71.460416666666674</v>
      </c>
      <c r="F49" s="85">
        <v>71.460416666666674</v>
      </c>
      <c r="G49" s="85">
        <v>72.710416666666674</v>
      </c>
      <c r="H49" s="85">
        <f>SUM(B49:G49)</f>
        <v>378.76250000000005</v>
      </c>
    </row>
    <row r="50" spans="1:8" x14ac:dyDescent="0.25">
      <c r="A50" s="37" t="s">
        <v>618</v>
      </c>
      <c r="B50" s="85">
        <v>60.625</v>
      </c>
      <c r="C50" s="85">
        <v>59.375</v>
      </c>
      <c r="D50" s="85">
        <v>59.375</v>
      </c>
      <c r="E50" s="85">
        <v>40.625</v>
      </c>
      <c r="F50" s="85">
        <v>43.125</v>
      </c>
      <c r="G50" s="85">
        <v>41.875</v>
      </c>
      <c r="H50" s="85">
        <f>SUM(B50:G50)</f>
        <v>305</v>
      </c>
    </row>
    <row r="51" spans="1:8" x14ac:dyDescent="0.25">
      <c r="A51" s="38" t="s">
        <v>598</v>
      </c>
      <c r="B51" s="85">
        <v>22.5</v>
      </c>
      <c r="C51" s="85">
        <v>23.75</v>
      </c>
      <c r="D51" s="85">
        <v>45</v>
      </c>
      <c r="E51" s="85">
        <v>45</v>
      </c>
      <c r="F51" s="85">
        <v>43.75</v>
      </c>
      <c r="G51" s="85">
        <v>43.75</v>
      </c>
      <c r="H51" s="85">
        <f>SUM(B51:G51)</f>
        <v>223.75</v>
      </c>
    </row>
    <row r="52" spans="1:8" x14ac:dyDescent="0.25">
      <c r="A52" s="46" t="s">
        <v>135</v>
      </c>
      <c r="B52" s="85">
        <v>2.3937499999999998</v>
      </c>
      <c r="C52" s="85">
        <v>2.3937499999999998</v>
      </c>
      <c r="D52" s="85">
        <v>2.3937499999999998</v>
      </c>
      <c r="E52" s="85">
        <v>2.3937499999999998</v>
      </c>
      <c r="F52" s="85">
        <v>2.3937499999999998</v>
      </c>
      <c r="G52" s="85">
        <v>2.3937499999999998</v>
      </c>
      <c r="H52" s="85">
        <f>SUM(B52:G52)</f>
        <v>14.362500000000001</v>
      </c>
    </row>
    <row r="53" spans="1:8" x14ac:dyDescent="0.25">
      <c r="A53" s="47" t="s">
        <v>599</v>
      </c>
      <c r="B53" s="85">
        <v>24.581250000000001</v>
      </c>
      <c r="C53" s="85">
        <v>24.581250000000001</v>
      </c>
      <c r="D53" s="85">
        <v>24.581250000000001</v>
      </c>
      <c r="E53" s="85">
        <v>24.581250000000001</v>
      </c>
      <c r="F53" s="85">
        <v>24.581250000000001</v>
      </c>
      <c r="G53" s="85">
        <v>24.581250000000001</v>
      </c>
      <c r="H53" s="85">
        <f>SUM(B53:G53)</f>
        <v>147.48750000000001</v>
      </c>
    </row>
    <row r="54" spans="1:8" x14ac:dyDescent="0.25">
      <c r="A54" s="47" t="s">
        <v>621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  <c r="H54" s="85">
        <f>SUM(B54:G54)</f>
        <v>0</v>
      </c>
    </row>
    <row r="55" spans="1:8" x14ac:dyDescent="0.25">
      <c r="A55" s="46" t="s">
        <v>137</v>
      </c>
      <c r="B55" s="85">
        <v>12.1875</v>
      </c>
      <c r="C55" s="85">
        <v>12.1875</v>
      </c>
      <c r="D55" s="85">
        <v>12.1875</v>
      </c>
      <c r="E55" s="85">
        <v>12.1875</v>
      </c>
      <c r="F55" s="85">
        <v>37.1875</v>
      </c>
      <c r="G55" s="85">
        <v>37.1875</v>
      </c>
      <c r="H55" s="85">
        <f>SUM(B55:G55)</f>
        <v>123.125</v>
      </c>
    </row>
    <row r="56" spans="1:8" x14ac:dyDescent="0.25">
      <c r="A56" s="46" t="s">
        <v>600</v>
      </c>
      <c r="B56" s="85">
        <v>38.75</v>
      </c>
      <c r="C56" s="85">
        <v>18.75</v>
      </c>
      <c r="D56" s="85">
        <v>0</v>
      </c>
      <c r="E56" s="85">
        <v>0</v>
      </c>
      <c r="F56" s="85">
        <v>16.25</v>
      </c>
      <c r="G56" s="85">
        <v>16.25</v>
      </c>
      <c r="H56" s="85">
        <f>SUM(B56:G56)</f>
        <v>90</v>
      </c>
    </row>
    <row r="57" spans="1:8" x14ac:dyDescent="0.25">
      <c r="A57" s="46" t="s">
        <v>601</v>
      </c>
      <c r="B57" s="85">
        <v>26.043749999999999</v>
      </c>
      <c r="C57" s="85">
        <v>1.04375</v>
      </c>
      <c r="D57" s="85">
        <v>1.04375</v>
      </c>
      <c r="E57" s="85">
        <v>1.04375</v>
      </c>
      <c r="F57" s="85">
        <v>24.793749999999999</v>
      </c>
      <c r="G57" s="85">
        <v>24.793749999999999</v>
      </c>
      <c r="H57" s="85">
        <f>SUM(B57:G57)</f>
        <v>78.762500000000003</v>
      </c>
    </row>
    <row r="58" spans="1:8" x14ac:dyDescent="0.25">
      <c r="A58" s="46" t="s">
        <v>100</v>
      </c>
      <c r="B58" s="85">
        <v>24.581250000000001</v>
      </c>
      <c r="C58" s="85">
        <v>20.831250000000001</v>
      </c>
      <c r="D58" s="85">
        <v>20.831250000000001</v>
      </c>
      <c r="E58" s="85">
        <v>20.831250000000001</v>
      </c>
      <c r="F58" s="85">
        <v>18.331250000000001</v>
      </c>
      <c r="G58" s="85">
        <v>18.331250000000001</v>
      </c>
      <c r="H58" s="85">
        <f>SUM(B58:G58)</f>
        <v>123.7375</v>
      </c>
    </row>
    <row r="59" spans="1:8" x14ac:dyDescent="0.25">
      <c r="A59" s="46" t="s">
        <v>602</v>
      </c>
      <c r="B59" s="85">
        <v>0</v>
      </c>
      <c r="C59" s="85">
        <v>18.75</v>
      </c>
      <c r="D59" s="85">
        <v>18.75</v>
      </c>
      <c r="E59" s="85">
        <v>18.75</v>
      </c>
      <c r="F59" s="85">
        <v>0</v>
      </c>
      <c r="G59" s="85">
        <v>0</v>
      </c>
      <c r="H59" s="85">
        <f>SUM(B59:G59)</f>
        <v>56.25</v>
      </c>
    </row>
    <row r="60" spans="1:8" x14ac:dyDescent="0.25">
      <c r="A60" s="46" t="s">
        <v>149</v>
      </c>
      <c r="B60" s="85">
        <v>8.5437499999999993</v>
      </c>
      <c r="C60" s="85">
        <v>31.043749999999999</v>
      </c>
      <c r="D60" s="85">
        <v>31.043749999999999</v>
      </c>
      <c r="E60" s="85">
        <v>31.043749999999999</v>
      </c>
      <c r="F60" s="85">
        <v>8.5437499999999993</v>
      </c>
      <c r="G60" s="85">
        <v>8.5437499999999993</v>
      </c>
      <c r="H60" s="85">
        <f>SUM(B60:G60)</f>
        <v>118.7625</v>
      </c>
    </row>
    <row r="61" spans="1:8" x14ac:dyDescent="0.25">
      <c r="A61" s="46" t="s">
        <v>102</v>
      </c>
      <c r="B61" s="85">
        <v>23.956250000000001</v>
      </c>
      <c r="C61" s="85">
        <v>27.706250000000001</v>
      </c>
      <c r="D61" s="85">
        <v>27.706250000000001</v>
      </c>
      <c r="E61" s="85">
        <v>27.706250000000001</v>
      </c>
      <c r="F61" s="85">
        <v>26.456250000000001</v>
      </c>
      <c r="G61" s="85">
        <v>46.456249999999997</v>
      </c>
      <c r="H61" s="85">
        <f>SUM(B61:G61)</f>
        <v>179.98750000000001</v>
      </c>
    </row>
    <row r="62" spans="1:8" x14ac:dyDescent="0.25">
      <c r="A62" s="46" t="s">
        <v>108</v>
      </c>
      <c r="B62" s="85">
        <v>33.643749999999997</v>
      </c>
      <c r="C62" s="85">
        <v>29.893749999999997</v>
      </c>
      <c r="D62" s="85">
        <v>29.893749999999997</v>
      </c>
      <c r="E62" s="85">
        <v>29.893749999999997</v>
      </c>
      <c r="F62" s="85">
        <v>31.143749999999997</v>
      </c>
      <c r="G62" s="85">
        <v>31.143749999999997</v>
      </c>
      <c r="H62" s="85">
        <f>SUM(B62:G62)</f>
        <v>185.61250000000001</v>
      </c>
    </row>
    <row r="63" spans="1:8" x14ac:dyDescent="0.25">
      <c r="A63" s="46" t="s">
        <v>291</v>
      </c>
      <c r="B63" s="85">
        <v>0</v>
      </c>
      <c r="C63" s="85">
        <v>0</v>
      </c>
      <c r="D63" s="85">
        <v>0</v>
      </c>
      <c r="E63" s="85">
        <v>0</v>
      </c>
      <c r="F63" s="85">
        <v>0</v>
      </c>
      <c r="G63" s="85">
        <v>0</v>
      </c>
      <c r="H63" s="85">
        <f>SUM(B63:G63)</f>
        <v>0</v>
      </c>
    </row>
    <row r="64" spans="1:8" x14ac:dyDescent="0.25">
      <c r="A64" s="46" t="s">
        <v>293</v>
      </c>
      <c r="B64" s="85">
        <v>0</v>
      </c>
      <c r="C64" s="85">
        <v>0</v>
      </c>
      <c r="D64" s="85">
        <v>0</v>
      </c>
      <c r="E64" s="85">
        <v>0</v>
      </c>
      <c r="F64" s="85">
        <v>0</v>
      </c>
      <c r="G64" s="85">
        <v>0</v>
      </c>
      <c r="H64" s="85">
        <f>SUM(B64:G64)</f>
        <v>0</v>
      </c>
    </row>
    <row r="65" spans="1:8" x14ac:dyDescent="0.25">
      <c r="A65" s="46" t="s">
        <v>131</v>
      </c>
      <c r="B65" s="85">
        <v>28.4375</v>
      </c>
      <c r="C65" s="85">
        <v>30.9375</v>
      </c>
      <c r="D65" s="85">
        <v>30.9375</v>
      </c>
      <c r="E65" s="85">
        <v>30.9375</v>
      </c>
      <c r="F65" s="85">
        <v>5.9375</v>
      </c>
      <c r="G65" s="85">
        <v>5.9375</v>
      </c>
      <c r="H65" s="85">
        <f>SUM(B65:G65)</f>
        <v>133.125</v>
      </c>
    </row>
    <row r="66" spans="1:8" x14ac:dyDescent="0.25">
      <c r="A66" s="46" t="s">
        <v>156</v>
      </c>
      <c r="B66" s="85">
        <v>1.76875</v>
      </c>
      <c r="C66" s="85">
        <v>25.518750000000001</v>
      </c>
      <c r="D66" s="85">
        <v>25.518750000000001</v>
      </c>
      <c r="E66" s="85">
        <v>25.518750000000001</v>
      </c>
      <c r="F66" s="85">
        <v>20.518750000000001</v>
      </c>
      <c r="G66" s="85">
        <v>20.518750000000001</v>
      </c>
      <c r="H66" s="85">
        <f>SUM(B66:G66)</f>
        <v>119.3625</v>
      </c>
    </row>
    <row r="67" spans="1:8" x14ac:dyDescent="0.25">
      <c r="A67" s="46" t="s">
        <v>285</v>
      </c>
      <c r="B67" s="85">
        <v>0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f>SUM(B67:G67)</f>
        <v>0</v>
      </c>
    </row>
    <row r="68" spans="1:8" x14ac:dyDescent="0.25">
      <c r="A68" s="46" t="s">
        <v>98</v>
      </c>
      <c r="B68" s="85">
        <v>21.25</v>
      </c>
      <c r="C68" s="85">
        <v>20</v>
      </c>
      <c r="D68" s="85">
        <v>20</v>
      </c>
      <c r="E68" s="85">
        <v>20</v>
      </c>
      <c r="F68" s="85">
        <v>20</v>
      </c>
      <c r="G68" s="85">
        <v>20</v>
      </c>
      <c r="H68" s="85">
        <f>SUM(B68:G68)</f>
        <v>121.25</v>
      </c>
    </row>
    <row r="69" spans="1:8" x14ac:dyDescent="0.25">
      <c r="A69" s="46" t="s">
        <v>139</v>
      </c>
      <c r="B69" s="85">
        <v>2.8125</v>
      </c>
      <c r="C69" s="85">
        <v>24.0625</v>
      </c>
      <c r="D69" s="85">
        <v>24.0625</v>
      </c>
      <c r="E69" s="85">
        <v>24.0625</v>
      </c>
      <c r="F69" s="85">
        <v>26.5625</v>
      </c>
      <c r="G69" s="85">
        <v>26.5625</v>
      </c>
      <c r="H69" s="85">
        <f>SUM(B69:G69)</f>
        <v>128.125</v>
      </c>
    </row>
    <row r="70" spans="1:8" x14ac:dyDescent="0.25">
      <c r="A70" s="46" t="s">
        <v>141</v>
      </c>
      <c r="B70" s="85">
        <v>2.2937500000000002</v>
      </c>
      <c r="C70" s="85">
        <v>23.543749999999999</v>
      </c>
      <c r="D70" s="85">
        <v>23.543749999999999</v>
      </c>
      <c r="E70" s="85">
        <v>23.543749999999999</v>
      </c>
      <c r="F70" s="85">
        <v>23.543749999999999</v>
      </c>
      <c r="G70" s="85">
        <v>23.543749999999999</v>
      </c>
      <c r="H70" s="85">
        <f>SUM(B70:G70)</f>
        <v>120.0125</v>
      </c>
    </row>
    <row r="71" spans="1:8" x14ac:dyDescent="0.25">
      <c r="A71" s="46" t="s">
        <v>104</v>
      </c>
      <c r="B71" s="85">
        <v>19.375</v>
      </c>
      <c r="C71" s="85">
        <v>0.625</v>
      </c>
      <c r="D71" s="85">
        <v>0.625</v>
      </c>
      <c r="E71" s="85">
        <v>0.625</v>
      </c>
      <c r="F71" s="85">
        <v>21.875</v>
      </c>
      <c r="G71" s="85">
        <v>21.875</v>
      </c>
      <c r="H71" s="85">
        <f>SUM(B71:G71)</f>
        <v>65</v>
      </c>
    </row>
    <row r="72" spans="1:8" x14ac:dyDescent="0.25">
      <c r="A72" s="46" t="s">
        <v>127</v>
      </c>
      <c r="B72" s="85">
        <v>52.8125</v>
      </c>
      <c r="C72" s="85">
        <v>52.8125</v>
      </c>
      <c r="D72" s="85">
        <v>27.8125</v>
      </c>
      <c r="E72" s="85">
        <v>27.8125</v>
      </c>
      <c r="F72" s="85">
        <v>26.5625</v>
      </c>
      <c r="G72" s="85">
        <v>26.5625</v>
      </c>
      <c r="H72" s="85">
        <f>SUM(B72:G72)</f>
        <v>214.375</v>
      </c>
    </row>
    <row r="73" spans="1:8" x14ac:dyDescent="0.25">
      <c r="A73" s="46" t="s">
        <v>152</v>
      </c>
      <c r="B73" s="85">
        <v>2.6062500000000002</v>
      </c>
      <c r="C73" s="85">
        <v>25.106249999999999</v>
      </c>
      <c r="D73" s="85">
        <v>25.106249999999999</v>
      </c>
      <c r="E73" s="85">
        <v>25.106249999999999</v>
      </c>
      <c r="F73" s="85">
        <v>23.856249999999999</v>
      </c>
      <c r="G73" s="85">
        <v>23.856249999999999</v>
      </c>
      <c r="H73" s="85">
        <f>SUM(B73:G73)</f>
        <v>125.6375</v>
      </c>
    </row>
    <row r="74" spans="1:8" x14ac:dyDescent="0.25">
      <c r="A74" s="46" t="s">
        <v>143</v>
      </c>
      <c r="B74" s="85">
        <v>2.1875</v>
      </c>
      <c r="C74" s="85">
        <v>20.9375</v>
      </c>
      <c r="D74" s="85">
        <v>20.9375</v>
      </c>
      <c r="E74" s="85">
        <v>20.9375</v>
      </c>
      <c r="F74" s="85">
        <v>2.1875</v>
      </c>
      <c r="G74" s="85">
        <v>2.1875</v>
      </c>
      <c r="H74" s="85">
        <f>SUM(B74:G74)</f>
        <v>69.375</v>
      </c>
    </row>
    <row r="75" spans="1:8" x14ac:dyDescent="0.25">
      <c r="A75" s="46" t="s">
        <v>289</v>
      </c>
      <c r="B75" s="85">
        <v>0</v>
      </c>
      <c r="C75" s="85">
        <v>0</v>
      </c>
      <c r="D75" s="85">
        <v>0</v>
      </c>
      <c r="E75" s="85">
        <v>0</v>
      </c>
      <c r="F75" s="85">
        <v>0</v>
      </c>
      <c r="G75" s="85">
        <v>0</v>
      </c>
      <c r="H75" s="85">
        <f>SUM(B75:G75)</f>
        <v>0</v>
      </c>
    </row>
    <row r="76" spans="1:8" x14ac:dyDescent="0.25">
      <c r="A76" s="47" t="s">
        <v>603</v>
      </c>
      <c r="B76" s="85">
        <v>1.35625</v>
      </c>
      <c r="C76" s="85">
        <v>21.356249999999999</v>
      </c>
      <c r="D76" s="85">
        <v>21.356249999999999</v>
      </c>
      <c r="E76" s="85">
        <v>21.356249999999999</v>
      </c>
      <c r="F76" s="85">
        <v>17.606249999999999</v>
      </c>
      <c r="G76" s="85">
        <v>17.606249999999999</v>
      </c>
      <c r="H76" s="85">
        <f>SUM(B76:G76)</f>
        <v>100.6375</v>
      </c>
    </row>
    <row r="77" spans="1:8" x14ac:dyDescent="0.25">
      <c r="A77" s="46" t="s">
        <v>147</v>
      </c>
      <c r="B77" s="85">
        <v>2.5</v>
      </c>
      <c r="C77" s="85">
        <v>2.5</v>
      </c>
      <c r="D77" s="85">
        <v>2.5</v>
      </c>
      <c r="E77" s="85">
        <v>2.5</v>
      </c>
      <c r="F77" s="85">
        <v>26.25</v>
      </c>
      <c r="G77" s="85">
        <v>26.25</v>
      </c>
      <c r="H77" s="85">
        <f>SUM(B77:G77)</f>
        <v>62.5</v>
      </c>
    </row>
    <row r="78" spans="1:8" x14ac:dyDescent="0.25">
      <c r="A78" s="46" t="s">
        <v>133</v>
      </c>
      <c r="B78" s="85">
        <v>50.206249999999997</v>
      </c>
      <c r="C78" s="85">
        <v>50.206249999999997</v>
      </c>
      <c r="D78" s="85">
        <v>27.706250000000001</v>
      </c>
      <c r="E78" s="85">
        <v>27.706250000000001</v>
      </c>
      <c r="F78" s="85">
        <v>25.206250000000001</v>
      </c>
      <c r="G78" s="85">
        <v>25.206250000000001</v>
      </c>
      <c r="H78" s="85">
        <f>SUM(B78:G78)</f>
        <v>206.23750000000004</v>
      </c>
    </row>
    <row r="79" spans="1:8" x14ac:dyDescent="0.25">
      <c r="A79" s="46" t="s">
        <v>275</v>
      </c>
      <c r="B79" s="85">
        <v>0</v>
      </c>
      <c r="C79" s="85">
        <v>0</v>
      </c>
      <c r="D79" s="85">
        <v>0</v>
      </c>
      <c r="E79" s="85">
        <v>0</v>
      </c>
      <c r="F79" s="85">
        <v>0</v>
      </c>
      <c r="G79" s="85">
        <v>0</v>
      </c>
      <c r="H79" s="85">
        <f>SUM(B79:G79)</f>
        <v>0</v>
      </c>
    </row>
    <row r="80" spans="1:8" x14ac:dyDescent="0.25">
      <c r="A80" s="46" t="s">
        <v>283</v>
      </c>
      <c r="B80" s="85">
        <v>0</v>
      </c>
      <c r="C80" s="85">
        <v>0</v>
      </c>
      <c r="D80" s="85">
        <v>0</v>
      </c>
      <c r="E80" s="85">
        <v>0</v>
      </c>
      <c r="F80" s="85">
        <v>0</v>
      </c>
      <c r="G80" s="85">
        <v>0</v>
      </c>
      <c r="H80" s="85">
        <f>SUM(B80:G80)</f>
        <v>0</v>
      </c>
    </row>
    <row r="81" spans="1:8" x14ac:dyDescent="0.25">
      <c r="A81" s="46" t="s">
        <v>277</v>
      </c>
      <c r="B81" s="85">
        <v>0</v>
      </c>
      <c r="C81" s="85">
        <v>0</v>
      </c>
      <c r="D81" s="85">
        <v>0</v>
      </c>
      <c r="E81" s="85">
        <v>0</v>
      </c>
      <c r="F81" s="85">
        <v>0</v>
      </c>
      <c r="G81" s="85">
        <v>0</v>
      </c>
      <c r="H81" s="85">
        <f>SUM(B81:G81)</f>
        <v>0</v>
      </c>
    </row>
    <row r="82" spans="1:8" x14ac:dyDescent="0.25">
      <c r="A82" s="46" t="s">
        <v>279</v>
      </c>
      <c r="B82" s="85">
        <v>0</v>
      </c>
      <c r="C82" s="85">
        <v>0</v>
      </c>
      <c r="D82" s="85">
        <v>0</v>
      </c>
      <c r="E82" s="85">
        <v>0</v>
      </c>
      <c r="F82" s="85">
        <v>0</v>
      </c>
      <c r="G82" s="85">
        <v>0</v>
      </c>
      <c r="H82" s="85">
        <f>SUM(B82:G82)</f>
        <v>0</v>
      </c>
    </row>
    <row r="83" spans="1:8" x14ac:dyDescent="0.25">
      <c r="A83" s="46" t="s">
        <v>281</v>
      </c>
      <c r="B83" s="85">
        <v>0</v>
      </c>
      <c r="C83" s="85">
        <v>0</v>
      </c>
      <c r="D83" s="85">
        <v>0</v>
      </c>
      <c r="E83" s="85">
        <v>0</v>
      </c>
      <c r="F83" s="85">
        <v>0</v>
      </c>
      <c r="G83" s="85">
        <v>0</v>
      </c>
      <c r="H83" s="85">
        <f>SUM(B83:G83)</f>
        <v>0</v>
      </c>
    </row>
    <row r="84" spans="1:8" x14ac:dyDescent="0.25">
      <c r="A84" s="46" t="s">
        <v>287</v>
      </c>
      <c r="B84" s="85">
        <v>0</v>
      </c>
      <c r="C84" s="85">
        <v>0</v>
      </c>
      <c r="D84" s="85">
        <v>0</v>
      </c>
      <c r="E84" s="85">
        <v>0</v>
      </c>
      <c r="F84" s="85">
        <v>21.25</v>
      </c>
      <c r="G84" s="85">
        <v>21.25</v>
      </c>
      <c r="H84" s="85">
        <f>SUM(B84:G84)</f>
        <v>42.5</v>
      </c>
    </row>
    <row r="85" spans="1:8" x14ac:dyDescent="0.25">
      <c r="A85" s="39" t="s">
        <v>604</v>
      </c>
      <c r="B85" s="85">
        <v>1.66875</v>
      </c>
      <c r="C85" s="85">
        <v>1.66875</v>
      </c>
      <c r="D85" s="85">
        <v>1.66875</v>
      </c>
      <c r="E85" s="85">
        <v>1.66875</v>
      </c>
      <c r="F85" s="85">
        <v>1.66875</v>
      </c>
      <c r="G85" s="85">
        <v>1.66875</v>
      </c>
      <c r="H85" s="85">
        <f>SUM(B85:G85)</f>
        <v>10.012499999999999</v>
      </c>
    </row>
    <row r="86" spans="1:8" x14ac:dyDescent="0.15">
      <c r="A86" s="43" t="s">
        <v>297</v>
      </c>
      <c r="B86" s="85">
        <v>0</v>
      </c>
      <c r="C86" s="85">
        <v>0</v>
      </c>
      <c r="D86" s="85">
        <v>0</v>
      </c>
      <c r="E86" s="85">
        <v>0</v>
      </c>
      <c r="F86" s="85">
        <v>0</v>
      </c>
      <c r="G86" s="85">
        <v>0</v>
      </c>
      <c r="H86" s="85">
        <f>SUM(B86:G86)</f>
        <v>0</v>
      </c>
    </row>
    <row r="87" spans="1:8" x14ac:dyDescent="0.25">
      <c r="A87" s="44" t="s">
        <v>53</v>
      </c>
      <c r="B87" s="85">
        <v>0</v>
      </c>
      <c r="C87" s="85">
        <v>0</v>
      </c>
      <c r="D87" s="85">
        <v>0</v>
      </c>
      <c r="E87" s="85">
        <v>0</v>
      </c>
      <c r="F87" s="85">
        <v>0</v>
      </c>
      <c r="G87" s="85">
        <v>0</v>
      </c>
      <c r="H87" s="85">
        <f>SUM(B87:G87)</f>
        <v>0</v>
      </c>
    </row>
    <row r="88" spans="1:8" x14ac:dyDescent="0.25">
      <c r="A88" s="44" t="s">
        <v>55</v>
      </c>
      <c r="B88" s="85">
        <v>0</v>
      </c>
      <c r="C88" s="85">
        <v>0</v>
      </c>
      <c r="D88" s="85">
        <v>0</v>
      </c>
      <c r="E88" s="85">
        <v>0</v>
      </c>
      <c r="F88" s="85">
        <v>0</v>
      </c>
      <c r="G88" s="85">
        <v>0</v>
      </c>
      <c r="H88" s="85">
        <f>SUM(B88:G88)</f>
        <v>0</v>
      </c>
    </row>
    <row r="89" spans="1:8" x14ac:dyDescent="0.25">
      <c r="A89" s="44" t="s">
        <v>57</v>
      </c>
      <c r="B89" s="85">
        <v>0</v>
      </c>
      <c r="C89" s="85">
        <v>0</v>
      </c>
      <c r="D89" s="85">
        <v>0</v>
      </c>
      <c r="E89" s="85">
        <v>0</v>
      </c>
      <c r="F89" s="85">
        <v>0</v>
      </c>
      <c r="G89" s="85">
        <v>0</v>
      </c>
      <c r="H89" s="85">
        <f>SUM(B89:G89)</f>
        <v>0</v>
      </c>
    </row>
    <row r="90" spans="1:8" x14ac:dyDescent="0.25">
      <c r="A90" s="44" t="s">
        <v>59</v>
      </c>
      <c r="B90" s="85">
        <v>0</v>
      </c>
      <c r="C90" s="85">
        <v>0</v>
      </c>
      <c r="D90" s="85">
        <v>0</v>
      </c>
      <c r="E90" s="85">
        <v>0</v>
      </c>
      <c r="F90" s="85">
        <v>0</v>
      </c>
      <c r="G90" s="85">
        <v>0</v>
      </c>
      <c r="H90" s="85">
        <f>SUM(B90:G90)</f>
        <v>0</v>
      </c>
    </row>
    <row r="91" spans="1:8" x14ac:dyDescent="0.25">
      <c r="A91" s="44" t="s">
        <v>61</v>
      </c>
      <c r="B91" s="85">
        <v>0</v>
      </c>
      <c r="C91" s="85">
        <v>0</v>
      </c>
      <c r="D91" s="85">
        <v>0</v>
      </c>
      <c r="E91" s="85">
        <v>0</v>
      </c>
      <c r="F91" s="85">
        <v>0</v>
      </c>
      <c r="G91" s="85">
        <v>0</v>
      </c>
      <c r="H91" s="85">
        <f>SUM(B91:G91)</f>
        <v>0</v>
      </c>
    </row>
    <row r="92" spans="1:8" x14ac:dyDescent="0.25">
      <c r="A92" s="44" t="s">
        <v>63</v>
      </c>
      <c r="B92" s="85">
        <v>0.9375</v>
      </c>
      <c r="C92" s="85">
        <v>0.9375</v>
      </c>
      <c r="D92" s="85">
        <v>0.9375</v>
      </c>
      <c r="E92" s="85">
        <v>0.9375</v>
      </c>
      <c r="F92" s="85">
        <v>0.9375</v>
      </c>
      <c r="G92" s="85">
        <v>0.9375</v>
      </c>
      <c r="H92" s="85">
        <f>SUM(B92:G92)</f>
        <v>5.625</v>
      </c>
    </row>
    <row r="93" spans="1:8" x14ac:dyDescent="0.25">
      <c r="A93" s="44" t="s">
        <v>68</v>
      </c>
      <c r="B93" s="85">
        <v>0</v>
      </c>
      <c r="C93" s="85">
        <v>0</v>
      </c>
      <c r="D93" s="85">
        <v>0</v>
      </c>
      <c r="E93" s="85">
        <v>0</v>
      </c>
      <c r="F93" s="85">
        <v>0</v>
      </c>
      <c r="G93" s="85">
        <v>0</v>
      </c>
      <c r="H93" s="85">
        <f>SUM(B93:G93)</f>
        <v>0</v>
      </c>
    </row>
    <row r="94" spans="1:8" x14ac:dyDescent="0.25">
      <c r="A94" s="44" t="s">
        <v>64</v>
      </c>
      <c r="B94" s="85">
        <v>0</v>
      </c>
      <c r="C94" s="85">
        <v>0</v>
      </c>
      <c r="D94" s="85">
        <v>0</v>
      </c>
      <c r="E94" s="85">
        <v>0</v>
      </c>
      <c r="F94" s="85">
        <v>0</v>
      </c>
      <c r="G94" s="85">
        <v>0</v>
      </c>
      <c r="H94" s="85">
        <f>SUM(B94:G94)</f>
        <v>0</v>
      </c>
    </row>
    <row r="95" spans="1:8" x14ac:dyDescent="0.25">
      <c r="A95" s="44" t="s">
        <v>70</v>
      </c>
      <c r="B95" s="85">
        <v>0.83125000000000004</v>
      </c>
      <c r="C95" s="85">
        <v>0.83125000000000004</v>
      </c>
      <c r="D95" s="85">
        <v>0.83125000000000004</v>
      </c>
      <c r="E95" s="85">
        <v>0.83125000000000004</v>
      </c>
      <c r="F95" s="85">
        <v>0.83125000000000004</v>
      </c>
      <c r="G95" s="85">
        <v>0.83125000000000004</v>
      </c>
      <c r="H95" s="85">
        <f>SUM(B95:G95)</f>
        <v>4.9874999999999998</v>
      </c>
    </row>
    <row r="96" spans="1:8" x14ac:dyDescent="0.25">
      <c r="A96" s="44" t="s">
        <v>72</v>
      </c>
      <c r="B96" s="85">
        <v>0</v>
      </c>
      <c r="C96" s="85">
        <v>0</v>
      </c>
      <c r="D96" s="85">
        <v>0</v>
      </c>
      <c r="E96" s="85">
        <v>0</v>
      </c>
      <c r="F96" s="85">
        <v>0</v>
      </c>
      <c r="G96" s="85">
        <v>0</v>
      </c>
      <c r="H96" s="85">
        <f>SUM(B96:G96)</f>
        <v>0</v>
      </c>
    </row>
    <row r="97" spans="1:8" x14ac:dyDescent="0.25">
      <c r="A97" s="39" t="s">
        <v>605</v>
      </c>
      <c r="B97" s="85">
        <v>0</v>
      </c>
      <c r="C97" s="85">
        <v>0</v>
      </c>
      <c r="D97" s="85">
        <v>0</v>
      </c>
      <c r="E97" s="85">
        <v>0</v>
      </c>
      <c r="F97" s="85">
        <v>0</v>
      </c>
      <c r="G97" s="85">
        <v>0</v>
      </c>
      <c r="H97" s="85">
        <f>SUM(B97:G97)</f>
        <v>0</v>
      </c>
    </row>
    <row r="98" spans="1:8" x14ac:dyDescent="0.25">
      <c r="A98" s="44" t="s">
        <v>74</v>
      </c>
      <c r="B98" s="85">
        <v>0</v>
      </c>
      <c r="C98" s="85">
        <v>0</v>
      </c>
      <c r="D98" s="85">
        <v>0</v>
      </c>
      <c r="E98" s="85">
        <v>0</v>
      </c>
      <c r="F98" s="85">
        <v>0</v>
      </c>
      <c r="G98" s="85">
        <v>0</v>
      </c>
      <c r="H98" s="85">
        <f>SUM(B98:G98)</f>
        <v>0</v>
      </c>
    </row>
    <row r="99" spans="1:8" x14ac:dyDescent="0.25">
      <c r="A99" s="44" t="s">
        <v>76</v>
      </c>
      <c r="B99" s="85">
        <v>5.3125</v>
      </c>
      <c r="C99" s="85">
        <v>5.3125</v>
      </c>
      <c r="D99" s="85">
        <v>5.3125</v>
      </c>
      <c r="E99" s="85">
        <v>5.3125</v>
      </c>
      <c r="F99" s="85">
        <v>5.3125</v>
      </c>
      <c r="G99" s="85">
        <v>5.3125</v>
      </c>
      <c r="H99" s="85">
        <f>SUM(B99:G99)</f>
        <v>31.875</v>
      </c>
    </row>
    <row r="100" spans="1:8" x14ac:dyDescent="0.25">
      <c r="A100" s="44" t="s">
        <v>78</v>
      </c>
      <c r="B100" s="85">
        <v>0</v>
      </c>
      <c r="C100" s="85">
        <v>0</v>
      </c>
      <c r="D100" s="85">
        <v>0</v>
      </c>
      <c r="E100" s="85">
        <v>0</v>
      </c>
      <c r="F100" s="85">
        <v>0</v>
      </c>
      <c r="G100" s="85">
        <v>0</v>
      </c>
      <c r="H100" s="85">
        <f>SUM(B100:G100)</f>
        <v>0</v>
      </c>
    </row>
    <row r="101" spans="1:8" x14ac:dyDescent="0.25">
      <c r="A101" s="44" t="s">
        <v>80</v>
      </c>
      <c r="B101" s="85">
        <v>1.98125</v>
      </c>
      <c r="C101" s="85">
        <v>1.98125</v>
      </c>
      <c r="D101" s="85">
        <v>1.98125</v>
      </c>
      <c r="E101" s="85">
        <v>1.98125</v>
      </c>
      <c r="F101" s="85">
        <v>1.98125</v>
      </c>
      <c r="G101" s="85">
        <v>1.98125</v>
      </c>
      <c r="H101" s="85">
        <f>SUM(B101:G101)</f>
        <v>11.887499999999999</v>
      </c>
    </row>
    <row r="102" spans="1:8" x14ac:dyDescent="0.25">
      <c r="A102" s="44" t="s">
        <v>82</v>
      </c>
      <c r="B102" s="85">
        <v>3.75</v>
      </c>
      <c r="C102" s="85">
        <v>3.75</v>
      </c>
      <c r="D102" s="85">
        <v>3.75</v>
      </c>
      <c r="E102" s="85">
        <v>3.75</v>
      </c>
      <c r="F102" s="85">
        <v>3.75</v>
      </c>
      <c r="G102" s="85">
        <v>3.75</v>
      </c>
      <c r="H102" s="85">
        <f>SUM(B102:G102)</f>
        <v>22.5</v>
      </c>
    </row>
    <row r="103" spans="1:8" x14ac:dyDescent="0.25">
      <c r="A103" s="39" t="s">
        <v>606</v>
      </c>
      <c r="B103" s="85">
        <v>7.1875</v>
      </c>
      <c r="C103" s="85">
        <v>7.1875</v>
      </c>
      <c r="D103" s="85">
        <v>7.1875</v>
      </c>
      <c r="E103" s="85">
        <v>7.1875</v>
      </c>
      <c r="F103" s="85">
        <v>7.1875</v>
      </c>
      <c r="G103" s="85">
        <v>7.1875</v>
      </c>
      <c r="H103" s="85">
        <f>SUM(B103:G103)</f>
        <v>43.125</v>
      </c>
    </row>
    <row r="104" spans="1:8" x14ac:dyDescent="0.25">
      <c r="A104" s="39" t="s">
        <v>607</v>
      </c>
      <c r="B104" s="85">
        <v>6.875</v>
      </c>
      <c r="C104" s="85">
        <v>6.875</v>
      </c>
      <c r="D104" s="85">
        <v>6.875</v>
      </c>
      <c r="E104" s="85">
        <v>6.875</v>
      </c>
      <c r="F104" s="85">
        <v>6.875</v>
      </c>
      <c r="G104" s="85">
        <v>6.875</v>
      </c>
      <c r="H104" s="85">
        <f>SUM(B104:G104)</f>
        <v>41.25</v>
      </c>
    </row>
    <row r="105" spans="1:8" x14ac:dyDescent="0.25">
      <c r="A105" s="44" t="s">
        <v>66</v>
      </c>
      <c r="B105" s="85">
        <v>1.66875</v>
      </c>
      <c r="C105" s="85">
        <v>1.66875</v>
      </c>
      <c r="D105" s="85">
        <v>1.66875</v>
      </c>
      <c r="E105" s="85">
        <v>1.66875</v>
      </c>
      <c r="F105" s="85">
        <v>1.66875</v>
      </c>
      <c r="G105" s="85">
        <v>1.66875</v>
      </c>
      <c r="H105" s="85">
        <f>SUM(B105:G105)</f>
        <v>10.012499999999999</v>
      </c>
    </row>
    <row r="106" spans="1:8" x14ac:dyDescent="0.25">
      <c r="A106" s="39" t="s">
        <v>608</v>
      </c>
      <c r="B106" s="85">
        <v>0</v>
      </c>
      <c r="C106" s="85">
        <v>0</v>
      </c>
      <c r="D106" s="85">
        <v>0</v>
      </c>
      <c r="E106" s="85">
        <v>0</v>
      </c>
      <c r="F106" s="85">
        <v>0</v>
      </c>
      <c r="G106" s="85">
        <v>0</v>
      </c>
      <c r="H106" s="85">
        <f>SUM(B106:G106)</f>
        <v>0</v>
      </c>
    </row>
    <row r="107" spans="1:8" x14ac:dyDescent="0.25">
      <c r="A107" s="45" t="s">
        <v>338</v>
      </c>
      <c r="B107" s="85">
        <v>6.25</v>
      </c>
      <c r="C107" s="85">
        <v>6.25</v>
      </c>
      <c r="D107" s="85">
        <v>6.25</v>
      </c>
      <c r="E107" s="85">
        <v>6.25</v>
      </c>
      <c r="F107" s="85">
        <v>6.25</v>
      </c>
      <c r="G107" s="85">
        <v>6.25</v>
      </c>
      <c r="H107" s="85">
        <f>SUM(B107:G107)</f>
        <v>37.5</v>
      </c>
    </row>
    <row r="108" spans="1:8" x14ac:dyDescent="0.25">
      <c r="A108" s="44" t="s">
        <v>85</v>
      </c>
      <c r="B108" s="85">
        <v>0</v>
      </c>
      <c r="C108" s="85">
        <v>0</v>
      </c>
      <c r="D108" s="85">
        <v>0</v>
      </c>
      <c r="E108" s="85">
        <v>0</v>
      </c>
      <c r="F108" s="85">
        <v>0</v>
      </c>
      <c r="G108" s="85">
        <v>0</v>
      </c>
      <c r="H108" s="85">
        <f>SUM(B108:G108)</f>
        <v>0</v>
      </c>
    </row>
    <row r="109" spans="1:8" x14ac:dyDescent="0.25">
      <c r="A109" s="44" t="s">
        <v>86</v>
      </c>
      <c r="B109" s="85">
        <v>1.66875</v>
      </c>
      <c r="C109" s="85">
        <v>1.66875</v>
      </c>
      <c r="D109" s="85">
        <v>1.66875</v>
      </c>
      <c r="E109" s="85">
        <v>1.66875</v>
      </c>
      <c r="F109" s="85">
        <v>1.66875</v>
      </c>
      <c r="G109" s="85">
        <v>1.66875</v>
      </c>
      <c r="H109" s="85">
        <f>SUM(B109:G109)</f>
        <v>10.012499999999999</v>
      </c>
    </row>
    <row r="110" spans="1:8" x14ac:dyDescent="0.25">
      <c r="A110" s="39" t="s">
        <v>609</v>
      </c>
      <c r="B110" s="85">
        <v>0</v>
      </c>
      <c r="C110" s="85">
        <v>0</v>
      </c>
      <c r="D110" s="85">
        <v>0</v>
      </c>
      <c r="E110" s="85">
        <v>0</v>
      </c>
      <c r="F110" s="85">
        <v>0</v>
      </c>
      <c r="G110" s="85">
        <v>0</v>
      </c>
      <c r="H110" s="85">
        <f>SUM(B110:G110)</f>
        <v>0</v>
      </c>
    </row>
    <row r="111" spans="1:8" x14ac:dyDescent="0.25">
      <c r="A111" s="39" t="s">
        <v>610</v>
      </c>
      <c r="B111" s="85">
        <v>0.83125000000000004</v>
      </c>
      <c r="C111" s="85">
        <v>0.83125000000000004</v>
      </c>
      <c r="D111" s="85">
        <v>0.83125000000000004</v>
      </c>
      <c r="E111" s="85">
        <v>0.83125000000000004</v>
      </c>
      <c r="F111" s="85">
        <v>0.83125000000000004</v>
      </c>
      <c r="G111" s="85">
        <v>0.83125000000000004</v>
      </c>
      <c r="H111" s="85">
        <f>SUM(B111:G111)</f>
        <v>4.9874999999999998</v>
      </c>
    </row>
    <row r="112" spans="1:8" x14ac:dyDescent="0.25">
      <c r="A112" s="39" t="s">
        <v>611</v>
      </c>
      <c r="B112" s="85">
        <v>0</v>
      </c>
      <c r="C112" s="85">
        <v>0</v>
      </c>
      <c r="D112" s="85">
        <v>0</v>
      </c>
      <c r="E112" s="85">
        <v>0</v>
      </c>
      <c r="F112" s="85">
        <v>0</v>
      </c>
      <c r="G112" s="85">
        <v>0</v>
      </c>
      <c r="H112" s="85">
        <f>SUM(B112:G112)</f>
        <v>0</v>
      </c>
    </row>
    <row r="113" spans="1:8" x14ac:dyDescent="0.25">
      <c r="A113" s="44" t="s">
        <v>88</v>
      </c>
      <c r="B113" s="85">
        <v>0</v>
      </c>
      <c r="C113" s="85">
        <v>0</v>
      </c>
      <c r="D113" s="85">
        <v>0</v>
      </c>
      <c r="E113" s="85">
        <v>0</v>
      </c>
      <c r="F113" s="85">
        <v>0</v>
      </c>
      <c r="G113" s="85">
        <v>0</v>
      </c>
      <c r="H113" s="85">
        <f>SUM(B113:G113)</f>
        <v>0</v>
      </c>
    </row>
    <row r="114" spans="1:8" x14ac:dyDescent="0.25">
      <c r="A114" s="44" t="s">
        <v>121</v>
      </c>
      <c r="B114" s="85">
        <v>0</v>
      </c>
      <c r="C114" s="85">
        <v>0</v>
      </c>
      <c r="D114" s="85">
        <v>0</v>
      </c>
      <c r="E114" s="85">
        <v>0</v>
      </c>
      <c r="F114" s="85">
        <v>0</v>
      </c>
      <c r="G114" s="85">
        <v>0</v>
      </c>
      <c r="H114" s="85">
        <f>SUM(B114:G114)</f>
        <v>0</v>
      </c>
    </row>
    <row r="115" spans="1:8" x14ac:dyDescent="0.25">
      <c r="A115" s="44" t="s">
        <v>90</v>
      </c>
      <c r="B115" s="85">
        <v>0</v>
      </c>
      <c r="C115" s="85">
        <v>0</v>
      </c>
      <c r="D115" s="85">
        <v>0</v>
      </c>
      <c r="E115" s="85">
        <v>0</v>
      </c>
      <c r="F115" s="85">
        <v>0</v>
      </c>
      <c r="G115" s="85">
        <v>0</v>
      </c>
      <c r="H115" s="85">
        <f>SUM(B115:G115)</f>
        <v>0</v>
      </c>
    </row>
    <row r="116" spans="1:8" x14ac:dyDescent="0.25">
      <c r="A116" s="44" t="s">
        <v>92</v>
      </c>
      <c r="B116" s="85">
        <v>0</v>
      </c>
      <c r="C116" s="85">
        <v>0</v>
      </c>
      <c r="D116" s="85">
        <v>0</v>
      </c>
      <c r="E116" s="85">
        <v>0</v>
      </c>
      <c r="F116" s="85">
        <v>0</v>
      </c>
      <c r="G116" s="85">
        <v>0</v>
      </c>
      <c r="H116" s="85">
        <f>SUM(B116:G116)</f>
        <v>0</v>
      </c>
    </row>
    <row r="117" spans="1:8" x14ac:dyDescent="0.25">
      <c r="A117" s="44" t="s">
        <v>94</v>
      </c>
      <c r="B117" s="85">
        <v>0</v>
      </c>
      <c r="C117" s="85">
        <v>0</v>
      </c>
      <c r="D117" s="85">
        <v>0</v>
      </c>
      <c r="E117" s="85">
        <v>0</v>
      </c>
      <c r="F117" s="85">
        <v>0</v>
      </c>
      <c r="G117" s="85">
        <v>0</v>
      </c>
      <c r="H117" s="85">
        <f>SUM(B117:G117)</f>
        <v>0</v>
      </c>
    </row>
    <row r="118" spans="1:8" x14ac:dyDescent="0.25">
      <c r="A118" s="39" t="s">
        <v>612</v>
      </c>
      <c r="B118" s="85">
        <v>4.2687499999999998</v>
      </c>
      <c r="C118" s="85">
        <v>4.2687499999999998</v>
      </c>
      <c r="D118" s="85">
        <v>4.2687499999999998</v>
      </c>
      <c r="E118" s="85">
        <v>4.2687499999999998</v>
      </c>
      <c r="F118" s="85">
        <v>4.2687499999999998</v>
      </c>
      <c r="G118" s="85">
        <v>4.2687499999999998</v>
      </c>
      <c r="H118" s="85">
        <f>SUM(B118:G118)</f>
        <v>25.612500000000001</v>
      </c>
    </row>
    <row r="119" spans="1:8" x14ac:dyDescent="0.25">
      <c r="A119" s="39" t="s">
        <v>613</v>
      </c>
      <c r="B119" s="85">
        <v>0</v>
      </c>
      <c r="C119" s="85">
        <v>0</v>
      </c>
      <c r="D119" s="85">
        <v>0</v>
      </c>
      <c r="E119" s="85">
        <v>0</v>
      </c>
      <c r="F119" s="85">
        <v>0</v>
      </c>
      <c r="G119" s="85">
        <v>0</v>
      </c>
      <c r="H119" s="85">
        <f>SUM(B119:G119)</f>
        <v>0</v>
      </c>
    </row>
    <row r="120" spans="1:8" x14ac:dyDescent="0.25">
      <c r="A120" s="44" t="s">
        <v>96</v>
      </c>
      <c r="B120" s="85">
        <v>0</v>
      </c>
      <c r="C120" s="85">
        <v>0</v>
      </c>
      <c r="D120" s="85">
        <v>0</v>
      </c>
      <c r="E120" s="85">
        <v>0</v>
      </c>
      <c r="F120" s="85">
        <v>0</v>
      </c>
      <c r="G120" s="85">
        <v>0</v>
      </c>
      <c r="H120" s="85">
        <f>SUM(B120:G120)</f>
        <v>0</v>
      </c>
    </row>
    <row r="121" spans="1:8" x14ac:dyDescent="0.25">
      <c r="A121" s="39" t="s">
        <v>614</v>
      </c>
      <c r="B121" s="85">
        <v>0</v>
      </c>
      <c r="C121" s="85">
        <v>0</v>
      </c>
      <c r="D121" s="85">
        <v>0</v>
      </c>
      <c r="E121" s="85">
        <v>0</v>
      </c>
      <c r="F121" s="85">
        <v>0</v>
      </c>
      <c r="G121" s="85">
        <v>0</v>
      </c>
      <c r="H121" s="85">
        <f>SUM(B121:G121)</f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"/>
  <sheetViews>
    <sheetView topLeftCell="A19" workbookViewId="0">
      <selection activeCell="C26" sqref="C26"/>
    </sheetView>
  </sheetViews>
  <sheetFormatPr baseColWidth="10" defaultColWidth="8.83203125" defaultRowHeight="17" x14ac:dyDescent="0.25"/>
  <cols>
    <col min="3" max="3" width="15.83203125" bestFit="1" customWidth="1"/>
    <col min="4" max="4" width="8.83203125" style="16"/>
    <col min="6" max="6" width="9.5" bestFit="1" customWidth="1"/>
    <col min="7" max="7" width="14.1640625" bestFit="1" customWidth="1"/>
    <col min="8" max="8" width="11.83203125" bestFit="1" customWidth="1"/>
    <col min="9" max="9" width="8.83203125" style="16"/>
    <col min="11" max="11" width="14.6640625" bestFit="1" customWidth="1"/>
    <col min="14" max="14" width="8.83203125" style="16"/>
    <col min="15" max="15" width="14.6640625" bestFit="1" customWidth="1"/>
    <col min="19" max="19" width="15.83203125" style="16" bestFit="1" customWidth="1"/>
    <col min="24" max="24" width="8.83203125" style="16"/>
    <col min="29" max="29" width="8.83203125" style="16"/>
  </cols>
  <sheetData>
    <row r="1" spans="1:29" ht="30" x14ac:dyDescent="0.25">
      <c r="A1" s="83" t="s">
        <v>576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</row>
    <row r="2" spans="1:29" x14ac:dyDescent="0.25">
      <c r="A2" s="12" t="s">
        <v>577</v>
      </c>
      <c r="B2" s="12" t="s">
        <v>578</v>
      </c>
      <c r="C2" s="12" t="s">
        <v>0</v>
      </c>
      <c r="D2" s="12" t="s">
        <v>579</v>
      </c>
      <c r="E2" s="12" t="s">
        <v>577</v>
      </c>
      <c r="F2" s="12" t="s">
        <v>578</v>
      </c>
      <c r="G2" s="12" t="s">
        <v>0</v>
      </c>
      <c r="H2" s="12" t="s">
        <v>579</v>
      </c>
      <c r="I2" s="12" t="s">
        <v>577</v>
      </c>
      <c r="J2" s="12" t="s">
        <v>578</v>
      </c>
      <c r="K2" s="12" t="s">
        <v>0</v>
      </c>
      <c r="L2" s="12" t="s">
        <v>579</v>
      </c>
      <c r="M2" s="12" t="s">
        <v>577</v>
      </c>
      <c r="N2" s="12" t="s">
        <v>578</v>
      </c>
      <c r="O2" s="12" t="s">
        <v>0</v>
      </c>
      <c r="P2" s="12" t="s">
        <v>579</v>
      </c>
      <c r="Q2" s="12" t="s">
        <v>577</v>
      </c>
      <c r="R2" s="12" t="s">
        <v>578</v>
      </c>
      <c r="S2" s="12" t="s">
        <v>0</v>
      </c>
      <c r="T2" s="12" t="s">
        <v>579</v>
      </c>
      <c r="U2" s="12" t="s">
        <v>577</v>
      </c>
      <c r="V2" s="12" t="s">
        <v>578</v>
      </c>
      <c r="W2" s="12" t="s">
        <v>0</v>
      </c>
      <c r="X2" s="12" t="s">
        <v>579</v>
      </c>
      <c r="Y2" s="2"/>
      <c r="Z2" s="2"/>
      <c r="AA2" s="2"/>
      <c r="AB2" s="2"/>
      <c r="AC2" s="2"/>
    </row>
    <row r="3" spans="1:29" x14ac:dyDescent="0.25">
      <c r="A3" s="17" t="s">
        <v>180</v>
      </c>
      <c r="B3" s="17" t="s">
        <v>177</v>
      </c>
      <c r="C3" s="19" t="s">
        <v>522</v>
      </c>
      <c r="D3" s="20" t="s">
        <v>523</v>
      </c>
      <c r="E3" s="17" t="s">
        <v>122</v>
      </c>
      <c r="F3" s="17" t="s">
        <v>123</v>
      </c>
      <c r="G3" s="19" t="s">
        <v>530</v>
      </c>
      <c r="H3" s="20" t="s">
        <v>531</v>
      </c>
      <c r="I3" s="17" t="s">
        <v>126</v>
      </c>
      <c r="J3" s="17" t="s">
        <v>127</v>
      </c>
      <c r="K3" s="19" t="s">
        <v>530</v>
      </c>
      <c r="L3" s="20" t="s">
        <v>531</v>
      </c>
      <c r="M3" s="17" t="s">
        <v>130</v>
      </c>
      <c r="N3" s="17" t="s">
        <v>131</v>
      </c>
      <c r="O3" s="19" t="s">
        <v>541</v>
      </c>
      <c r="P3" s="20" t="s">
        <v>542</v>
      </c>
      <c r="Q3" s="17" t="s">
        <v>75</v>
      </c>
      <c r="R3" s="17" t="s">
        <v>76</v>
      </c>
      <c r="S3" s="19" t="s">
        <v>553</v>
      </c>
      <c r="T3" s="20" t="s">
        <v>554</v>
      </c>
      <c r="U3" s="18" t="s">
        <v>238</v>
      </c>
      <c r="V3" s="18" t="s">
        <v>239</v>
      </c>
      <c r="W3" s="19" t="s">
        <v>564</v>
      </c>
      <c r="X3" s="20" t="s">
        <v>565</v>
      </c>
      <c r="AC3"/>
    </row>
    <row r="4" spans="1:29" x14ac:dyDescent="0.25">
      <c r="A4" s="18"/>
      <c r="B4" s="18"/>
      <c r="C4" s="19" t="s">
        <v>524</v>
      </c>
      <c r="D4" s="20" t="s">
        <v>525</v>
      </c>
      <c r="E4" s="19"/>
      <c r="F4" s="19"/>
      <c r="G4" s="19" t="s">
        <v>532</v>
      </c>
      <c r="H4" s="20" t="s">
        <v>533</v>
      </c>
      <c r="I4" s="19"/>
      <c r="J4" s="19"/>
      <c r="K4" s="19" t="s">
        <v>541</v>
      </c>
      <c r="L4" s="20" t="s">
        <v>542</v>
      </c>
      <c r="M4" s="19"/>
      <c r="N4" s="19"/>
      <c r="O4" s="19" t="s">
        <v>545</v>
      </c>
      <c r="P4" s="20" t="s">
        <v>546</v>
      </c>
      <c r="Q4" s="19"/>
      <c r="R4" s="19"/>
      <c r="S4" s="19" t="s">
        <v>555</v>
      </c>
      <c r="T4" s="20" t="s">
        <v>556</v>
      </c>
      <c r="U4" s="19"/>
      <c r="V4" s="19"/>
      <c r="W4" s="19" t="s">
        <v>566</v>
      </c>
      <c r="X4" s="20" t="s">
        <v>567</v>
      </c>
      <c r="AC4"/>
    </row>
    <row r="5" spans="1:29" x14ac:dyDescent="0.25">
      <c r="A5" s="18"/>
      <c r="B5" s="18"/>
      <c r="C5" s="19" t="s">
        <v>527</v>
      </c>
      <c r="D5" s="20" t="s">
        <v>526</v>
      </c>
      <c r="E5" s="19"/>
      <c r="F5" s="19"/>
      <c r="G5" s="19" t="s">
        <v>43</v>
      </c>
      <c r="H5" s="20" t="s">
        <v>534</v>
      </c>
      <c r="I5" s="19"/>
      <c r="J5" s="19"/>
      <c r="K5" s="19" t="s">
        <v>543</v>
      </c>
      <c r="L5" s="20" t="s">
        <v>544</v>
      </c>
      <c r="M5" s="19"/>
      <c r="N5" s="19"/>
      <c r="O5" s="19" t="s">
        <v>46</v>
      </c>
      <c r="P5" s="20" t="s">
        <v>547</v>
      </c>
      <c r="Q5" s="19"/>
      <c r="R5" s="19"/>
      <c r="S5" s="19" t="s">
        <v>557</v>
      </c>
      <c r="T5" s="20" t="s">
        <v>558</v>
      </c>
      <c r="U5" s="19"/>
      <c r="V5" s="19"/>
      <c r="W5" s="19" t="s">
        <v>568</v>
      </c>
      <c r="X5" s="20" t="s">
        <v>569</v>
      </c>
      <c r="AC5"/>
    </row>
    <row r="6" spans="1:29" x14ac:dyDescent="0.25">
      <c r="A6" s="18"/>
      <c r="B6" s="18"/>
      <c r="C6" s="19" t="s">
        <v>528</v>
      </c>
      <c r="D6" s="20" t="s">
        <v>529</v>
      </c>
      <c r="E6" s="19"/>
      <c r="F6" s="19"/>
      <c r="G6" s="19" t="s">
        <v>26</v>
      </c>
      <c r="H6" s="20" t="s">
        <v>13</v>
      </c>
      <c r="I6" s="19"/>
      <c r="J6" s="19"/>
      <c r="K6" s="19" t="s">
        <v>545</v>
      </c>
      <c r="L6" s="20" t="s">
        <v>546</v>
      </c>
      <c r="M6" s="19"/>
      <c r="N6" s="19"/>
      <c r="O6" s="19" t="s">
        <v>320</v>
      </c>
      <c r="P6" s="20" t="s">
        <v>37</v>
      </c>
      <c r="Q6" s="19"/>
      <c r="R6" s="19"/>
      <c r="S6" s="19" t="s">
        <v>559</v>
      </c>
      <c r="T6" s="20" t="s">
        <v>560</v>
      </c>
      <c r="U6" s="19"/>
      <c r="V6" s="19"/>
      <c r="W6" s="19" t="s">
        <v>522</v>
      </c>
      <c r="X6" s="20" t="s">
        <v>523</v>
      </c>
      <c r="AC6"/>
    </row>
    <row r="7" spans="1:29" x14ac:dyDescent="0.25">
      <c r="A7" s="18"/>
      <c r="B7" s="18"/>
      <c r="C7" s="19"/>
      <c r="D7" s="20"/>
      <c r="E7" s="19"/>
      <c r="F7" s="19"/>
      <c r="G7" s="19" t="s">
        <v>535</v>
      </c>
      <c r="H7" s="20" t="s">
        <v>536</v>
      </c>
      <c r="I7" s="19"/>
      <c r="J7" s="19"/>
      <c r="K7" s="19" t="s">
        <v>46</v>
      </c>
      <c r="L7" s="20" t="s">
        <v>547</v>
      </c>
      <c r="M7" s="19"/>
      <c r="N7" s="19"/>
      <c r="O7" s="19" t="s">
        <v>49</v>
      </c>
      <c r="P7" s="20" t="s">
        <v>38</v>
      </c>
      <c r="Q7" s="19"/>
      <c r="R7" s="19"/>
      <c r="S7" s="19" t="s">
        <v>43</v>
      </c>
      <c r="T7" s="20" t="s">
        <v>534</v>
      </c>
      <c r="U7" s="19"/>
      <c r="V7" s="19"/>
      <c r="W7" s="19" t="s">
        <v>570</v>
      </c>
      <c r="X7" s="20" t="s">
        <v>571</v>
      </c>
      <c r="AC7"/>
    </row>
    <row r="8" spans="1:29" x14ac:dyDescent="0.25">
      <c r="A8" s="19"/>
      <c r="B8" s="19"/>
      <c r="C8" s="19"/>
      <c r="D8" s="20"/>
      <c r="E8" s="19"/>
      <c r="F8" s="19"/>
      <c r="G8" s="19" t="s">
        <v>537</v>
      </c>
      <c r="H8" s="20" t="s">
        <v>538</v>
      </c>
      <c r="I8" s="19"/>
      <c r="J8" s="19"/>
      <c r="K8" s="19" t="s">
        <v>49</v>
      </c>
      <c r="L8" s="20" t="s">
        <v>38</v>
      </c>
      <c r="M8" s="19"/>
      <c r="N8" s="19"/>
      <c r="O8" s="19" t="s">
        <v>44</v>
      </c>
      <c r="P8" s="20" t="s">
        <v>552</v>
      </c>
      <c r="Q8" s="19"/>
      <c r="R8" s="19"/>
      <c r="S8" s="19" t="s">
        <v>561</v>
      </c>
      <c r="T8" s="20" t="s">
        <v>32</v>
      </c>
      <c r="U8" s="19"/>
      <c r="V8" s="19"/>
      <c r="W8" s="19" t="s">
        <v>40</v>
      </c>
      <c r="X8" s="20" t="s">
        <v>572</v>
      </c>
      <c r="AC8"/>
    </row>
    <row r="9" spans="1:29" x14ac:dyDescent="0.25">
      <c r="A9" s="19"/>
      <c r="B9" s="19"/>
      <c r="C9" s="19"/>
      <c r="D9" s="20"/>
      <c r="E9" s="19"/>
      <c r="F9" s="19"/>
      <c r="G9" s="19" t="s">
        <v>539</v>
      </c>
      <c r="H9" s="20" t="s">
        <v>540</v>
      </c>
      <c r="I9" s="19"/>
      <c r="J9" s="19"/>
      <c r="K9" s="19" t="s">
        <v>548</v>
      </c>
      <c r="L9" s="20" t="s">
        <v>549</v>
      </c>
      <c r="M9" s="19"/>
      <c r="N9" s="19"/>
      <c r="O9" s="19"/>
      <c r="P9" s="20"/>
      <c r="Q9" s="19"/>
      <c r="R9" s="19"/>
      <c r="S9" s="19" t="s">
        <v>562</v>
      </c>
      <c r="T9" s="20" t="s">
        <v>563</v>
      </c>
      <c r="U9" s="19"/>
      <c r="V9" s="19"/>
      <c r="W9" s="19" t="s">
        <v>41</v>
      </c>
      <c r="X9" s="20" t="s">
        <v>573</v>
      </c>
      <c r="AC9"/>
    </row>
    <row r="10" spans="1:29" x14ac:dyDescent="0.25">
      <c r="A10" s="19"/>
      <c r="B10" s="19"/>
      <c r="C10" s="19"/>
      <c r="D10" s="20"/>
      <c r="E10" s="19"/>
      <c r="F10" s="19"/>
      <c r="G10" s="19"/>
      <c r="H10" s="19"/>
      <c r="I10" s="19"/>
      <c r="J10" s="19"/>
      <c r="K10" s="19" t="s">
        <v>550</v>
      </c>
      <c r="L10" s="20" t="s">
        <v>551</v>
      </c>
      <c r="M10" s="19"/>
      <c r="N10" s="19"/>
      <c r="O10" s="19"/>
      <c r="P10" s="20"/>
      <c r="Q10" s="19"/>
      <c r="R10" s="19"/>
      <c r="S10" s="19"/>
      <c r="T10" s="20"/>
      <c r="U10" s="19"/>
      <c r="V10" s="19"/>
      <c r="W10" s="19" t="s">
        <v>574</v>
      </c>
      <c r="X10" s="20" t="s">
        <v>575</v>
      </c>
      <c r="AC10"/>
    </row>
    <row r="11" spans="1:29" x14ac:dyDescent="0.25">
      <c r="A11" s="19"/>
      <c r="B11" s="19"/>
      <c r="C11" s="19"/>
      <c r="D11" s="20"/>
      <c r="E11" s="19"/>
      <c r="F11" s="19"/>
      <c r="G11" s="19"/>
      <c r="H11" s="19"/>
      <c r="I11" s="20"/>
      <c r="J11" s="19"/>
      <c r="K11" s="19"/>
      <c r="L11" s="19"/>
      <c r="M11" s="19"/>
      <c r="N11" s="19"/>
      <c r="O11" s="19"/>
      <c r="P11" s="20"/>
      <c r="Q11" s="19"/>
      <c r="R11" s="19"/>
      <c r="S11" s="20"/>
      <c r="T11" s="19"/>
      <c r="U11" s="19"/>
      <c r="V11" s="19"/>
      <c r="W11" s="19"/>
      <c r="X11" s="20"/>
      <c r="AC11"/>
    </row>
    <row r="12" spans="1:29" x14ac:dyDescent="0.25">
      <c r="A12" s="21"/>
      <c r="B12" s="21"/>
      <c r="C12" s="21"/>
      <c r="D12" s="22"/>
      <c r="E12" s="21"/>
      <c r="F12" s="21"/>
      <c r="G12" s="21"/>
      <c r="H12" s="21"/>
      <c r="I12" s="22"/>
      <c r="J12" s="21"/>
      <c r="K12" s="21"/>
      <c r="L12" s="21"/>
      <c r="M12" s="21"/>
      <c r="N12" s="22"/>
      <c r="O12" s="21"/>
      <c r="P12" s="21"/>
      <c r="Q12" s="21"/>
      <c r="R12" s="21"/>
      <c r="S12" s="22"/>
      <c r="T12" s="21"/>
      <c r="U12" s="21"/>
      <c r="V12" s="21"/>
      <c r="W12" s="21"/>
      <c r="X12" s="22"/>
    </row>
    <row r="23" spans="3:9" x14ac:dyDescent="0.25">
      <c r="C23">
        <v>39438751</v>
      </c>
    </row>
    <row r="24" spans="3:9" x14ac:dyDescent="0.25">
      <c r="C24">
        <v>39438350</v>
      </c>
      <c r="F24">
        <v>39428751</v>
      </c>
    </row>
    <row r="25" spans="3:9" x14ac:dyDescent="0.25">
      <c r="C25">
        <f>C23-C24</f>
        <v>401</v>
      </c>
      <c r="F25">
        <v>39438350</v>
      </c>
    </row>
    <row r="26" spans="3:9" x14ac:dyDescent="0.25">
      <c r="F26">
        <f>F24-F25</f>
        <v>-9599</v>
      </c>
    </row>
    <row r="32" spans="3:9" x14ac:dyDescent="0.25">
      <c r="I32" s="23"/>
    </row>
    <row r="33" spans="7:10" x14ac:dyDescent="0.25">
      <c r="G33" s="23">
        <v>4000000</v>
      </c>
      <c r="H33" s="23">
        <v>54000000</v>
      </c>
      <c r="J33">
        <f>G33/$H$33*100</f>
        <v>7.4074074074074066</v>
      </c>
    </row>
    <row r="34" spans="7:10" x14ac:dyDescent="0.25">
      <c r="G34" s="23">
        <v>15400000</v>
      </c>
      <c r="J34">
        <f t="shared" ref="J34:J39" si="0">G34/$H$33*100</f>
        <v>28.518518518518519</v>
      </c>
    </row>
    <row r="35" spans="7:10" x14ac:dyDescent="0.25">
      <c r="G35" s="23">
        <v>3400000</v>
      </c>
      <c r="J35">
        <f t="shared" si="0"/>
        <v>6.2962962962962958</v>
      </c>
    </row>
    <row r="36" spans="7:10" x14ac:dyDescent="0.25">
      <c r="G36" s="23">
        <v>16200000</v>
      </c>
      <c r="J36">
        <f t="shared" si="0"/>
        <v>30</v>
      </c>
    </row>
    <row r="37" spans="7:10" x14ac:dyDescent="0.25">
      <c r="G37" s="23">
        <v>5000000</v>
      </c>
      <c r="J37">
        <f t="shared" si="0"/>
        <v>9.2592592592592595</v>
      </c>
    </row>
    <row r="38" spans="7:10" x14ac:dyDescent="0.25">
      <c r="G38" s="23">
        <v>6000000</v>
      </c>
      <c r="J38">
        <f t="shared" si="0"/>
        <v>11.111111111111111</v>
      </c>
    </row>
    <row r="39" spans="7:10" x14ac:dyDescent="0.25">
      <c r="G39" s="23">
        <v>4000000</v>
      </c>
      <c r="J39">
        <f t="shared" si="0"/>
        <v>7.4074074074074066</v>
      </c>
    </row>
    <row r="40" spans="7:10" x14ac:dyDescent="0.25">
      <c r="G40" s="23"/>
    </row>
    <row r="41" spans="7:10" x14ac:dyDescent="0.25">
      <c r="G41" s="23"/>
    </row>
    <row r="42" spans="7:10" x14ac:dyDescent="0.25">
      <c r="G42" s="23"/>
    </row>
    <row r="43" spans="7:10" x14ac:dyDescent="0.25">
      <c r="G43" s="23"/>
    </row>
  </sheetData>
  <mergeCells count="1">
    <mergeCell ref="A1:A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0"/>
  <sheetViews>
    <sheetView tabSelected="1" workbookViewId="0">
      <selection activeCell="D11" sqref="D11"/>
    </sheetView>
  </sheetViews>
  <sheetFormatPr baseColWidth="10" defaultRowHeight="17" x14ac:dyDescent="0.25"/>
  <sheetData>
    <row r="1" spans="1:122" x14ac:dyDescent="0.15">
      <c r="B1" s="48" t="s">
        <v>581</v>
      </c>
      <c r="C1" s="49" t="s">
        <v>115</v>
      </c>
      <c r="D1" s="49" t="s">
        <v>295</v>
      </c>
      <c r="E1" s="49" t="s">
        <v>166</v>
      </c>
      <c r="F1" s="49" t="s">
        <v>145</v>
      </c>
      <c r="G1" s="49" t="s">
        <v>154</v>
      </c>
      <c r="H1" s="49" t="s">
        <v>192</v>
      </c>
      <c r="I1" s="49" t="s">
        <v>162</v>
      </c>
      <c r="J1" s="49" t="s">
        <v>179</v>
      </c>
      <c r="K1" s="49" t="s">
        <v>172</v>
      </c>
      <c r="L1" s="49" t="s">
        <v>176</v>
      </c>
      <c r="M1" s="48" t="s">
        <v>582</v>
      </c>
      <c r="N1" s="49" t="s">
        <v>150</v>
      </c>
      <c r="O1" s="49" t="s">
        <v>125</v>
      </c>
      <c r="P1" s="49" t="s">
        <v>583</v>
      </c>
      <c r="Q1" s="49" t="s">
        <v>584</v>
      </c>
      <c r="R1" s="49" t="s">
        <v>106</v>
      </c>
      <c r="S1" s="49" t="s">
        <v>585</v>
      </c>
      <c r="T1" s="49" t="s">
        <v>586</v>
      </c>
      <c r="U1" s="49" t="s">
        <v>587</v>
      </c>
      <c r="V1" s="49" t="s">
        <v>588</v>
      </c>
      <c r="W1" s="49" t="s">
        <v>589</v>
      </c>
      <c r="X1" s="49" t="s">
        <v>590</v>
      </c>
      <c r="Y1" s="49" t="s">
        <v>591</v>
      </c>
      <c r="Z1" s="49" t="s">
        <v>592</v>
      </c>
      <c r="AA1" s="49" t="s">
        <v>593</v>
      </c>
      <c r="AB1" s="49" t="s">
        <v>594</v>
      </c>
      <c r="AC1" s="48" t="s">
        <v>595</v>
      </c>
      <c r="AD1" s="38" t="s">
        <v>119</v>
      </c>
      <c r="AE1" s="38" t="s">
        <v>177</v>
      </c>
      <c r="AF1" s="38" t="s">
        <v>123</v>
      </c>
      <c r="AG1" s="38" t="s">
        <v>158</v>
      </c>
      <c r="AH1" s="38" t="s">
        <v>178</v>
      </c>
      <c r="AI1" s="38" t="s">
        <v>160</v>
      </c>
      <c r="AJ1" s="38" t="s">
        <v>190</v>
      </c>
      <c r="AK1" s="38" t="s">
        <v>183</v>
      </c>
      <c r="AL1" s="38" t="s">
        <v>129</v>
      </c>
      <c r="AM1" s="38" t="s">
        <v>189</v>
      </c>
      <c r="AN1" s="38" t="s">
        <v>174</v>
      </c>
      <c r="AO1" s="38" t="s">
        <v>185</v>
      </c>
      <c r="AP1" s="38" t="s">
        <v>187</v>
      </c>
      <c r="AQ1" s="38" t="s">
        <v>112</v>
      </c>
      <c r="AR1" s="38" t="s">
        <v>113</v>
      </c>
      <c r="AS1" s="38" t="s">
        <v>117</v>
      </c>
      <c r="AT1" s="37" t="s">
        <v>597</v>
      </c>
      <c r="AU1" s="38" t="s">
        <v>164</v>
      </c>
      <c r="AV1" s="38" t="s">
        <v>170</v>
      </c>
      <c r="AW1" s="38" t="s">
        <v>168</v>
      </c>
      <c r="AX1" s="37" t="s">
        <v>618</v>
      </c>
      <c r="AY1" s="38" t="s">
        <v>598</v>
      </c>
      <c r="AZ1" s="46" t="s">
        <v>135</v>
      </c>
      <c r="BA1" s="47" t="s">
        <v>599</v>
      </c>
      <c r="BB1" s="47" t="s">
        <v>621</v>
      </c>
      <c r="BC1" s="46" t="s">
        <v>137</v>
      </c>
      <c r="BD1" s="46" t="s">
        <v>600</v>
      </c>
      <c r="BE1" s="46" t="s">
        <v>601</v>
      </c>
      <c r="BF1" s="46" t="s">
        <v>100</v>
      </c>
      <c r="BG1" s="46" t="s">
        <v>602</v>
      </c>
      <c r="BH1" s="46" t="s">
        <v>149</v>
      </c>
      <c r="BI1" s="46" t="s">
        <v>102</v>
      </c>
      <c r="BJ1" s="46" t="s">
        <v>108</v>
      </c>
      <c r="BK1" s="46" t="s">
        <v>291</v>
      </c>
      <c r="BL1" s="46" t="s">
        <v>293</v>
      </c>
      <c r="BM1" s="46" t="s">
        <v>131</v>
      </c>
      <c r="BN1" s="46" t="s">
        <v>156</v>
      </c>
      <c r="BO1" s="46" t="s">
        <v>285</v>
      </c>
      <c r="BP1" s="46" t="s">
        <v>98</v>
      </c>
      <c r="BQ1" s="46" t="s">
        <v>139</v>
      </c>
      <c r="BR1" s="46" t="s">
        <v>141</v>
      </c>
      <c r="BS1" s="46" t="s">
        <v>104</v>
      </c>
      <c r="BT1" s="46" t="s">
        <v>127</v>
      </c>
      <c r="BU1" s="46" t="s">
        <v>152</v>
      </c>
      <c r="BV1" s="46" t="s">
        <v>143</v>
      </c>
      <c r="BW1" s="46" t="s">
        <v>289</v>
      </c>
      <c r="BX1" s="47" t="s">
        <v>603</v>
      </c>
      <c r="BY1" s="46" t="s">
        <v>147</v>
      </c>
      <c r="BZ1" s="46" t="s">
        <v>133</v>
      </c>
      <c r="CA1" s="46" t="s">
        <v>275</v>
      </c>
      <c r="CB1" s="46" t="s">
        <v>283</v>
      </c>
      <c r="CC1" s="46" t="s">
        <v>277</v>
      </c>
      <c r="CD1" s="46" t="s">
        <v>279</v>
      </c>
      <c r="CE1" s="46" t="s">
        <v>281</v>
      </c>
      <c r="CF1" s="46" t="s">
        <v>287</v>
      </c>
      <c r="CG1" s="39" t="s">
        <v>604</v>
      </c>
      <c r="CH1" s="43" t="s">
        <v>297</v>
      </c>
      <c r="CI1" s="44" t="s">
        <v>53</v>
      </c>
      <c r="CJ1" s="44" t="s">
        <v>55</v>
      </c>
      <c r="CK1" s="44" t="s">
        <v>57</v>
      </c>
      <c r="CL1" s="44" t="s">
        <v>59</v>
      </c>
      <c r="CM1" s="44" t="s">
        <v>61</v>
      </c>
      <c r="CN1" s="44" t="s">
        <v>63</v>
      </c>
      <c r="CO1" s="44" t="s">
        <v>68</v>
      </c>
      <c r="CP1" s="44" t="s">
        <v>64</v>
      </c>
      <c r="CQ1" s="44" t="s">
        <v>70</v>
      </c>
      <c r="CR1" s="44" t="s">
        <v>72</v>
      </c>
      <c r="CS1" s="39" t="s">
        <v>605</v>
      </c>
      <c r="CT1" s="44" t="s">
        <v>74</v>
      </c>
      <c r="CU1" s="44" t="s">
        <v>76</v>
      </c>
      <c r="CV1" s="44" t="s">
        <v>78</v>
      </c>
      <c r="CW1" s="44" t="s">
        <v>80</v>
      </c>
      <c r="CX1" s="44" t="s">
        <v>82</v>
      </c>
      <c r="CY1" s="39" t="s">
        <v>606</v>
      </c>
      <c r="CZ1" s="39" t="s">
        <v>607</v>
      </c>
      <c r="DA1" s="44" t="s">
        <v>66</v>
      </c>
      <c r="DB1" s="39" t="s">
        <v>608</v>
      </c>
      <c r="DC1" s="45" t="s">
        <v>338</v>
      </c>
      <c r="DD1" s="44" t="s">
        <v>85</v>
      </c>
      <c r="DE1" s="44" t="s">
        <v>86</v>
      </c>
      <c r="DF1" s="39" t="s">
        <v>609</v>
      </c>
      <c r="DG1" s="39" t="s">
        <v>610</v>
      </c>
      <c r="DH1" s="39" t="s">
        <v>611</v>
      </c>
      <c r="DI1" s="44" t="s">
        <v>88</v>
      </c>
      <c r="DJ1" s="44" t="s">
        <v>121</v>
      </c>
      <c r="DK1" s="44" t="s">
        <v>90</v>
      </c>
      <c r="DL1" s="44" t="s">
        <v>92</v>
      </c>
      <c r="DM1" s="44" t="s">
        <v>94</v>
      </c>
      <c r="DN1" s="39" t="s">
        <v>612</v>
      </c>
      <c r="DO1" s="39" t="s">
        <v>613</v>
      </c>
      <c r="DP1" s="44" t="s">
        <v>96</v>
      </c>
      <c r="DQ1" s="39" t="s">
        <v>614</v>
      </c>
    </row>
    <row r="2" spans="1:122" x14ac:dyDescent="0.25">
      <c r="A2" t="s">
        <v>648</v>
      </c>
      <c r="B2" s="85">
        <v>72.081249999999997</v>
      </c>
      <c r="C2" s="85">
        <v>72.1875</v>
      </c>
      <c r="D2" s="85">
        <v>75</v>
      </c>
      <c r="E2" s="85">
        <v>27.918749999999999</v>
      </c>
      <c r="F2" s="85">
        <v>43.75</v>
      </c>
      <c r="G2" s="85">
        <v>25</v>
      </c>
      <c r="H2" s="85">
        <v>39.791666666666671</v>
      </c>
      <c r="I2" s="85">
        <v>50.9375</v>
      </c>
      <c r="J2" s="85">
        <v>47.291666666666671</v>
      </c>
      <c r="K2" s="85">
        <v>45</v>
      </c>
      <c r="L2" s="85">
        <v>20</v>
      </c>
      <c r="M2" s="85">
        <v>28.75</v>
      </c>
      <c r="N2" s="85">
        <v>56.143749999999997</v>
      </c>
      <c r="O2" s="85">
        <v>68.960416666666674</v>
      </c>
      <c r="P2" s="85">
        <v>32.5</v>
      </c>
      <c r="Q2" s="85">
        <v>80.518749999999997</v>
      </c>
      <c r="R2" s="85">
        <v>49.375</v>
      </c>
      <c r="S2" s="85">
        <v>33.75</v>
      </c>
      <c r="T2" s="85">
        <v>24.791666666666671</v>
      </c>
      <c r="U2" s="85">
        <v>61.875</v>
      </c>
      <c r="V2" s="85">
        <v>79.168750000000003</v>
      </c>
      <c r="W2" s="85">
        <v>24.375</v>
      </c>
      <c r="X2" s="85">
        <v>42.291666666666671</v>
      </c>
      <c r="Y2" s="85">
        <v>5.625</v>
      </c>
      <c r="Z2" s="85">
        <v>23.75</v>
      </c>
      <c r="AA2" s="85">
        <v>24.793749999999999</v>
      </c>
      <c r="AB2" s="85">
        <v>28.125</v>
      </c>
      <c r="AC2" s="85">
        <v>48.125</v>
      </c>
      <c r="AD2" s="85">
        <v>10.106250000000001</v>
      </c>
      <c r="AE2" s="85">
        <v>1.98125</v>
      </c>
      <c r="AF2" s="85">
        <v>60</v>
      </c>
      <c r="AG2" s="85">
        <v>54.481250000000003</v>
      </c>
      <c r="AH2" s="85">
        <v>2.5</v>
      </c>
      <c r="AI2" s="85">
        <v>24.268750000000001</v>
      </c>
      <c r="AJ2" s="85">
        <v>41.356250000000003</v>
      </c>
      <c r="AK2" s="85">
        <v>21.143750000000001</v>
      </c>
      <c r="AL2" s="85">
        <v>24.375</v>
      </c>
      <c r="AM2" s="85">
        <v>20.3125</v>
      </c>
      <c r="AN2" s="85">
        <v>26.143750000000001</v>
      </c>
      <c r="AO2" s="85">
        <v>27.293749999999999</v>
      </c>
      <c r="AP2" s="85">
        <v>4.5812499999999998</v>
      </c>
      <c r="AQ2" s="85">
        <v>27.081250000000001</v>
      </c>
      <c r="AR2" s="85">
        <v>49.481250000000003</v>
      </c>
      <c r="AS2" s="85">
        <v>32.393749999999997</v>
      </c>
      <c r="AT2" s="85">
        <v>3.4375</v>
      </c>
      <c r="AU2" s="85">
        <v>45.210416666666667</v>
      </c>
      <c r="AV2" s="85">
        <v>21.875</v>
      </c>
      <c r="AW2" s="85">
        <v>43.960416666666667</v>
      </c>
      <c r="AX2" s="85">
        <v>60.625</v>
      </c>
      <c r="AY2" s="85">
        <v>22.5</v>
      </c>
      <c r="AZ2" s="85">
        <v>2.3937499999999998</v>
      </c>
      <c r="BA2" s="85">
        <v>24.581250000000001</v>
      </c>
      <c r="BB2" s="85">
        <v>0</v>
      </c>
      <c r="BC2" s="85">
        <v>12.1875</v>
      </c>
      <c r="BD2" s="85">
        <v>38.75</v>
      </c>
      <c r="BE2" s="85">
        <v>26.043749999999999</v>
      </c>
      <c r="BF2" s="85">
        <v>24.581250000000001</v>
      </c>
      <c r="BG2" s="85">
        <v>0</v>
      </c>
      <c r="BH2" s="85">
        <v>8.5437499999999993</v>
      </c>
      <c r="BI2" s="85">
        <v>23.956250000000001</v>
      </c>
      <c r="BJ2" s="85">
        <v>33.643749999999997</v>
      </c>
      <c r="BK2" s="85">
        <v>0</v>
      </c>
      <c r="BL2" s="85">
        <v>0</v>
      </c>
      <c r="BM2" s="85">
        <v>28.4375</v>
      </c>
      <c r="BN2" s="85">
        <v>1.76875</v>
      </c>
      <c r="BO2" s="85">
        <v>0</v>
      </c>
      <c r="BP2" s="85">
        <v>21.25</v>
      </c>
      <c r="BQ2" s="85">
        <v>2.8125</v>
      </c>
      <c r="BR2" s="85">
        <v>2.2937500000000002</v>
      </c>
      <c r="BS2" s="85">
        <v>19.375</v>
      </c>
      <c r="BT2" s="85">
        <v>52.8125</v>
      </c>
      <c r="BU2" s="85">
        <v>2.6062500000000002</v>
      </c>
      <c r="BV2" s="85">
        <v>2.1875</v>
      </c>
      <c r="BW2" s="85">
        <v>0</v>
      </c>
      <c r="BX2" s="85">
        <v>1.35625</v>
      </c>
      <c r="BY2" s="85">
        <v>2.5</v>
      </c>
      <c r="BZ2" s="85">
        <v>50.206249999999997</v>
      </c>
      <c r="CA2" s="85">
        <v>0</v>
      </c>
      <c r="CB2" s="85">
        <v>0</v>
      </c>
      <c r="CC2" s="85">
        <v>0</v>
      </c>
      <c r="CD2" s="85">
        <v>0</v>
      </c>
      <c r="CE2" s="85">
        <v>0</v>
      </c>
      <c r="CF2" s="85">
        <v>0</v>
      </c>
      <c r="CG2" s="85">
        <v>1.66875</v>
      </c>
      <c r="CH2" s="85">
        <v>0</v>
      </c>
      <c r="CI2" s="85">
        <v>0</v>
      </c>
      <c r="CJ2" s="85">
        <v>0</v>
      </c>
      <c r="CK2" s="85">
        <v>0</v>
      </c>
      <c r="CL2" s="85">
        <v>0</v>
      </c>
      <c r="CM2" s="85">
        <v>0</v>
      </c>
      <c r="CN2" s="85">
        <v>0.9375</v>
      </c>
      <c r="CO2" s="85">
        <v>0</v>
      </c>
      <c r="CP2" s="85">
        <v>0</v>
      </c>
      <c r="CQ2" s="85">
        <v>0.83125000000000004</v>
      </c>
      <c r="CR2" s="85">
        <v>0</v>
      </c>
      <c r="CS2" s="85">
        <v>0</v>
      </c>
      <c r="CT2" s="85">
        <v>0</v>
      </c>
      <c r="CU2" s="85">
        <v>5.3125</v>
      </c>
      <c r="CV2" s="85">
        <v>0</v>
      </c>
      <c r="CW2" s="85">
        <v>1.98125</v>
      </c>
      <c r="CX2" s="85">
        <v>3.75</v>
      </c>
      <c r="CY2" s="85">
        <v>7.1875</v>
      </c>
      <c r="CZ2" s="85">
        <v>6.875</v>
      </c>
      <c r="DA2" s="85">
        <v>1.66875</v>
      </c>
      <c r="DB2" s="85">
        <v>0</v>
      </c>
      <c r="DC2" s="85">
        <v>6.25</v>
      </c>
      <c r="DD2" s="85">
        <v>0</v>
      </c>
      <c r="DE2" s="85">
        <v>1.66875</v>
      </c>
      <c r="DF2" s="85">
        <v>0</v>
      </c>
      <c r="DG2" s="85">
        <v>0.83125000000000004</v>
      </c>
      <c r="DH2" s="85">
        <v>0</v>
      </c>
      <c r="DI2" s="85">
        <v>0</v>
      </c>
      <c r="DJ2" s="85">
        <v>0</v>
      </c>
      <c r="DK2" s="85">
        <v>0</v>
      </c>
      <c r="DL2" s="85">
        <v>0</v>
      </c>
      <c r="DM2" s="85">
        <v>0</v>
      </c>
      <c r="DN2" s="85">
        <v>4.2687499999999998</v>
      </c>
      <c r="DO2" s="85">
        <v>0</v>
      </c>
      <c r="DP2" s="85">
        <v>0</v>
      </c>
      <c r="DQ2" s="85">
        <v>0</v>
      </c>
      <c r="DR2" s="85"/>
    </row>
    <row r="3" spans="1:122" x14ac:dyDescent="0.25">
      <c r="A3" t="s">
        <v>649</v>
      </c>
      <c r="B3" s="85">
        <v>70.831249999999997</v>
      </c>
      <c r="C3" s="85">
        <v>74.6875</v>
      </c>
      <c r="D3" s="85">
        <v>75</v>
      </c>
      <c r="E3" s="85">
        <v>25.418749999999999</v>
      </c>
      <c r="F3" s="85">
        <v>47.5</v>
      </c>
      <c r="G3" s="85">
        <v>48.75</v>
      </c>
      <c r="H3" s="85">
        <v>43.541666666666671</v>
      </c>
      <c r="I3" s="85">
        <v>50.9375</v>
      </c>
      <c r="J3" s="85">
        <v>47.291666666666671</v>
      </c>
      <c r="K3" s="85">
        <v>45</v>
      </c>
      <c r="L3" s="85">
        <v>20</v>
      </c>
      <c r="M3" s="85">
        <v>33.75</v>
      </c>
      <c r="N3" s="85">
        <v>56.143749999999997</v>
      </c>
      <c r="O3" s="85">
        <v>63.960416666666667</v>
      </c>
      <c r="P3" s="85">
        <v>35</v>
      </c>
      <c r="Q3" s="85">
        <v>80.518749999999997</v>
      </c>
      <c r="R3" s="85">
        <v>50.625</v>
      </c>
      <c r="S3" s="85">
        <v>36.25</v>
      </c>
      <c r="T3" s="85">
        <v>49.791666666666671</v>
      </c>
      <c r="U3" s="85">
        <v>64.375</v>
      </c>
      <c r="V3" s="85">
        <v>79.168750000000003</v>
      </c>
      <c r="W3" s="85">
        <v>23.125</v>
      </c>
      <c r="X3" s="85">
        <v>42.291666666666671</v>
      </c>
      <c r="Y3" s="85">
        <v>26.875</v>
      </c>
      <c r="Z3" s="85">
        <v>20</v>
      </c>
      <c r="AA3" s="85">
        <v>29.793749999999999</v>
      </c>
      <c r="AB3" s="85">
        <v>28.125</v>
      </c>
      <c r="AC3" s="85">
        <v>49.375</v>
      </c>
      <c r="AD3" s="85">
        <v>10.106250000000001</v>
      </c>
      <c r="AE3" s="85">
        <v>23.231249999999999</v>
      </c>
      <c r="AF3" s="85">
        <v>58.75</v>
      </c>
      <c r="AG3" s="85">
        <v>54.481250000000003</v>
      </c>
      <c r="AH3" s="85">
        <v>26.25</v>
      </c>
      <c r="AI3" s="85">
        <v>25.518750000000001</v>
      </c>
      <c r="AJ3" s="85">
        <v>41.356250000000003</v>
      </c>
      <c r="AK3" s="85">
        <v>24.893750000000001</v>
      </c>
      <c r="AL3" s="85">
        <v>25.625</v>
      </c>
      <c r="AM3" s="85">
        <v>21.5625</v>
      </c>
      <c r="AN3" s="85">
        <v>26.143750000000001</v>
      </c>
      <c r="AO3" s="85">
        <v>24.793749999999999</v>
      </c>
      <c r="AP3" s="85">
        <v>28.331250000000001</v>
      </c>
      <c r="AQ3" s="85">
        <v>25.831250000000001</v>
      </c>
      <c r="AR3" s="85">
        <v>46.981250000000003</v>
      </c>
      <c r="AS3" s="85">
        <v>33.643749999999997</v>
      </c>
      <c r="AT3" s="85">
        <v>25.9375</v>
      </c>
      <c r="AU3" s="85">
        <v>46.460416666666667</v>
      </c>
      <c r="AV3" s="85">
        <v>23.125</v>
      </c>
      <c r="AW3" s="85">
        <v>47.710416666666667</v>
      </c>
      <c r="AX3" s="85">
        <v>59.375</v>
      </c>
      <c r="AY3" s="85">
        <v>23.75</v>
      </c>
      <c r="AZ3" s="85">
        <v>2.3937499999999998</v>
      </c>
      <c r="BA3" s="85">
        <v>24.581250000000001</v>
      </c>
      <c r="BB3" s="85">
        <v>0</v>
      </c>
      <c r="BC3" s="85">
        <v>12.1875</v>
      </c>
      <c r="BD3" s="85">
        <v>18.75</v>
      </c>
      <c r="BE3" s="85">
        <v>1.04375</v>
      </c>
      <c r="BF3" s="85">
        <v>20.831250000000001</v>
      </c>
      <c r="BG3" s="85">
        <v>18.75</v>
      </c>
      <c r="BH3" s="85">
        <v>31.043749999999999</v>
      </c>
      <c r="BI3" s="85">
        <v>27.706250000000001</v>
      </c>
      <c r="BJ3" s="85">
        <v>29.893749999999997</v>
      </c>
      <c r="BK3" s="85">
        <v>0</v>
      </c>
      <c r="BL3" s="85">
        <v>0</v>
      </c>
      <c r="BM3" s="85">
        <v>30.9375</v>
      </c>
      <c r="BN3" s="85">
        <v>25.518750000000001</v>
      </c>
      <c r="BO3" s="85">
        <v>0</v>
      </c>
      <c r="BP3" s="85">
        <v>20</v>
      </c>
      <c r="BQ3" s="85">
        <v>24.0625</v>
      </c>
      <c r="BR3" s="85">
        <v>23.543749999999999</v>
      </c>
      <c r="BS3" s="85">
        <v>0.625</v>
      </c>
      <c r="BT3" s="85">
        <v>52.8125</v>
      </c>
      <c r="BU3" s="85">
        <v>25.106249999999999</v>
      </c>
      <c r="BV3" s="85">
        <v>20.9375</v>
      </c>
      <c r="BW3" s="85">
        <v>0</v>
      </c>
      <c r="BX3" s="85">
        <v>21.356249999999999</v>
      </c>
      <c r="BY3" s="85">
        <v>2.5</v>
      </c>
      <c r="BZ3" s="85">
        <v>50.206249999999997</v>
      </c>
      <c r="CA3" s="85">
        <v>0</v>
      </c>
      <c r="CB3" s="85">
        <v>0</v>
      </c>
      <c r="CC3" s="85">
        <v>0</v>
      </c>
      <c r="CD3" s="85">
        <v>0</v>
      </c>
      <c r="CE3" s="85">
        <v>0</v>
      </c>
      <c r="CF3" s="85">
        <v>0</v>
      </c>
      <c r="CG3" s="85">
        <v>1.66875</v>
      </c>
      <c r="CH3" s="85">
        <v>0</v>
      </c>
      <c r="CI3" s="85">
        <v>0</v>
      </c>
      <c r="CJ3" s="85">
        <v>0</v>
      </c>
      <c r="CK3" s="85">
        <v>0</v>
      </c>
      <c r="CL3" s="85">
        <v>0</v>
      </c>
      <c r="CM3" s="85">
        <v>0</v>
      </c>
      <c r="CN3" s="85">
        <v>0.9375</v>
      </c>
      <c r="CO3" s="85">
        <v>0</v>
      </c>
      <c r="CP3" s="85">
        <v>0</v>
      </c>
      <c r="CQ3" s="85">
        <v>0.83125000000000004</v>
      </c>
      <c r="CR3" s="85">
        <v>0</v>
      </c>
      <c r="CS3" s="85">
        <v>0</v>
      </c>
      <c r="CT3" s="85">
        <v>0</v>
      </c>
      <c r="CU3" s="85">
        <v>5.3125</v>
      </c>
      <c r="CV3" s="85">
        <v>0</v>
      </c>
      <c r="CW3" s="85">
        <v>1.98125</v>
      </c>
      <c r="CX3" s="85">
        <v>3.75</v>
      </c>
      <c r="CY3" s="85">
        <v>7.1875</v>
      </c>
      <c r="CZ3" s="85">
        <v>6.875</v>
      </c>
      <c r="DA3" s="85">
        <v>1.66875</v>
      </c>
      <c r="DB3" s="85">
        <v>0</v>
      </c>
      <c r="DC3" s="85">
        <v>6.25</v>
      </c>
      <c r="DD3" s="85">
        <v>0</v>
      </c>
      <c r="DE3" s="85">
        <v>1.66875</v>
      </c>
      <c r="DF3" s="85">
        <v>0</v>
      </c>
      <c r="DG3" s="85">
        <v>0.83125000000000004</v>
      </c>
      <c r="DH3" s="85">
        <v>0</v>
      </c>
      <c r="DI3" s="85">
        <v>0</v>
      </c>
      <c r="DJ3" s="85">
        <v>0</v>
      </c>
      <c r="DK3" s="85">
        <v>0</v>
      </c>
      <c r="DL3" s="85">
        <v>0</v>
      </c>
      <c r="DM3" s="85">
        <v>0</v>
      </c>
      <c r="DN3" s="85">
        <v>4.2687499999999998</v>
      </c>
      <c r="DO3" s="85">
        <v>0</v>
      </c>
      <c r="DP3" s="85">
        <v>0</v>
      </c>
      <c r="DQ3" s="85">
        <v>0</v>
      </c>
      <c r="DR3" s="85"/>
    </row>
    <row r="4" spans="1:122" x14ac:dyDescent="0.25">
      <c r="A4" t="s">
        <v>650</v>
      </c>
      <c r="B4" s="85">
        <v>67.081249999999997</v>
      </c>
      <c r="C4" s="85">
        <v>74.6875</v>
      </c>
      <c r="D4" s="85">
        <v>73.75</v>
      </c>
      <c r="E4" s="85">
        <v>45.418750000000003</v>
      </c>
      <c r="F4" s="85">
        <v>56.25</v>
      </c>
      <c r="G4" s="85">
        <v>70</v>
      </c>
      <c r="H4" s="85">
        <v>43.541666666666671</v>
      </c>
      <c r="I4" s="85">
        <v>52.1875</v>
      </c>
      <c r="J4" s="85">
        <v>69.791666666666671</v>
      </c>
      <c r="K4" s="85">
        <v>43.75</v>
      </c>
      <c r="L4" s="85">
        <v>40</v>
      </c>
      <c r="M4" s="85">
        <v>57.5</v>
      </c>
      <c r="N4" s="85">
        <v>57.393749999999997</v>
      </c>
      <c r="O4" s="85">
        <v>38.960416666666667</v>
      </c>
      <c r="P4" s="85">
        <v>57.5</v>
      </c>
      <c r="Q4" s="85">
        <v>83.018749999999997</v>
      </c>
      <c r="R4" s="85">
        <v>53.125</v>
      </c>
      <c r="S4" s="85">
        <v>61.25</v>
      </c>
      <c r="T4" s="85">
        <v>73.541666666666671</v>
      </c>
      <c r="U4" s="85">
        <v>64.375</v>
      </c>
      <c r="V4" s="85">
        <v>82.918750000000003</v>
      </c>
      <c r="W4" s="85">
        <v>43.125</v>
      </c>
      <c r="X4" s="85">
        <v>62.291666666666671</v>
      </c>
      <c r="Y4" s="85">
        <v>45.625</v>
      </c>
      <c r="Z4" s="85">
        <v>20</v>
      </c>
      <c r="AA4" s="85">
        <v>51.043750000000003</v>
      </c>
      <c r="AB4" s="85">
        <v>51.875</v>
      </c>
      <c r="AC4" s="85">
        <v>48.125</v>
      </c>
      <c r="AD4" s="85">
        <v>10.106250000000001</v>
      </c>
      <c r="AE4" s="85">
        <v>44.481250000000003</v>
      </c>
      <c r="AF4" s="85">
        <v>57.5</v>
      </c>
      <c r="AG4" s="85">
        <v>54.481250000000003</v>
      </c>
      <c r="AH4" s="85">
        <v>47.5</v>
      </c>
      <c r="AI4" s="85">
        <v>46.768749999999997</v>
      </c>
      <c r="AJ4" s="85">
        <v>66.356250000000003</v>
      </c>
      <c r="AK4" s="85">
        <v>46.143749999999997</v>
      </c>
      <c r="AL4" s="85">
        <v>25.625</v>
      </c>
      <c r="AM4" s="85">
        <v>42.8125</v>
      </c>
      <c r="AN4" s="85">
        <v>26.143750000000001</v>
      </c>
      <c r="AO4" s="85">
        <v>47.293750000000003</v>
      </c>
      <c r="AP4" s="85">
        <v>50.831249999999997</v>
      </c>
      <c r="AQ4" s="85">
        <v>45.831249999999997</v>
      </c>
      <c r="AR4" s="85">
        <v>46.981250000000003</v>
      </c>
      <c r="AS4" s="85">
        <v>52.393749999999997</v>
      </c>
      <c r="AT4" s="85">
        <v>45.9375</v>
      </c>
      <c r="AU4" s="85">
        <v>70.210416666666674</v>
      </c>
      <c r="AV4" s="85">
        <v>43.125</v>
      </c>
      <c r="AW4" s="85">
        <v>71.460416666666674</v>
      </c>
      <c r="AX4" s="85">
        <v>59.375</v>
      </c>
      <c r="AY4" s="85">
        <v>45</v>
      </c>
      <c r="AZ4" s="85">
        <v>2.3937499999999998</v>
      </c>
      <c r="BA4" s="85">
        <v>24.581250000000001</v>
      </c>
      <c r="BB4" s="85">
        <v>0</v>
      </c>
      <c r="BC4" s="85">
        <v>12.1875</v>
      </c>
      <c r="BD4" s="85">
        <v>0</v>
      </c>
      <c r="BE4" s="85">
        <v>1.04375</v>
      </c>
      <c r="BF4" s="85">
        <v>20.831250000000001</v>
      </c>
      <c r="BG4" s="85">
        <v>18.75</v>
      </c>
      <c r="BH4" s="85">
        <v>31.043749999999999</v>
      </c>
      <c r="BI4" s="85">
        <v>27.706250000000001</v>
      </c>
      <c r="BJ4" s="85">
        <v>29.893749999999997</v>
      </c>
      <c r="BK4" s="85">
        <v>0</v>
      </c>
      <c r="BL4" s="85">
        <v>0</v>
      </c>
      <c r="BM4" s="85">
        <v>30.9375</v>
      </c>
      <c r="BN4" s="85">
        <v>25.518750000000001</v>
      </c>
      <c r="BO4" s="85">
        <v>0</v>
      </c>
      <c r="BP4" s="85">
        <v>20</v>
      </c>
      <c r="BQ4" s="85">
        <v>24.0625</v>
      </c>
      <c r="BR4" s="85">
        <v>23.543749999999999</v>
      </c>
      <c r="BS4" s="85">
        <v>0.625</v>
      </c>
      <c r="BT4" s="85">
        <v>27.8125</v>
      </c>
      <c r="BU4" s="85">
        <v>25.106249999999999</v>
      </c>
      <c r="BV4" s="85">
        <v>20.9375</v>
      </c>
      <c r="BW4" s="85">
        <v>0</v>
      </c>
      <c r="BX4" s="85">
        <v>21.356249999999999</v>
      </c>
      <c r="BY4" s="85">
        <v>2.5</v>
      </c>
      <c r="BZ4" s="85">
        <v>27.706250000000001</v>
      </c>
      <c r="CA4" s="85">
        <v>0</v>
      </c>
      <c r="CB4" s="85">
        <v>0</v>
      </c>
      <c r="CC4" s="85">
        <v>0</v>
      </c>
      <c r="CD4" s="85">
        <v>0</v>
      </c>
      <c r="CE4" s="85">
        <v>0</v>
      </c>
      <c r="CF4" s="85">
        <v>0</v>
      </c>
      <c r="CG4" s="85">
        <v>1.66875</v>
      </c>
      <c r="CH4" s="85">
        <v>0</v>
      </c>
      <c r="CI4" s="85">
        <v>0</v>
      </c>
      <c r="CJ4" s="85">
        <v>0</v>
      </c>
      <c r="CK4" s="85">
        <v>0</v>
      </c>
      <c r="CL4" s="85">
        <v>0</v>
      </c>
      <c r="CM4" s="85">
        <v>0</v>
      </c>
      <c r="CN4" s="85">
        <v>0.9375</v>
      </c>
      <c r="CO4" s="85">
        <v>0</v>
      </c>
      <c r="CP4" s="85">
        <v>0</v>
      </c>
      <c r="CQ4" s="85">
        <v>0.83125000000000004</v>
      </c>
      <c r="CR4" s="85">
        <v>0</v>
      </c>
      <c r="CS4" s="85">
        <v>0</v>
      </c>
      <c r="CT4" s="85">
        <v>0</v>
      </c>
      <c r="CU4" s="85">
        <v>5.3125</v>
      </c>
      <c r="CV4" s="85">
        <v>0</v>
      </c>
      <c r="CW4" s="85">
        <v>1.98125</v>
      </c>
      <c r="CX4" s="85">
        <v>3.75</v>
      </c>
      <c r="CY4" s="85">
        <v>7.1875</v>
      </c>
      <c r="CZ4" s="85">
        <v>6.875</v>
      </c>
      <c r="DA4" s="85">
        <v>1.66875</v>
      </c>
      <c r="DB4" s="85">
        <v>0</v>
      </c>
      <c r="DC4" s="85">
        <v>6.25</v>
      </c>
      <c r="DD4" s="85">
        <v>0</v>
      </c>
      <c r="DE4" s="85">
        <v>1.66875</v>
      </c>
      <c r="DF4" s="85">
        <v>0</v>
      </c>
      <c r="DG4" s="85">
        <v>0.83125000000000004</v>
      </c>
      <c r="DH4" s="85">
        <v>0</v>
      </c>
      <c r="DI4" s="85">
        <v>0</v>
      </c>
      <c r="DJ4" s="85">
        <v>0</v>
      </c>
      <c r="DK4" s="85">
        <v>0</v>
      </c>
      <c r="DL4" s="85">
        <v>0</v>
      </c>
      <c r="DM4" s="85">
        <v>0</v>
      </c>
      <c r="DN4" s="85">
        <v>4.2687499999999998</v>
      </c>
      <c r="DO4" s="85">
        <v>0</v>
      </c>
      <c r="DP4" s="85">
        <v>0</v>
      </c>
      <c r="DQ4" s="85">
        <v>0</v>
      </c>
      <c r="DR4" s="85"/>
    </row>
    <row r="5" spans="1:122" x14ac:dyDescent="0.25">
      <c r="A5" t="s">
        <v>651</v>
      </c>
      <c r="B5" s="85">
        <v>45.831249999999997</v>
      </c>
      <c r="C5" s="85">
        <v>75.9375</v>
      </c>
      <c r="D5" s="85">
        <v>97.5</v>
      </c>
      <c r="E5" s="85">
        <v>45.418750000000003</v>
      </c>
      <c r="F5" s="85">
        <v>77.5</v>
      </c>
      <c r="G5" s="85">
        <v>70</v>
      </c>
      <c r="H5" s="85">
        <v>43.541666666666671</v>
      </c>
      <c r="I5" s="85">
        <v>74.6875</v>
      </c>
      <c r="J5" s="85">
        <v>91.041666666666671</v>
      </c>
      <c r="K5" s="85">
        <v>43.75</v>
      </c>
      <c r="L5" s="85">
        <v>40</v>
      </c>
      <c r="M5" s="85">
        <v>78.75</v>
      </c>
      <c r="N5" s="85">
        <v>82.393749999999997</v>
      </c>
      <c r="O5" s="85">
        <v>38.960416666666667</v>
      </c>
      <c r="P5" s="85">
        <v>78.75</v>
      </c>
      <c r="Q5" s="85">
        <v>84.268749999999997</v>
      </c>
      <c r="R5" s="85">
        <v>73.125</v>
      </c>
      <c r="S5" s="85">
        <v>81.25</v>
      </c>
      <c r="T5" s="85">
        <v>73.541666666666671</v>
      </c>
      <c r="U5" s="85">
        <v>65.625</v>
      </c>
      <c r="V5" s="85">
        <v>85.418750000000003</v>
      </c>
      <c r="W5" s="85">
        <v>43.125</v>
      </c>
      <c r="X5" s="85">
        <v>62.291666666666671</v>
      </c>
      <c r="Y5" s="85">
        <v>45.625</v>
      </c>
      <c r="Z5" s="85">
        <v>20</v>
      </c>
      <c r="AA5" s="85">
        <v>51.043750000000003</v>
      </c>
      <c r="AB5" s="85">
        <v>74.375</v>
      </c>
      <c r="AC5" s="85">
        <v>68.125</v>
      </c>
      <c r="AD5" s="85">
        <v>10.106250000000001</v>
      </c>
      <c r="AE5" s="85">
        <v>44.481250000000003</v>
      </c>
      <c r="AF5" s="85">
        <v>38.75</v>
      </c>
      <c r="AG5" s="85">
        <v>76.981250000000003</v>
      </c>
      <c r="AH5" s="85">
        <v>47.5</v>
      </c>
      <c r="AI5" s="85">
        <v>46.768749999999997</v>
      </c>
      <c r="AJ5" s="85">
        <v>66.356250000000003</v>
      </c>
      <c r="AK5" s="85">
        <v>46.143749999999997</v>
      </c>
      <c r="AL5" s="85">
        <v>25.625</v>
      </c>
      <c r="AM5" s="85">
        <v>42.8125</v>
      </c>
      <c r="AN5" s="85">
        <v>26.143750000000001</v>
      </c>
      <c r="AO5" s="85">
        <v>47.293750000000003</v>
      </c>
      <c r="AP5" s="85">
        <v>72.081249999999997</v>
      </c>
      <c r="AQ5" s="85">
        <v>45.831249999999997</v>
      </c>
      <c r="AR5" s="85">
        <v>46.981250000000003</v>
      </c>
      <c r="AS5" s="85">
        <v>52.393749999999997</v>
      </c>
      <c r="AT5" s="85">
        <v>65.9375</v>
      </c>
      <c r="AU5" s="85">
        <v>70.210416666666674</v>
      </c>
      <c r="AV5" s="85">
        <v>61.875</v>
      </c>
      <c r="AW5" s="85">
        <v>71.460416666666674</v>
      </c>
      <c r="AX5" s="85">
        <v>40.625</v>
      </c>
      <c r="AY5" s="85">
        <v>45</v>
      </c>
      <c r="AZ5" s="85">
        <v>2.3937499999999998</v>
      </c>
      <c r="BA5" s="85">
        <v>24.581250000000001</v>
      </c>
      <c r="BB5" s="85">
        <v>0</v>
      </c>
      <c r="BC5" s="85">
        <v>12.1875</v>
      </c>
      <c r="BD5" s="85">
        <v>0</v>
      </c>
      <c r="BE5" s="85">
        <v>1.04375</v>
      </c>
      <c r="BF5" s="85">
        <v>20.831250000000001</v>
      </c>
      <c r="BG5" s="85">
        <v>18.75</v>
      </c>
      <c r="BH5" s="85">
        <v>31.043749999999999</v>
      </c>
      <c r="BI5" s="85">
        <v>27.706250000000001</v>
      </c>
      <c r="BJ5" s="85">
        <v>29.893749999999997</v>
      </c>
      <c r="BK5" s="85">
        <v>0</v>
      </c>
      <c r="BL5" s="85">
        <v>0</v>
      </c>
      <c r="BM5" s="85">
        <v>30.9375</v>
      </c>
      <c r="BN5" s="85">
        <v>25.518750000000001</v>
      </c>
      <c r="BO5" s="85">
        <v>0</v>
      </c>
      <c r="BP5" s="85">
        <v>20</v>
      </c>
      <c r="BQ5" s="85">
        <v>24.0625</v>
      </c>
      <c r="BR5" s="85">
        <v>23.543749999999999</v>
      </c>
      <c r="BS5" s="85">
        <v>0.625</v>
      </c>
      <c r="BT5" s="85">
        <v>27.8125</v>
      </c>
      <c r="BU5" s="85">
        <v>25.106249999999999</v>
      </c>
      <c r="BV5" s="85">
        <v>20.9375</v>
      </c>
      <c r="BW5" s="85">
        <v>0</v>
      </c>
      <c r="BX5" s="85">
        <v>21.356249999999999</v>
      </c>
      <c r="BY5" s="85">
        <v>2.5</v>
      </c>
      <c r="BZ5" s="85">
        <v>27.706250000000001</v>
      </c>
      <c r="CA5" s="85">
        <v>0</v>
      </c>
      <c r="CB5" s="85">
        <v>0</v>
      </c>
      <c r="CC5" s="85">
        <v>0</v>
      </c>
      <c r="CD5" s="85">
        <v>0</v>
      </c>
      <c r="CE5" s="85">
        <v>0</v>
      </c>
      <c r="CF5" s="85">
        <v>0</v>
      </c>
      <c r="CG5" s="85">
        <v>1.66875</v>
      </c>
      <c r="CH5" s="85">
        <v>0</v>
      </c>
      <c r="CI5" s="85">
        <v>0</v>
      </c>
      <c r="CJ5" s="85">
        <v>0</v>
      </c>
      <c r="CK5" s="85">
        <v>0</v>
      </c>
      <c r="CL5" s="85">
        <v>0</v>
      </c>
      <c r="CM5" s="85">
        <v>0</v>
      </c>
      <c r="CN5" s="85">
        <v>0.9375</v>
      </c>
      <c r="CO5" s="85">
        <v>0</v>
      </c>
      <c r="CP5" s="85">
        <v>0</v>
      </c>
      <c r="CQ5" s="85">
        <v>0.83125000000000004</v>
      </c>
      <c r="CR5" s="85">
        <v>0</v>
      </c>
      <c r="CS5" s="85">
        <v>0</v>
      </c>
      <c r="CT5" s="85">
        <v>0</v>
      </c>
      <c r="CU5" s="85">
        <v>5.3125</v>
      </c>
      <c r="CV5" s="85">
        <v>0</v>
      </c>
      <c r="CW5" s="85">
        <v>1.98125</v>
      </c>
      <c r="CX5" s="85">
        <v>3.75</v>
      </c>
      <c r="CY5" s="85">
        <v>7.1875</v>
      </c>
      <c r="CZ5" s="85">
        <v>6.875</v>
      </c>
      <c r="DA5" s="85">
        <v>1.66875</v>
      </c>
      <c r="DB5" s="85">
        <v>0</v>
      </c>
      <c r="DC5" s="85">
        <v>6.25</v>
      </c>
      <c r="DD5" s="85">
        <v>0</v>
      </c>
      <c r="DE5" s="85">
        <v>1.66875</v>
      </c>
      <c r="DF5" s="85">
        <v>0</v>
      </c>
      <c r="DG5" s="85">
        <v>0.83125000000000004</v>
      </c>
      <c r="DH5" s="85">
        <v>0</v>
      </c>
      <c r="DI5" s="85">
        <v>0</v>
      </c>
      <c r="DJ5" s="85">
        <v>0</v>
      </c>
      <c r="DK5" s="85">
        <v>0</v>
      </c>
      <c r="DL5" s="85">
        <v>0</v>
      </c>
      <c r="DM5" s="85">
        <v>0</v>
      </c>
      <c r="DN5" s="85">
        <v>4.2687499999999998</v>
      </c>
      <c r="DO5" s="85">
        <v>0</v>
      </c>
      <c r="DP5" s="85">
        <v>0</v>
      </c>
      <c r="DQ5" s="85">
        <v>0</v>
      </c>
      <c r="DR5" s="85"/>
    </row>
    <row r="6" spans="1:122" x14ac:dyDescent="0.25">
      <c r="A6" t="s">
        <v>652</v>
      </c>
      <c r="B6" s="85">
        <v>47.081249999999997</v>
      </c>
      <c r="C6" s="85">
        <v>74.6875</v>
      </c>
      <c r="D6" s="85">
        <v>97.5</v>
      </c>
      <c r="E6" s="85">
        <v>47.918750000000003</v>
      </c>
      <c r="F6" s="85">
        <v>75</v>
      </c>
      <c r="G6" s="85">
        <v>67.5</v>
      </c>
      <c r="H6" s="85">
        <v>39.791666666666671</v>
      </c>
      <c r="I6" s="85">
        <v>73.4375</v>
      </c>
      <c r="J6" s="85">
        <v>91.041666666666671</v>
      </c>
      <c r="K6" s="85">
        <v>45</v>
      </c>
      <c r="L6" s="85">
        <v>40</v>
      </c>
      <c r="M6" s="85">
        <v>75</v>
      </c>
      <c r="N6" s="85">
        <v>82.393749999999997</v>
      </c>
      <c r="O6" s="85">
        <v>43.960416666666667</v>
      </c>
      <c r="P6" s="85">
        <v>78.75</v>
      </c>
      <c r="Q6" s="85">
        <v>84.268749999999997</v>
      </c>
      <c r="R6" s="85">
        <v>70.625</v>
      </c>
      <c r="S6" s="85">
        <v>76.25</v>
      </c>
      <c r="T6" s="85">
        <v>73.541666666666671</v>
      </c>
      <c r="U6" s="85">
        <v>65.625</v>
      </c>
      <c r="V6" s="85">
        <v>85.418750000000003</v>
      </c>
      <c r="W6" s="85">
        <v>44.375</v>
      </c>
      <c r="X6" s="85">
        <v>59.791666666666671</v>
      </c>
      <c r="Y6" s="85">
        <v>45.625</v>
      </c>
      <c r="Z6" s="85">
        <v>22.5</v>
      </c>
      <c r="AA6" s="85">
        <v>46.043750000000003</v>
      </c>
      <c r="AB6" s="85">
        <v>74.375</v>
      </c>
      <c r="AC6" s="85">
        <v>68.125</v>
      </c>
      <c r="AD6" s="85">
        <v>30.106250000000003</v>
      </c>
      <c r="AE6" s="85">
        <v>48.231250000000003</v>
      </c>
      <c r="AF6" s="85">
        <v>38.75</v>
      </c>
      <c r="AG6" s="85">
        <v>76.981250000000003</v>
      </c>
      <c r="AH6" s="85">
        <v>46.25</v>
      </c>
      <c r="AI6" s="85">
        <v>45.518749999999997</v>
      </c>
      <c r="AJ6" s="85">
        <v>66.356250000000003</v>
      </c>
      <c r="AK6" s="85">
        <v>47.393749999999997</v>
      </c>
      <c r="AL6" s="85">
        <v>25.625</v>
      </c>
      <c r="AM6" s="85">
        <v>41.5625</v>
      </c>
      <c r="AN6" s="85">
        <v>28.643750000000001</v>
      </c>
      <c r="AO6" s="85">
        <v>47.293750000000003</v>
      </c>
      <c r="AP6" s="85">
        <v>70.831249999999997</v>
      </c>
      <c r="AQ6" s="85">
        <v>48.331249999999997</v>
      </c>
      <c r="AR6" s="85">
        <v>50.731250000000003</v>
      </c>
      <c r="AS6" s="85">
        <v>28.643750000000001</v>
      </c>
      <c r="AT6" s="85">
        <v>65.9375</v>
      </c>
      <c r="AU6" s="85">
        <v>71.460416666666674</v>
      </c>
      <c r="AV6" s="85">
        <v>61.875</v>
      </c>
      <c r="AW6" s="85">
        <v>71.460416666666674</v>
      </c>
      <c r="AX6" s="85">
        <v>43.125</v>
      </c>
      <c r="AY6" s="85">
        <v>43.75</v>
      </c>
      <c r="AZ6" s="85">
        <v>2.3937499999999998</v>
      </c>
      <c r="BA6" s="85">
        <v>24.581250000000001</v>
      </c>
      <c r="BB6" s="85">
        <v>0</v>
      </c>
      <c r="BC6" s="85">
        <v>37.1875</v>
      </c>
      <c r="BD6" s="85">
        <v>16.25</v>
      </c>
      <c r="BE6" s="85">
        <v>24.793749999999999</v>
      </c>
      <c r="BF6" s="85">
        <v>18.331250000000001</v>
      </c>
      <c r="BG6" s="85">
        <v>0</v>
      </c>
      <c r="BH6" s="85">
        <v>8.5437499999999993</v>
      </c>
      <c r="BI6" s="85">
        <v>26.456250000000001</v>
      </c>
      <c r="BJ6" s="85">
        <v>31.143749999999997</v>
      </c>
      <c r="BK6" s="85">
        <v>0</v>
      </c>
      <c r="BL6" s="85">
        <v>0</v>
      </c>
      <c r="BM6" s="85">
        <v>5.9375</v>
      </c>
      <c r="BN6" s="85">
        <v>20.518750000000001</v>
      </c>
      <c r="BO6" s="85">
        <v>0</v>
      </c>
      <c r="BP6" s="85">
        <v>20</v>
      </c>
      <c r="BQ6" s="85">
        <v>26.5625</v>
      </c>
      <c r="BR6" s="85">
        <v>23.543749999999999</v>
      </c>
      <c r="BS6" s="85">
        <v>21.875</v>
      </c>
      <c r="BT6" s="85">
        <v>26.5625</v>
      </c>
      <c r="BU6" s="85">
        <v>23.856249999999999</v>
      </c>
      <c r="BV6" s="85">
        <v>2.1875</v>
      </c>
      <c r="BW6" s="85">
        <v>0</v>
      </c>
      <c r="BX6" s="85">
        <v>17.606249999999999</v>
      </c>
      <c r="BY6" s="85">
        <v>26.25</v>
      </c>
      <c r="BZ6" s="85">
        <v>25.206250000000001</v>
      </c>
      <c r="CA6" s="85">
        <v>0</v>
      </c>
      <c r="CB6" s="85">
        <v>0</v>
      </c>
      <c r="CC6" s="85">
        <v>0</v>
      </c>
      <c r="CD6" s="85">
        <v>0</v>
      </c>
      <c r="CE6" s="85">
        <v>0</v>
      </c>
      <c r="CF6" s="85">
        <v>21.25</v>
      </c>
      <c r="CG6" s="85">
        <v>1.66875</v>
      </c>
      <c r="CH6" s="85">
        <v>0</v>
      </c>
      <c r="CI6" s="85">
        <v>0</v>
      </c>
      <c r="CJ6" s="85">
        <v>0</v>
      </c>
      <c r="CK6" s="85">
        <v>0</v>
      </c>
      <c r="CL6" s="85">
        <v>0</v>
      </c>
      <c r="CM6" s="85">
        <v>0</v>
      </c>
      <c r="CN6" s="85">
        <v>0.9375</v>
      </c>
      <c r="CO6" s="85">
        <v>0</v>
      </c>
      <c r="CP6" s="85">
        <v>0</v>
      </c>
      <c r="CQ6" s="85">
        <v>0.83125000000000004</v>
      </c>
      <c r="CR6" s="85">
        <v>0</v>
      </c>
      <c r="CS6" s="85">
        <v>0</v>
      </c>
      <c r="CT6" s="85">
        <v>0</v>
      </c>
      <c r="CU6" s="85">
        <v>5.3125</v>
      </c>
      <c r="CV6" s="85">
        <v>0</v>
      </c>
      <c r="CW6" s="85">
        <v>1.98125</v>
      </c>
      <c r="CX6" s="85">
        <v>3.75</v>
      </c>
      <c r="CY6" s="85">
        <v>7.1875</v>
      </c>
      <c r="CZ6" s="85">
        <v>6.875</v>
      </c>
      <c r="DA6" s="85">
        <v>1.66875</v>
      </c>
      <c r="DB6" s="85">
        <v>0</v>
      </c>
      <c r="DC6" s="85">
        <v>6.25</v>
      </c>
      <c r="DD6" s="85">
        <v>0</v>
      </c>
      <c r="DE6" s="85">
        <v>1.66875</v>
      </c>
      <c r="DF6" s="85">
        <v>0</v>
      </c>
      <c r="DG6" s="85">
        <v>0.83125000000000004</v>
      </c>
      <c r="DH6" s="85">
        <v>0</v>
      </c>
      <c r="DI6" s="85">
        <v>0</v>
      </c>
      <c r="DJ6" s="85">
        <v>0</v>
      </c>
      <c r="DK6" s="85">
        <v>0</v>
      </c>
      <c r="DL6" s="85">
        <v>0</v>
      </c>
      <c r="DM6" s="85">
        <v>0</v>
      </c>
      <c r="DN6" s="85">
        <v>4.2687499999999998</v>
      </c>
      <c r="DO6" s="85">
        <v>0</v>
      </c>
      <c r="DP6" s="85">
        <v>0</v>
      </c>
      <c r="DQ6" s="85">
        <v>0</v>
      </c>
      <c r="DR6" s="85"/>
    </row>
    <row r="7" spans="1:122" x14ac:dyDescent="0.25">
      <c r="A7" t="s">
        <v>653</v>
      </c>
      <c r="B7" s="85">
        <v>52.081249999999997</v>
      </c>
      <c r="C7" s="85">
        <v>74.6875</v>
      </c>
      <c r="D7" s="85">
        <v>98.75</v>
      </c>
      <c r="E7" s="85">
        <v>52.918750000000003</v>
      </c>
      <c r="F7" s="85">
        <v>71.25</v>
      </c>
      <c r="G7" s="85">
        <v>66.25</v>
      </c>
      <c r="H7" s="85">
        <v>59.791666666666671</v>
      </c>
      <c r="I7" s="85">
        <v>70.9375</v>
      </c>
      <c r="J7" s="85">
        <v>92.291666666666671</v>
      </c>
      <c r="K7" s="85">
        <v>46.25</v>
      </c>
      <c r="L7" s="85">
        <v>40</v>
      </c>
      <c r="M7" s="85">
        <v>71.25</v>
      </c>
      <c r="N7" s="85">
        <v>82.393749999999997</v>
      </c>
      <c r="O7" s="85">
        <v>67.710416666666674</v>
      </c>
      <c r="P7" s="85">
        <v>78.75</v>
      </c>
      <c r="Q7" s="85">
        <v>83.018749999999997</v>
      </c>
      <c r="R7" s="85">
        <v>68.125</v>
      </c>
      <c r="S7" s="85">
        <v>71.25</v>
      </c>
      <c r="T7" s="85">
        <v>72.291666666666671</v>
      </c>
      <c r="U7" s="85">
        <v>66.875</v>
      </c>
      <c r="V7" s="85">
        <v>84.168750000000003</v>
      </c>
      <c r="W7" s="85">
        <v>45.625</v>
      </c>
      <c r="X7" s="85">
        <v>59.791666666666671</v>
      </c>
      <c r="Y7" s="85">
        <v>48.125</v>
      </c>
      <c r="Z7" s="85">
        <v>45</v>
      </c>
      <c r="AA7" s="85">
        <v>44.793750000000003</v>
      </c>
      <c r="AB7" s="85">
        <v>75.625</v>
      </c>
      <c r="AC7" s="85">
        <v>69.375</v>
      </c>
      <c r="AD7" s="85">
        <v>30.106250000000003</v>
      </c>
      <c r="AE7" s="85">
        <v>49.481250000000003</v>
      </c>
      <c r="AF7" s="85">
        <v>40</v>
      </c>
      <c r="AG7" s="85">
        <v>75.731250000000003</v>
      </c>
      <c r="AH7" s="85">
        <v>25</v>
      </c>
      <c r="AI7" s="85">
        <v>46.768749999999997</v>
      </c>
      <c r="AJ7" s="85">
        <v>63.856250000000003</v>
      </c>
      <c r="AK7" s="85">
        <v>48.643749999999997</v>
      </c>
      <c r="AL7" s="85">
        <v>50.625</v>
      </c>
      <c r="AM7" s="85">
        <v>39.0625</v>
      </c>
      <c r="AN7" s="85">
        <v>51.143749999999997</v>
      </c>
      <c r="AO7" s="85">
        <v>47.293750000000003</v>
      </c>
      <c r="AP7" s="85">
        <v>70.831249999999997</v>
      </c>
      <c r="AQ7" s="85">
        <v>28.331250000000001</v>
      </c>
      <c r="AR7" s="85">
        <v>53.231250000000003</v>
      </c>
      <c r="AS7" s="85">
        <v>9.8937500000000007</v>
      </c>
      <c r="AT7" s="85">
        <v>65.9375</v>
      </c>
      <c r="AU7" s="85">
        <v>70.210416666666674</v>
      </c>
      <c r="AV7" s="85">
        <v>59.375</v>
      </c>
      <c r="AW7" s="85">
        <v>72.710416666666674</v>
      </c>
      <c r="AX7" s="85">
        <v>41.875</v>
      </c>
      <c r="AY7" s="85">
        <v>43.75</v>
      </c>
      <c r="AZ7" s="85">
        <v>2.3937499999999998</v>
      </c>
      <c r="BA7" s="85">
        <v>24.581250000000001</v>
      </c>
      <c r="BB7" s="85">
        <v>0</v>
      </c>
      <c r="BC7" s="85">
        <v>37.1875</v>
      </c>
      <c r="BD7" s="85">
        <v>16.25</v>
      </c>
      <c r="BE7" s="85">
        <v>24.793749999999999</v>
      </c>
      <c r="BF7" s="85">
        <v>18.331250000000001</v>
      </c>
      <c r="BG7" s="85">
        <v>0</v>
      </c>
      <c r="BH7" s="85">
        <v>8.5437499999999993</v>
      </c>
      <c r="BI7" s="85">
        <v>46.456249999999997</v>
      </c>
      <c r="BJ7" s="85">
        <v>31.143749999999997</v>
      </c>
      <c r="BK7" s="85">
        <v>0</v>
      </c>
      <c r="BL7" s="85">
        <v>0</v>
      </c>
      <c r="BM7" s="85">
        <v>5.9375</v>
      </c>
      <c r="BN7" s="85">
        <v>20.518750000000001</v>
      </c>
      <c r="BO7" s="85">
        <v>0</v>
      </c>
      <c r="BP7" s="85">
        <v>20</v>
      </c>
      <c r="BQ7" s="85">
        <v>26.5625</v>
      </c>
      <c r="BR7" s="85">
        <v>23.543749999999999</v>
      </c>
      <c r="BS7" s="85">
        <v>21.875</v>
      </c>
      <c r="BT7" s="85">
        <v>26.5625</v>
      </c>
      <c r="BU7" s="85">
        <v>23.856249999999999</v>
      </c>
      <c r="BV7" s="85">
        <v>2.1875</v>
      </c>
      <c r="BW7" s="85">
        <v>0</v>
      </c>
      <c r="BX7" s="85">
        <v>17.606249999999999</v>
      </c>
      <c r="BY7" s="85">
        <v>26.25</v>
      </c>
      <c r="BZ7" s="85">
        <v>25.206250000000001</v>
      </c>
      <c r="CA7" s="85">
        <v>0</v>
      </c>
      <c r="CB7" s="85">
        <v>0</v>
      </c>
      <c r="CC7" s="85">
        <v>0</v>
      </c>
      <c r="CD7" s="85">
        <v>0</v>
      </c>
      <c r="CE7" s="85">
        <v>0</v>
      </c>
      <c r="CF7" s="85">
        <v>21.25</v>
      </c>
      <c r="CG7" s="85">
        <v>1.66875</v>
      </c>
      <c r="CH7" s="85">
        <v>0</v>
      </c>
      <c r="CI7" s="85">
        <v>0</v>
      </c>
      <c r="CJ7" s="85">
        <v>0</v>
      </c>
      <c r="CK7" s="85">
        <v>0</v>
      </c>
      <c r="CL7" s="85">
        <v>0</v>
      </c>
      <c r="CM7" s="85">
        <v>0</v>
      </c>
      <c r="CN7" s="85">
        <v>0.9375</v>
      </c>
      <c r="CO7" s="85">
        <v>0</v>
      </c>
      <c r="CP7" s="85">
        <v>0</v>
      </c>
      <c r="CQ7" s="85">
        <v>0.83125000000000004</v>
      </c>
      <c r="CR7" s="85">
        <v>0</v>
      </c>
      <c r="CS7" s="85">
        <v>0</v>
      </c>
      <c r="CT7" s="85">
        <v>0</v>
      </c>
      <c r="CU7" s="85">
        <v>5.3125</v>
      </c>
      <c r="CV7" s="85">
        <v>0</v>
      </c>
      <c r="CW7" s="85">
        <v>1.98125</v>
      </c>
      <c r="CX7" s="85">
        <v>3.75</v>
      </c>
      <c r="CY7" s="85">
        <v>7.1875</v>
      </c>
      <c r="CZ7" s="85">
        <v>6.875</v>
      </c>
      <c r="DA7" s="85">
        <v>1.66875</v>
      </c>
      <c r="DB7" s="85">
        <v>0</v>
      </c>
      <c r="DC7" s="85">
        <v>6.25</v>
      </c>
      <c r="DD7" s="85">
        <v>0</v>
      </c>
      <c r="DE7" s="85">
        <v>1.66875</v>
      </c>
      <c r="DF7" s="85">
        <v>0</v>
      </c>
      <c r="DG7" s="85">
        <v>0.83125000000000004</v>
      </c>
      <c r="DH7" s="85">
        <v>0</v>
      </c>
      <c r="DI7" s="85">
        <v>0</v>
      </c>
      <c r="DJ7" s="85">
        <v>0</v>
      </c>
      <c r="DK7" s="85">
        <v>0</v>
      </c>
      <c r="DL7" s="85">
        <v>0</v>
      </c>
      <c r="DM7" s="85">
        <v>0</v>
      </c>
      <c r="DN7" s="85">
        <v>4.2687499999999998</v>
      </c>
      <c r="DO7" s="85">
        <v>0</v>
      </c>
      <c r="DP7" s="85">
        <v>0</v>
      </c>
      <c r="DQ7" s="85">
        <v>0</v>
      </c>
      <c r="DR7" s="85"/>
    </row>
    <row r="8" spans="1:122" x14ac:dyDescent="0.25">
      <c r="A8" t="s">
        <v>654</v>
      </c>
      <c r="B8" s="85">
        <f>SUM(B2:B7)</f>
        <v>354.98750000000001</v>
      </c>
      <c r="C8" s="85">
        <f t="shared" ref="C8:BN8" si="0">SUM(C2:C7)</f>
        <v>446.875</v>
      </c>
      <c r="D8" s="85">
        <f t="shared" si="0"/>
        <v>517.5</v>
      </c>
      <c r="E8" s="85">
        <f t="shared" si="0"/>
        <v>245.01249999999999</v>
      </c>
      <c r="F8" s="85">
        <f t="shared" si="0"/>
        <v>371.25</v>
      </c>
      <c r="G8" s="85">
        <f t="shared" si="0"/>
        <v>347.5</v>
      </c>
      <c r="H8" s="85">
        <f t="shared" si="0"/>
        <v>270.00000000000006</v>
      </c>
      <c r="I8" s="85">
        <f t="shared" si="0"/>
        <v>373.125</v>
      </c>
      <c r="J8" s="85">
        <f t="shared" si="0"/>
        <v>438.75000000000006</v>
      </c>
      <c r="K8" s="85">
        <f t="shared" si="0"/>
        <v>268.75</v>
      </c>
      <c r="L8" s="85">
        <f t="shared" si="0"/>
        <v>200</v>
      </c>
      <c r="M8" s="85">
        <f t="shared" si="0"/>
        <v>345</v>
      </c>
      <c r="N8" s="85">
        <f t="shared" si="0"/>
        <v>416.86250000000001</v>
      </c>
      <c r="O8" s="85">
        <f t="shared" si="0"/>
        <v>322.51250000000005</v>
      </c>
      <c r="P8" s="85">
        <f t="shared" si="0"/>
        <v>361.25</v>
      </c>
      <c r="Q8" s="85">
        <f t="shared" si="0"/>
        <v>495.61250000000001</v>
      </c>
      <c r="R8" s="85">
        <f t="shared" si="0"/>
        <v>365</v>
      </c>
      <c r="S8" s="85">
        <f t="shared" si="0"/>
        <v>360</v>
      </c>
      <c r="T8" s="85">
        <f t="shared" si="0"/>
        <v>367.50000000000006</v>
      </c>
      <c r="U8" s="85">
        <f t="shared" si="0"/>
        <v>388.75</v>
      </c>
      <c r="V8" s="85">
        <f t="shared" si="0"/>
        <v>496.26249999999999</v>
      </c>
      <c r="W8" s="85">
        <f t="shared" si="0"/>
        <v>223.75</v>
      </c>
      <c r="X8" s="85">
        <f t="shared" si="0"/>
        <v>328.75000000000006</v>
      </c>
      <c r="Y8" s="85">
        <f t="shared" si="0"/>
        <v>217.5</v>
      </c>
      <c r="Z8" s="85">
        <f t="shared" si="0"/>
        <v>151.25</v>
      </c>
      <c r="AA8" s="85">
        <f t="shared" si="0"/>
        <v>247.51249999999999</v>
      </c>
      <c r="AB8" s="85">
        <f t="shared" si="0"/>
        <v>332.5</v>
      </c>
      <c r="AC8" s="85">
        <f t="shared" si="0"/>
        <v>351.25</v>
      </c>
      <c r="AD8" s="85">
        <f t="shared" si="0"/>
        <v>100.6375</v>
      </c>
      <c r="AE8" s="85">
        <f t="shared" si="0"/>
        <v>211.88749999999999</v>
      </c>
      <c r="AF8" s="85">
        <f t="shared" si="0"/>
        <v>293.75</v>
      </c>
      <c r="AG8" s="85">
        <f t="shared" si="0"/>
        <v>393.13749999999999</v>
      </c>
      <c r="AH8" s="85">
        <f t="shared" si="0"/>
        <v>195</v>
      </c>
      <c r="AI8" s="85">
        <f t="shared" si="0"/>
        <v>235.61250000000001</v>
      </c>
      <c r="AJ8" s="85">
        <f t="shared" si="0"/>
        <v>345.63749999999999</v>
      </c>
      <c r="AK8" s="85">
        <f t="shared" si="0"/>
        <v>234.36250000000001</v>
      </c>
      <c r="AL8" s="85">
        <f t="shared" si="0"/>
        <v>177.5</v>
      </c>
      <c r="AM8" s="85">
        <f t="shared" si="0"/>
        <v>208.125</v>
      </c>
      <c r="AN8" s="85">
        <f t="shared" si="0"/>
        <v>184.36250000000001</v>
      </c>
      <c r="AO8" s="85">
        <f t="shared" si="0"/>
        <v>241.26249999999999</v>
      </c>
      <c r="AP8" s="85">
        <f t="shared" si="0"/>
        <v>297.48750000000001</v>
      </c>
      <c r="AQ8" s="85">
        <f t="shared" si="0"/>
        <v>221.23750000000001</v>
      </c>
      <c r="AR8" s="85">
        <f t="shared" si="0"/>
        <v>294.38749999999999</v>
      </c>
      <c r="AS8" s="85">
        <f t="shared" si="0"/>
        <v>209.36250000000001</v>
      </c>
      <c r="AT8" s="85">
        <f t="shared" si="0"/>
        <v>273.125</v>
      </c>
      <c r="AU8" s="85">
        <f t="shared" si="0"/>
        <v>373.76250000000005</v>
      </c>
      <c r="AV8" s="85">
        <f t="shared" si="0"/>
        <v>271.25</v>
      </c>
      <c r="AW8" s="85">
        <f t="shared" si="0"/>
        <v>378.76250000000005</v>
      </c>
      <c r="AX8" s="85">
        <f t="shared" si="0"/>
        <v>305</v>
      </c>
      <c r="AY8" s="85">
        <f t="shared" si="0"/>
        <v>223.75</v>
      </c>
      <c r="AZ8" s="85">
        <f t="shared" si="0"/>
        <v>14.362500000000001</v>
      </c>
      <c r="BA8" s="85">
        <f t="shared" si="0"/>
        <v>147.48750000000001</v>
      </c>
      <c r="BB8" s="85">
        <f t="shared" si="0"/>
        <v>0</v>
      </c>
      <c r="BC8" s="85">
        <f t="shared" si="0"/>
        <v>123.125</v>
      </c>
      <c r="BD8" s="85">
        <f t="shared" si="0"/>
        <v>90</v>
      </c>
      <c r="BE8" s="85">
        <f t="shared" si="0"/>
        <v>78.762500000000003</v>
      </c>
      <c r="BF8" s="85">
        <f t="shared" si="0"/>
        <v>123.7375</v>
      </c>
      <c r="BG8" s="85">
        <f t="shared" si="0"/>
        <v>56.25</v>
      </c>
      <c r="BH8" s="85">
        <f t="shared" si="0"/>
        <v>118.7625</v>
      </c>
      <c r="BI8" s="85">
        <f t="shared" si="0"/>
        <v>179.98750000000001</v>
      </c>
      <c r="BJ8" s="85">
        <f t="shared" si="0"/>
        <v>185.61250000000001</v>
      </c>
      <c r="BK8" s="85">
        <f t="shared" si="0"/>
        <v>0</v>
      </c>
      <c r="BL8" s="85">
        <f t="shared" si="0"/>
        <v>0</v>
      </c>
      <c r="BM8" s="85">
        <f t="shared" si="0"/>
        <v>133.125</v>
      </c>
      <c r="BN8" s="85">
        <f t="shared" si="0"/>
        <v>119.3625</v>
      </c>
      <c r="BO8" s="85">
        <f t="shared" ref="BO8:DQ8" si="1">SUM(BO2:BO7)</f>
        <v>0</v>
      </c>
      <c r="BP8" s="85">
        <f t="shared" si="1"/>
        <v>121.25</v>
      </c>
      <c r="BQ8" s="85">
        <f t="shared" si="1"/>
        <v>128.125</v>
      </c>
      <c r="BR8" s="85">
        <f t="shared" si="1"/>
        <v>120.0125</v>
      </c>
      <c r="BS8" s="85">
        <f t="shared" si="1"/>
        <v>65</v>
      </c>
      <c r="BT8" s="85">
        <f t="shared" si="1"/>
        <v>214.375</v>
      </c>
      <c r="BU8" s="85">
        <f t="shared" si="1"/>
        <v>125.6375</v>
      </c>
      <c r="BV8" s="85">
        <f t="shared" si="1"/>
        <v>69.375</v>
      </c>
      <c r="BW8" s="85">
        <f t="shared" si="1"/>
        <v>0</v>
      </c>
      <c r="BX8" s="85">
        <f t="shared" si="1"/>
        <v>100.6375</v>
      </c>
      <c r="BY8" s="85">
        <f t="shared" si="1"/>
        <v>62.5</v>
      </c>
      <c r="BZ8" s="85">
        <f t="shared" si="1"/>
        <v>206.23750000000004</v>
      </c>
      <c r="CA8" s="85">
        <f t="shared" si="1"/>
        <v>0</v>
      </c>
      <c r="CB8" s="85">
        <f t="shared" si="1"/>
        <v>0</v>
      </c>
      <c r="CC8" s="85">
        <f t="shared" si="1"/>
        <v>0</v>
      </c>
      <c r="CD8" s="85">
        <f t="shared" si="1"/>
        <v>0</v>
      </c>
      <c r="CE8" s="85">
        <f t="shared" si="1"/>
        <v>0</v>
      </c>
      <c r="CF8" s="85">
        <f t="shared" si="1"/>
        <v>42.5</v>
      </c>
      <c r="CG8" s="85">
        <f t="shared" si="1"/>
        <v>10.012499999999999</v>
      </c>
      <c r="CH8" s="85">
        <f t="shared" si="1"/>
        <v>0</v>
      </c>
      <c r="CI8" s="85">
        <f t="shared" si="1"/>
        <v>0</v>
      </c>
      <c r="CJ8" s="85">
        <f t="shared" si="1"/>
        <v>0</v>
      </c>
      <c r="CK8" s="85">
        <f t="shared" si="1"/>
        <v>0</v>
      </c>
      <c r="CL8" s="85">
        <f t="shared" si="1"/>
        <v>0</v>
      </c>
      <c r="CM8" s="85">
        <f t="shared" si="1"/>
        <v>0</v>
      </c>
      <c r="CN8" s="85">
        <f t="shared" si="1"/>
        <v>5.625</v>
      </c>
      <c r="CO8" s="85">
        <f t="shared" si="1"/>
        <v>0</v>
      </c>
      <c r="CP8" s="85">
        <f t="shared" si="1"/>
        <v>0</v>
      </c>
      <c r="CQ8" s="85">
        <f t="shared" si="1"/>
        <v>4.9874999999999998</v>
      </c>
      <c r="CR8" s="85">
        <f t="shared" si="1"/>
        <v>0</v>
      </c>
      <c r="CS8" s="85">
        <f t="shared" si="1"/>
        <v>0</v>
      </c>
      <c r="CT8" s="85">
        <f t="shared" si="1"/>
        <v>0</v>
      </c>
      <c r="CU8" s="85">
        <f t="shared" si="1"/>
        <v>31.875</v>
      </c>
      <c r="CV8" s="85">
        <f t="shared" si="1"/>
        <v>0</v>
      </c>
      <c r="CW8" s="85">
        <f t="shared" si="1"/>
        <v>11.887499999999999</v>
      </c>
      <c r="CX8" s="85">
        <f t="shared" si="1"/>
        <v>22.5</v>
      </c>
      <c r="CY8" s="85">
        <f t="shared" si="1"/>
        <v>43.125</v>
      </c>
      <c r="CZ8" s="85">
        <f t="shared" si="1"/>
        <v>41.25</v>
      </c>
      <c r="DA8" s="85">
        <f t="shared" si="1"/>
        <v>10.012499999999999</v>
      </c>
      <c r="DB8" s="85">
        <f t="shared" si="1"/>
        <v>0</v>
      </c>
      <c r="DC8" s="85">
        <f t="shared" si="1"/>
        <v>37.5</v>
      </c>
      <c r="DD8" s="85">
        <f t="shared" si="1"/>
        <v>0</v>
      </c>
      <c r="DE8" s="85">
        <f t="shared" si="1"/>
        <v>10.012499999999999</v>
      </c>
      <c r="DF8" s="85">
        <f t="shared" si="1"/>
        <v>0</v>
      </c>
      <c r="DG8" s="85">
        <f t="shared" si="1"/>
        <v>4.9874999999999998</v>
      </c>
      <c r="DH8" s="85">
        <f t="shared" si="1"/>
        <v>0</v>
      </c>
      <c r="DI8" s="85">
        <f t="shared" si="1"/>
        <v>0</v>
      </c>
      <c r="DJ8" s="85">
        <f t="shared" si="1"/>
        <v>0</v>
      </c>
      <c r="DK8" s="85">
        <f t="shared" si="1"/>
        <v>0</v>
      </c>
      <c r="DL8" s="85">
        <f t="shared" si="1"/>
        <v>0</v>
      </c>
      <c r="DM8" s="85">
        <f t="shared" si="1"/>
        <v>0</v>
      </c>
      <c r="DN8" s="85">
        <f t="shared" si="1"/>
        <v>25.612500000000001</v>
      </c>
      <c r="DO8" s="85">
        <f t="shared" si="1"/>
        <v>0</v>
      </c>
      <c r="DP8" s="85">
        <f t="shared" si="1"/>
        <v>0</v>
      </c>
      <c r="DQ8" s="85">
        <f t="shared" si="1"/>
        <v>0</v>
      </c>
    </row>
    <row r="10" spans="1:122" x14ac:dyDescent="0.25">
      <c r="A10" t="s">
        <v>655</v>
      </c>
      <c r="B10" s="85">
        <f>AVERAGE(B2:B7)</f>
        <v>59.164583333333333</v>
      </c>
      <c r="C10" s="85">
        <f t="shared" ref="C10:BN10" si="2">AVERAGE(C2:C7)</f>
        <v>74.479166666666671</v>
      </c>
      <c r="D10" s="85">
        <f t="shared" si="2"/>
        <v>86.25</v>
      </c>
      <c r="E10" s="85">
        <f t="shared" si="2"/>
        <v>40.835416666666667</v>
      </c>
      <c r="F10" s="85">
        <f t="shared" si="2"/>
        <v>61.875</v>
      </c>
      <c r="G10" s="85">
        <f t="shared" si="2"/>
        <v>57.916666666666664</v>
      </c>
      <c r="H10" s="85">
        <f t="shared" si="2"/>
        <v>45.000000000000007</v>
      </c>
      <c r="I10" s="85">
        <f t="shared" si="2"/>
        <v>62.1875</v>
      </c>
      <c r="J10" s="85">
        <f t="shared" si="2"/>
        <v>73.125000000000014</v>
      </c>
      <c r="K10" s="85">
        <f t="shared" si="2"/>
        <v>44.791666666666664</v>
      </c>
      <c r="L10" s="85">
        <f t="shared" si="2"/>
        <v>33.333333333333336</v>
      </c>
      <c r="M10" s="85">
        <f t="shared" si="2"/>
        <v>57.5</v>
      </c>
      <c r="N10" s="85">
        <f t="shared" si="2"/>
        <v>69.47708333333334</v>
      </c>
      <c r="O10" s="85">
        <f t="shared" si="2"/>
        <v>53.752083333333339</v>
      </c>
      <c r="P10" s="85">
        <f t="shared" si="2"/>
        <v>60.208333333333336</v>
      </c>
      <c r="Q10" s="85">
        <f t="shared" si="2"/>
        <v>82.60208333333334</v>
      </c>
      <c r="R10" s="85">
        <f t="shared" si="2"/>
        <v>60.833333333333336</v>
      </c>
      <c r="S10" s="85">
        <f t="shared" si="2"/>
        <v>60</v>
      </c>
      <c r="T10" s="85">
        <f t="shared" si="2"/>
        <v>61.250000000000007</v>
      </c>
      <c r="U10" s="85">
        <f t="shared" si="2"/>
        <v>64.791666666666671</v>
      </c>
      <c r="V10" s="85">
        <f t="shared" si="2"/>
        <v>82.71041666666666</v>
      </c>
      <c r="W10" s="85">
        <f t="shared" si="2"/>
        <v>37.291666666666664</v>
      </c>
      <c r="X10" s="85">
        <f t="shared" si="2"/>
        <v>54.791666666666679</v>
      </c>
      <c r="Y10" s="85">
        <f t="shared" si="2"/>
        <v>36.25</v>
      </c>
      <c r="Z10" s="85">
        <f t="shared" si="2"/>
        <v>25.208333333333332</v>
      </c>
      <c r="AA10" s="85">
        <f t="shared" si="2"/>
        <v>41.252083333333331</v>
      </c>
      <c r="AB10" s="85">
        <f t="shared" si="2"/>
        <v>55.416666666666664</v>
      </c>
      <c r="AC10" s="85">
        <f t="shared" si="2"/>
        <v>58.541666666666664</v>
      </c>
      <c r="AD10" s="85">
        <f t="shared" si="2"/>
        <v>16.772916666666667</v>
      </c>
      <c r="AE10" s="85">
        <f t="shared" si="2"/>
        <v>35.314583333333331</v>
      </c>
      <c r="AF10" s="85">
        <f t="shared" si="2"/>
        <v>48.958333333333336</v>
      </c>
      <c r="AG10" s="85">
        <f t="shared" si="2"/>
        <v>65.52291666666666</v>
      </c>
      <c r="AH10" s="85">
        <f t="shared" si="2"/>
        <v>32.5</v>
      </c>
      <c r="AI10" s="85">
        <f t="shared" si="2"/>
        <v>39.268750000000004</v>
      </c>
      <c r="AJ10" s="85">
        <f t="shared" si="2"/>
        <v>57.606249999999996</v>
      </c>
      <c r="AK10" s="85">
        <f t="shared" si="2"/>
        <v>39.060416666666669</v>
      </c>
      <c r="AL10" s="85">
        <f t="shared" si="2"/>
        <v>29.583333333333332</v>
      </c>
      <c r="AM10" s="85">
        <f t="shared" si="2"/>
        <v>34.6875</v>
      </c>
      <c r="AN10" s="85">
        <f t="shared" si="2"/>
        <v>30.727083333333336</v>
      </c>
      <c r="AO10" s="85">
        <f t="shared" si="2"/>
        <v>40.210416666666667</v>
      </c>
      <c r="AP10" s="85">
        <f t="shared" si="2"/>
        <v>49.581250000000004</v>
      </c>
      <c r="AQ10" s="85">
        <f t="shared" si="2"/>
        <v>36.872916666666669</v>
      </c>
      <c r="AR10" s="85">
        <f t="shared" si="2"/>
        <v>49.064583333333331</v>
      </c>
      <c r="AS10" s="85">
        <f t="shared" si="2"/>
        <v>34.893750000000004</v>
      </c>
      <c r="AT10" s="85">
        <f t="shared" si="2"/>
        <v>45.520833333333336</v>
      </c>
      <c r="AU10" s="85">
        <f t="shared" si="2"/>
        <v>62.29375000000001</v>
      </c>
      <c r="AV10" s="85">
        <f t="shared" si="2"/>
        <v>45.208333333333336</v>
      </c>
      <c r="AW10" s="85">
        <f t="shared" si="2"/>
        <v>63.127083333333339</v>
      </c>
      <c r="AX10" s="85">
        <f t="shared" si="2"/>
        <v>50.833333333333336</v>
      </c>
      <c r="AY10" s="85">
        <f t="shared" si="2"/>
        <v>37.291666666666664</v>
      </c>
      <c r="AZ10" s="85">
        <f t="shared" si="2"/>
        <v>2.3937500000000003</v>
      </c>
      <c r="BA10" s="85">
        <f t="shared" si="2"/>
        <v>24.581250000000001</v>
      </c>
      <c r="BB10" s="85">
        <f t="shared" si="2"/>
        <v>0</v>
      </c>
      <c r="BC10" s="85">
        <f t="shared" si="2"/>
        <v>20.520833333333332</v>
      </c>
      <c r="BD10" s="85">
        <f t="shared" si="2"/>
        <v>15</v>
      </c>
      <c r="BE10" s="85">
        <f t="shared" si="2"/>
        <v>13.127083333333333</v>
      </c>
      <c r="BF10" s="85">
        <f t="shared" si="2"/>
        <v>20.622916666666665</v>
      </c>
      <c r="BG10" s="85">
        <f t="shared" si="2"/>
        <v>9.375</v>
      </c>
      <c r="BH10" s="85">
        <f t="shared" si="2"/>
        <v>19.793749999999999</v>
      </c>
      <c r="BI10" s="85">
        <f t="shared" si="2"/>
        <v>29.997916666666669</v>
      </c>
      <c r="BJ10" s="85">
        <f t="shared" si="2"/>
        <v>30.935416666666669</v>
      </c>
      <c r="BK10" s="85">
        <f t="shared" si="2"/>
        <v>0</v>
      </c>
      <c r="BL10" s="85">
        <f t="shared" si="2"/>
        <v>0</v>
      </c>
      <c r="BM10" s="85">
        <f t="shared" si="2"/>
        <v>22.1875</v>
      </c>
      <c r="BN10" s="85">
        <f t="shared" si="2"/>
        <v>19.893750000000001</v>
      </c>
      <c r="BO10" s="85">
        <f t="shared" ref="BO10:DQ10" si="3">AVERAGE(BO2:BO7)</f>
        <v>0</v>
      </c>
      <c r="BP10" s="85">
        <f t="shared" si="3"/>
        <v>20.208333333333332</v>
      </c>
      <c r="BQ10" s="85">
        <f t="shared" si="3"/>
        <v>21.354166666666668</v>
      </c>
      <c r="BR10" s="85">
        <f t="shared" si="3"/>
        <v>20.002083333333335</v>
      </c>
      <c r="BS10" s="85">
        <f t="shared" si="3"/>
        <v>10.833333333333334</v>
      </c>
      <c r="BT10" s="85">
        <f t="shared" si="3"/>
        <v>35.729166666666664</v>
      </c>
      <c r="BU10" s="85">
        <f t="shared" si="3"/>
        <v>20.939583333333335</v>
      </c>
      <c r="BV10" s="85">
        <f t="shared" si="3"/>
        <v>11.5625</v>
      </c>
      <c r="BW10" s="85">
        <f t="shared" si="3"/>
        <v>0</v>
      </c>
      <c r="BX10" s="85">
        <f t="shared" si="3"/>
        <v>16.772916666666667</v>
      </c>
      <c r="BY10" s="85">
        <f t="shared" si="3"/>
        <v>10.416666666666666</v>
      </c>
      <c r="BZ10" s="85">
        <f t="shared" si="3"/>
        <v>34.372916666666676</v>
      </c>
      <c r="CA10" s="85">
        <f t="shared" si="3"/>
        <v>0</v>
      </c>
      <c r="CB10" s="85">
        <f t="shared" si="3"/>
        <v>0</v>
      </c>
      <c r="CC10" s="85">
        <f t="shared" si="3"/>
        <v>0</v>
      </c>
      <c r="CD10" s="85">
        <f t="shared" si="3"/>
        <v>0</v>
      </c>
      <c r="CE10" s="85">
        <f t="shared" si="3"/>
        <v>0</v>
      </c>
      <c r="CF10" s="85">
        <f t="shared" si="3"/>
        <v>7.083333333333333</v>
      </c>
      <c r="CG10" s="85">
        <f t="shared" si="3"/>
        <v>1.66875</v>
      </c>
      <c r="CH10" s="85">
        <f t="shared" si="3"/>
        <v>0</v>
      </c>
      <c r="CI10" s="85">
        <f t="shared" si="3"/>
        <v>0</v>
      </c>
      <c r="CJ10" s="85">
        <f t="shared" si="3"/>
        <v>0</v>
      </c>
      <c r="CK10" s="85">
        <f t="shared" si="3"/>
        <v>0</v>
      </c>
      <c r="CL10" s="85">
        <f t="shared" si="3"/>
        <v>0</v>
      </c>
      <c r="CM10" s="85">
        <f t="shared" si="3"/>
        <v>0</v>
      </c>
      <c r="CN10" s="85">
        <f t="shared" si="3"/>
        <v>0.9375</v>
      </c>
      <c r="CO10" s="85">
        <f t="shared" si="3"/>
        <v>0</v>
      </c>
      <c r="CP10" s="85">
        <f t="shared" si="3"/>
        <v>0</v>
      </c>
      <c r="CQ10" s="85">
        <f t="shared" si="3"/>
        <v>0.83124999999999993</v>
      </c>
      <c r="CR10" s="85">
        <f t="shared" si="3"/>
        <v>0</v>
      </c>
      <c r="CS10" s="85">
        <f t="shared" si="3"/>
        <v>0</v>
      </c>
      <c r="CT10" s="85">
        <f t="shared" si="3"/>
        <v>0</v>
      </c>
      <c r="CU10" s="85">
        <f t="shared" si="3"/>
        <v>5.3125</v>
      </c>
      <c r="CV10" s="85">
        <f t="shared" si="3"/>
        <v>0</v>
      </c>
      <c r="CW10" s="85">
        <f t="shared" si="3"/>
        <v>1.98125</v>
      </c>
      <c r="CX10" s="85">
        <f t="shared" si="3"/>
        <v>3.75</v>
      </c>
      <c r="CY10" s="85">
        <f t="shared" si="3"/>
        <v>7.1875</v>
      </c>
      <c r="CZ10" s="85">
        <f t="shared" si="3"/>
        <v>6.875</v>
      </c>
      <c r="DA10" s="85">
        <f t="shared" si="3"/>
        <v>1.66875</v>
      </c>
      <c r="DB10" s="85">
        <f t="shared" si="3"/>
        <v>0</v>
      </c>
      <c r="DC10" s="85">
        <f t="shared" si="3"/>
        <v>6.25</v>
      </c>
      <c r="DD10" s="85">
        <f t="shared" si="3"/>
        <v>0</v>
      </c>
      <c r="DE10" s="85">
        <f t="shared" si="3"/>
        <v>1.66875</v>
      </c>
      <c r="DF10" s="85">
        <f t="shared" si="3"/>
        <v>0</v>
      </c>
      <c r="DG10" s="85">
        <f t="shared" si="3"/>
        <v>0.83124999999999993</v>
      </c>
      <c r="DH10" s="85">
        <f t="shared" si="3"/>
        <v>0</v>
      </c>
      <c r="DI10" s="85">
        <f t="shared" si="3"/>
        <v>0</v>
      </c>
      <c r="DJ10" s="85">
        <f t="shared" si="3"/>
        <v>0</v>
      </c>
      <c r="DK10" s="85">
        <f t="shared" si="3"/>
        <v>0</v>
      </c>
      <c r="DL10" s="85">
        <f t="shared" si="3"/>
        <v>0</v>
      </c>
      <c r="DM10" s="85">
        <f t="shared" si="3"/>
        <v>0</v>
      </c>
      <c r="DN10" s="85">
        <f t="shared" si="3"/>
        <v>4.2687499999999998</v>
      </c>
      <c r="DO10" s="85">
        <f t="shared" si="3"/>
        <v>0</v>
      </c>
      <c r="DP10" s="85">
        <f t="shared" si="3"/>
        <v>0</v>
      </c>
      <c r="DQ10" s="85">
        <f t="shared" si="3"/>
        <v>0</v>
      </c>
    </row>
    <row r="12" spans="1:122" x14ac:dyDescent="0.25">
      <c r="A12" t="s">
        <v>656</v>
      </c>
      <c r="B12" s="85">
        <f>AVERAGE(B8:DQ8)</f>
        <v>151.33354166666669</v>
      </c>
      <c r="C12" s="85">
        <f>MEDIAN(B10:DQ10)</f>
        <v>20.105208333333334</v>
      </c>
      <c r="E12">
        <f>B12/75</f>
        <v>2.0177805555555559</v>
      </c>
    </row>
    <row r="13" spans="1:122" x14ac:dyDescent="0.25">
      <c r="B13">
        <f>B12/600</f>
        <v>0.25222256944444449</v>
      </c>
    </row>
    <row r="14" spans="1:122" x14ac:dyDescent="0.25">
      <c r="B14" t="s">
        <v>658</v>
      </c>
      <c r="C14" t="s">
        <v>657</v>
      </c>
      <c r="D14" t="s">
        <v>659</v>
      </c>
    </row>
    <row r="15" spans="1:122" x14ac:dyDescent="0.25">
      <c r="A15" t="s">
        <v>1</v>
      </c>
      <c r="B15" s="85">
        <f>AVERAGE(B2:DQ2)</f>
        <v>19.02086805555555</v>
      </c>
      <c r="C15" s="85">
        <v>75</v>
      </c>
      <c r="D15">
        <f>75/6</f>
        <v>12.5</v>
      </c>
    </row>
    <row r="16" spans="1:122" x14ac:dyDescent="0.25">
      <c r="A16" t="s">
        <v>2</v>
      </c>
      <c r="B16" s="85">
        <f t="shared" ref="B16:B20" si="4">AVERAGE(B3:DQ3)</f>
        <v>21.416701388888885</v>
      </c>
      <c r="C16" s="85">
        <v>75</v>
      </c>
      <c r="D16">
        <f t="shared" ref="D16:D20" si="5">75/6</f>
        <v>12.5</v>
      </c>
    </row>
    <row r="17" spans="1:4" x14ac:dyDescent="0.25">
      <c r="A17" t="s">
        <v>3</v>
      </c>
      <c r="B17" s="85">
        <f t="shared" si="4"/>
        <v>25.802118055555564</v>
      </c>
      <c r="C17" s="85">
        <v>73.75</v>
      </c>
      <c r="D17">
        <f t="shared" si="5"/>
        <v>12.5</v>
      </c>
    </row>
    <row r="18" spans="1:4" x14ac:dyDescent="0.25">
      <c r="A18" t="s">
        <v>4</v>
      </c>
      <c r="B18" s="85">
        <f t="shared" si="4"/>
        <v>28.0417013888889</v>
      </c>
      <c r="C18" s="85">
        <v>97.5</v>
      </c>
      <c r="D18">
        <f t="shared" si="5"/>
        <v>12.5</v>
      </c>
    </row>
    <row r="19" spans="1:4" x14ac:dyDescent="0.25">
      <c r="A19" t="s">
        <v>5</v>
      </c>
      <c r="B19" s="85">
        <f t="shared" si="4"/>
        <v>28.239618055555567</v>
      </c>
      <c r="C19" s="85">
        <v>97.5</v>
      </c>
      <c r="D19">
        <f t="shared" si="5"/>
        <v>12.5</v>
      </c>
    </row>
    <row r="20" spans="1:4" x14ac:dyDescent="0.25">
      <c r="A20" t="s">
        <v>6</v>
      </c>
      <c r="B20" s="85">
        <f t="shared" si="4"/>
        <v>28.812534722222232</v>
      </c>
      <c r="C20" s="85">
        <v>98.75</v>
      </c>
      <c r="D20">
        <f t="shared" si="5"/>
        <v>12.5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22"/>
  <sheetViews>
    <sheetView workbookViewId="0">
      <selection activeCell="A2" sqref="A2:Z122"/>
    </sheetView>
  </sheetViews>
  <sheetFormatPr baseColWidth="10" defaultColWidth="8.83203125" defaultRowHeight="17" x14ac:dyDescent="0.25"/>
  <cols>
    <col min="1" max="16384" width="8.83203125" style="9"/>
  </cols>
  <sheetData>
    <row r="2" spans="1:31" ht="18" x14ac:dyDescent="0.25">
      <c r="A2" s="40"/>
      <c r="B2" s="41"/>
      <c r="C2" s="42" t="s">
        <v>482</v>
      </c>
      <c r="D2" s="51" t="s">
        <v>481</v>
      </c>
      <c r="E2" s="42" t="s">
        <v>481</v>
      </c>
      <c r="F2" s="42" t="s">
        <v>3</v>
      </c>
      <c r="G2" s="42" t="s">
        <v>3</v>
      </c>
      <c r="H2" s="42" t="s">
        <v>5</v>
      </c>
      <c r="I2" s="42" t="s">
        <v>3</v>
      </c>
      <c r="J2" s="29" t="s">
        <v>5</v>
      </c>
      <c r="K2" s="42" t="s">
        <v>2</v>
      </c>
      <c r="L2" s="42" t="s">
        <v>5</v>
      </c>
      <c r="M2" s="42" t="s">
        <v>5</v>
      </c>
      <c r="N2" s="29" t="s">
        <v>1</v>
      </c>
      <c r="O2" s="42" t="s">
        <v>1</v>
      </c>
      <c r="P2" s="29" t="s">
        <v>482</v>
      </c>
      <c r="Q2" s="29" t="s">
        <v>482</v>
      </c>
      <c r="R2" s="29" t="s">
        <v>486</v>
      </c>
      <c r="S2" s="42" t="s">
        <v>484</v>
      </c>
      <c r="T2" s="42" t="s">
        <v>3</v>
      </c>
      <c r="U2" s="29" t="s">
        <v>485</v>
      </c>
      <c r="V2" s="29" t="s">
        <v>485</v>
      </c>
      <c r="W2" s="29" t="s">
        <v>487</v>
      </c>
      <c r="X2" s="29" t="s">
        <v>484</v>
      </c>
      <c r="Y2" s="29" t="s">
        <v>488</v>
      </c>
      <c r="Z2" s="42" t="s">
        <v>482</v>
      </c>
    </row>
    <row r="3" spans="1:31" x14ac:dyDescent="0.25">
      <c r="A3" s="48">
        <v>4</v>
      </c>
      <c r="B3" s="48" t="s">
        <v>581</v>
      </c>
      <c r="C3" s="21">
        <v>20</v>
      </c>
      <c r="D3" s="48"/>
      <c r="E3" s="21"/>
      <c r="F3" s="21">
        <v>25</v>
      </c>
      <c r="G3" s="21"/>
      <c r="H3" s="21">
        <v>20</v>
      </c>
      <c r="I3" s="21">
        <v>20</v>
      </c>
      <c r="J3" s="31"/>
      <c r="K3" s="21">
        <v>23.75</v>
      </c>
      <c r="L3" s="21"/>
      <c r="M3" s="21"/>
      <c r="N3" s="31">
        <v>23.75</v>
      </c>
      <c r="O3" s="21">
        <v>21.25</v>
      </c>
      <c r="P3" s="31"/>
      <c r="Q3" s="31"/>
      <c r="R3" s="31">
        <v>25</v>
      </c>
      <c r="S3" s="21">
        <v>22.5</v>
      </c>
      <c r="T3" s="21">
        <v>25</v>
      </c>
      <c r="U3" s="31">
        <v>20</v>
      </c>
      <c r="V3" s="31"/>
      <c r="W3" s="31">
        <v>25</v>
      </c>
      <c r="X3" s="31">
        <v>25</v>
      </c>
      <c r="Y3" s="31"/>
      <c r="Z3" s="21"/>
      <c r="AA3" s="21"/>
      <c r="AB3" s="21"/>
      <c r="AC3" s="21"/>
      <c r="AD3" s="21"/>
      <c r="AE3" s="21"/>
    </row>
    <row r="4" spans="1:31" s="21" customFormat="1" x14ac:dyDescent="0.25">
      <c r="A4" s="49" t="s">
        <v>615</v>
      </c>
      <c r="B4" s="49" t="s">
        <v>115</v>
      </c>
      <c r="C4" s="21">
        <v>20</v>
      </c>
      <c r="D4" s="48"/>
      <c r="F4" s="21">
        <v>23.75</v>
      </c>
      <c r="H4" s="21">
        <v>21.25</v>
      </c>
      <c r="I4" s="21">
        <v>20</v>
      </c>
      <c r="J4" s="31">
        <v>18.75</v>
      </c>
      <c r="K4" s="21">
        <v>21.25</v>
      </c>
      <c r="N4" s="31">
        <v>22.5</v>
      </c>
      <c r="P4" s="31">
        <v>22.5</v>
      </c>
      <c r="Q4" s="31">
        <v>25</v>
      </c>
      <c r="R4" s="31">
        <v>22.5</v>
      </c>
      <c r="S4" s="21">
        <v>22.5</v>
      </c>
      <c r="T4" s="21">
        <v>20</v>
      </c>
      <c r="U4" s="31">
        <v>22.5</v>
      </c>
      <c r="V4" s="31">
        <v>22.5</v>
      </c>
      <c r="W4" s="31">
        <v>21.25</v>
      </c>
      <c r="X4" s="31">
        <v>18.75</v>
      </c>
      <c r="Y4" s="31">
        <v>20</v>
      </c>
      <c r="Z4" s="21">
        <v>21.25</v>
      </c>
    </row>
    <row r="5" spans="1:31" s="21" customFormat="1" x14ac:dyDescent="0.25">
      <c r="A5" s="49" t="s">
        <v>615</v>
      </c>
      <c r="B5" s="49" t="s">
        <v>295</v>
      </c>
      <c r="C5" s="21">
        <v>22.5</v>
      </c>
      <c r="D5" s="48">
        <v>25</v>
      </c>
      <c r="E5" s="21">
        <v>25</v>
      </c>
      <c r="F5" s="21">
        <v>25</v>
      </c>
      <c r="H5" s="21">
        <v>23.75</v>
      </c>
      <c r="J5" s="31"/>
      <c r="K5" s="21">
        <v>25</v>
      </c>
      <c r="N5" s="31">
        <v>25</v>
      </c>
      <c r="P5" s="31">
        <v>23.75</v>
      </c>
      <c r="Q5" s="31">
        <v>23.75</v>
      </c>
      <c r="R5" s="31"/>
      <c r="S5" s="21">
        <v>23.75</v>
      </c>
      <c r="T5" s="21">
        <v>25</v>
      </c>
      <c r="U5" s="31">
        <v>25</v>
      </c>
      <c r="V5" s="31">
        <v>25</v>
      </c>
      <c r="W5" s="31"/>
      <c r="X5" s="31"/>
      <c r="Y5" s="31">
        <v>25</v>
      </c>
    </row>
    <row r="6" spans="1:31" s="21" customFormat="1" x14ac:dyDescent="0.25">
      <c r="A6" s="49" t="s">
        <v>615</v>
      </c>
      <c r="B6" s="49" t="s">
        <v>166</v>
      </c>
      <c r="C6" s="21">
        <v>22.5</v>
      </c>
      <c r="D6" s="48">
        <v>25</v>
      </c>
      <c r="F6" s="21">
        <v>25</v>
      </c>
      <c r="I6" s="21">
        <v>21.25</v>
      </c>
      <c r="J6" s="31">
        <v>25</v>
      </c>
      <c r="K6" s="21">
        <v>20</v>
      </c>
      <c r="L6" s="21">
        <v>25</v>
      </c>
      <c r="N6" s="31"/>
      <c r="P6" s="31"/>
      <c r="Q6" s="31"/>
      <c r="R6" s="31">
        <v>25</v>
      </c>
      <c r="S6" s="21">
        <v>25</v>
      </c>
      <c r="T6" s="21">
        <v>25</v>
      </c>
      <c r="U6" s="31">
        <v>22.5</v>
      </c>
      <c r="V6" s="31">
        <v>25</v>
      </c>
      <c r="W6" s="31">
        <v>22.5</v>
      </c>
      <c r="X6" s="31">
        <v>25</v>
      </c>
      <c r="Y6" s="31"/>
    </row>
    <row r="7" spans="1:31" s="21" customFormat="1" x14ac:dyDescent="0.25">
      <c r="A7" s="49" t="s">
        <v>615</v>
      </c>
      <c r="B7" s="49" t="s">
        <v>145</v>
      </c>
      <c r="C7" s="21">
        <v>21.25</v>
      </c>
      <c r="D7" s="48">
        <v>18.75</v>
      </c>
      <c r="F7" s="21">
        <v>22.5</v>
      </c>
      <c r="H7" s="21">
        <v>21.25</v>
      </c>
      <c r="J7" s="31">
        <v>20</v>
      </c>
      <c r="K7" s="21">
        <v>20</v>
      </c>
      <c r="N7" s="31"/>
      <c r="P7" s="31">
        <v>25</v>
      </c>
      <c r="Q7" s="31">
        <v>25</v>
      </c>
      <c r="R7" s="31">
        <v>16.25</v>
      </c>
      <c r="S7" s="21">
        <v>21.25</v>
      </c>
      <c r="U7" s="31">
        <v>20</v>
      </c>
      <c r="V7" s="31"/>
      <c r="W7" s="31"/>
      <c r="X7" s="31">
        <v>0</v>
      </c>
      <c r="Y7" s="31">
        <v>21.25</v>
      </c>
    </row>
    <row r="8" spans="1:31" s="21" customFormat="1" x14ac:dyDescent="0.25">
      <c r="A8" s="49" t="s">
        <v>615</v>
      </c>
      <c r="B8" s="49" t="s">
        <v>154</v>
      </c>
      <c r="C8" s="21">
        <v>21.25</v>
      </c>
      <c r="D8" s="48"/>
      <c r="E8" s="21">
        <v>20</v>
      </c>
      <c r="F8" s="21">
        <v>18.75</v>
      </c>
      <c r="H8" s="21">
        <v>20</v>
      </c>
      <c r="I8" s="21">
        <v>21.25</v>
      </c>
      <c r="J8" s="31">
        <v>20</v>
      </c>
      <c r="L8" s="21">
        <v>25</v>
      </c>
      <c r="N8" s="31"/>
      <c r="P8" s="31">
        <v>23.75</v>
      </c>
      <c r="Q8" s="31"/>
      <c r="R8" s="31"/>
      <c r="S8" s="21">
        <v>18.75</v>
      </c>
      <c r="T8" s="21">
        <v>20</v>
      </c>
      <c r="U8" s="31"/>
      <c r="V8" s="31">
        <v>20</v>
      </c>
      <c r="W8" s="31">
        <v>20</v>
      </c>
      <c r="X8" s="31">
        <v>18.75</v>
      </c>
      <c r="Y8" s="31"/>
    </row>
    <row r="9" spans="1:31" s="21" customFormat="1" x14ac:dyDescent="0.25">
      <c r="A9" s="49" t="s">
        <v>615</v>
      </c>
      <c r="B9" s="49" t="s">
        <v>192</v>
      </c>
      <c r="D9" s="48">
        <v>17.5</v>
      </c>
      <c r="E9" s="21">
        <v>21.25</v>
      </c>
      <c r="F9" s="21">
        <v>20</v>
      </c>
      <c r="H9" s="21">
        <v>20</v>
      </c>
      <c r="J9" s="31">
        <v>21.25</v>
      </c>
      <c r="L9" s="21">
        <v>22.5</v>
      </c>
      <c r="N9" s="31"/>
      <c r="P9" s="31">
        <v>23.75</v>
      </c>
      <c r="Q9" s="31"/>
      <c r="R9" s="31"/>
      <c r="S9" s="21">
        <v>18.75</v>
      </c>
      <c r="T9" s="21">
        <v>20</v>
      </c>
      <c r="U9" s="31"/>
      <c r="V9" s="31">
        <v>22.5</v>
      </c>
      <c r="W9" s="31">
        <v>17.5</v>
      </c>
      <c r="X9" s="31"/>
      <c r="Y9" s="31">
        <v>20</v>
      </c>
    </row>
    <row r="10" spans="1:31" s="21" customFormat="1" x14ac:dyDescent="0.25">
      <c r="A10" s="49" t="s">
        <v>615</v>
      </c>
      <c r="B10" s="49" t="s">
        <v>162</v>
      </c>
      <c r="C10" s="21">
        <v>18.75</v>
      </c>
      <c r="D10" s="48"/>
      <c r="E10" s="21">
        <v>25</v>
      </c>
      <c r="F10" s="21">
        <v>20</v>
      </c>
      <c r="H10" s="21">
        <v>16.25</v>
      </c>
      <c r="J10" s="31">
        <v>20</v>
      </c>
      <c r="K10" s="21">
        <v>21.25</v>
      </c>
      <c r="L10" s="21">
        <v>22.5</v>
      </c>
      <c r="N10" s="31"/>
      <c r="P10" s="31">
        <v>22.5</v>
      </c>
      <c r="Q10" s="31">
        <v>22.5</v>
      </c>
      <c r="R10" s="31">
        <v>22.5</v>
      </c>
      <c r="S10" s="21">
        <v>20</v>
      </c>
      <c r="T10" s="21">
        <v>20</v>
      </c>
      <c r="U10" s="31">
        <v>22.5</v>
      </c>
      <c r="V10" s="31">
        <v>22.5</v>
      </c>
      <c r="W10" s="31">
        <v>18.75</v>
      </c>
      <c r="X10" s="31"/>
      <c r="Y10" s="31">
        <v>21.25</v>
      </c>
      <c r="Z10" s="21">
        <v>22.5</v>
      </c>
    </row>
    <row r="11" spans="1:31" s="21" customFormat="1" x14ac:dyDescent="0.25">
      <c r="A11" s="49" t="s">
        <v>615</v>
      </c>
      <c r="B11" s="49" t="s">
        <v>179</v>
      </c>
      <c r="C11" s="21">
        <v>22.5</v>
      </c>
      <c r="D11" s="48"/>
      <c r="E11" s="21">
        <v>18.75</v>
      </c>
      <c r="F11" s="21">
        <v>23.75</v>
      </c>
      <c r="H11" s="21">
        <v>21.25</v>
      </c>
      <c r="I11" s="21">
        <v>23.75</v>
      </c>
      <c r="J11" s="31"/>
      <c r="K11" s="21">
        <v>23.75</v>
      </c>
      <c r="L11" s="21">
        <v>22.5</v>
      </c>
      <c r="N11" s="31"/>
      <c r="P11" s="31"/>
      <c r="Q11" s="31"/>
      <c r="R11" s="31"/>
      <c r="T11" s="21">
        <v>22.5</v>
      </c>
      <c r="U11" s="31"/>
      <c r="V11" s="31">
        <v>25</v>
      </c>
      <c r="W11" s="31">
        <v>17.5</v>
      </c>
      <c r="X11" s="31">
        <v>22.5</v>
      </c>
      <c r="Y11" s="31">
        <v>23.75</v>
      </c>
      <c r="Z11" s="21">
        <v>21.25</v>
      </c>
    </row>
    <row r="12" spans="1:31" s="21" customFormat="1" x14ac:dyDescent="0.25">
      <c r="A12" s="49" t="s">
        <v>615</v>
      </c>
      <c r="B12" s="49" t="s">
        <v>172</v>
      </c>
      <c r="C12" s="21">
        <v>21.25</v>
      </c>
      <c r="D12" s="48">
        <v>21.25</v>
      </c>
      <c r="F12" s="21">
        <v>22.5</v>
      </c>
      <c r="H12" s="21">
        <v>21.25</v>
      </c>
      <c r="I12" s="21">
        <v>20</v>
      </c>
      <c r="J12" s="31">
        <v>20</v>
      </c>
      <c r="K12" s="21">
        <v>22.5</v>
      </c>
      <c r="N12" s="31">
        <v>22.5</v>
      </c>
      <c r="P12" s="31"/>
      <c r="Q12" s="31"/>
      <c r="R12" s="31">
        <v>22.5</v>
      </c>
      <c r="S12" s="21">
        <v>20</v>
      </c>
      <c r="T12" s="21">
        <v>20</v>
      </c>
      <c r="U12" s="31"/>
      <c r="V12" s="31"/>
      <c r="W12" s="31"/>
      <c r="X12" s="31">
        <v>23.75</v>
      </c>
      <c r="Y12" s="31"/>
    </row>
    <row r="13" spans="1:31" s="21" customFormat="1" x14ac:dyDescent="0.25">
      <c r="A13" s="49" t="s">
        <v>615</v>
      </c>
      <c r="B13" s="49" t="s">
        <v>176</v>
      </c>
      <c r="C13" s="21">
        <v>20</v>
      </c>
      <c r="D13" s="48">
        <v>22.5</v>
      </c>
      <c r="F13" s="21">
        <v>20</v>
      </c>
      <c r="J13" s="31"/>
      <c r="K13" s="21">
        <v>20</v>
      </c>
      <c r="N13" s="31"/>
      <c r="P13" s="31"/>
      <c r="Q13" s="31"/>
      <c r="R13" s="31">
        <v>20</v>
      </c>
      <c r="S13" s="21">
        <v>18.75</v>
      </c>
      <c r="T13" s="21">
        <v>20</v>
      </c>
      <c r="U13" s="31"/>
      <c r="V13" s="31"/>
      <c r="W13" s="31"/>
      <c r="X13" s="31">
        <v>18.75</v>
      </c>
      <c r="Y13" s="31"/>
    </row>
    <row r="14" spans="1:31" x14ac:dyDescent="0.25">
      <c r="A14" s="49" t="s">
        <v>615</v>
      </c>
      <c r="B14" s="48" t="s">
        <v>582</v>
      </c>
      <c r="C14" s="9">
        <v>20</v>
      </c>
      <c r="D14" s="53">
        <v>22.5</v>
      </c>
      <c r="E14" s="9">
        <v>18.75</v>
      </c>
      <c r="F14" s="9">
        <v>20</v>
      </c>
      <c r="G14" s="9">
        <v>20</v>
      </c>
      <c r="I14" s="9">
        <v>0</v>
      </c>
      <c r="J14" s="9">
        <v>20</v>
      </c>
      <c r="K14" s="9">
        <v>21.25</v>
      </c>
      <c r="P14" s="9">
        <v>25</v>
      </c>
      <c r="Q14" s="9">
        <v>23.75</v>
      </c>
      <c r="S14" s="9">
        <v>21.25</v>
      </c>
      <c r="T14" s="9">
        <v>20</v>
      </c>
      <c r="U14" s="9">
        <v>20</v>
      </c>
      <c r="W14" s="9">
        <v>21.25</v>
      </c>
      <c r="Y14" s="9">
        <v>20</v>
      </c>
    </row>
    <row r="15" spans="1:31" s="21" customFormat="1" x14ac:dyDescent="0.25">
      <c r="A15" s="49" t="s">
        <v>615</v>
      </c>
      <c r="B15" s="49" t="s">
        <v>150</v>
      </c>
      <c r="C15" s="21">
        <v>23.75</v>
      </c>
      <c r="D15" s="48">
        <v>20</v>
      </c>
      <c r="E15" s="21">
        <v>22.5</v>
      </c>
      <c r="F15" s="21">
        <v>21.25</v>
      </c>
      <c r="H15" s="21">
        <v>22.5</v>
      </c>
      <c r="I15" s="21">
        <v>25</v>
      </c>
      <c r="J15" s="31">
        <v>23.75</v>
      </c>
      <c r="K15" s="21">
        <v>25</v>
      </c>
      <c r="N15" s="31"/>
      <c r="P15" s="31">
        <v>25</v>
      </c>
      <c r="Q15" s="31">
        <v>25</v>
      </c>
      <c r="R15" s="31">
        <v>25</v>
      </c>
      <c r="S15" s="21">
        <v>22.5</v>
      </c>
      <c r="T15" s="21">
        <v>25</v>
      </c>
      <c r="U15" s="31">
        <v>25</v>
      </c>
      <c r="V15" s="31">
        <v>0</v>
      </c>
      <c r="W15" s="31">
        <v>20</v>
      </c>
      <c r="X15" s="31"/>
      <c r="Y15" s="31">
        <v>23.75</v>
      </c>
      <c r="Z15" s="21">
        <v>20</v>
      </c>
    </row>
    <row r="16" spans="1:31" s="21" customFormat="1" x14ac:dyDescent="0.25">
      <c r="A16" s="49" t="s">
        <v>615</v>
      </c>
      <c r="B16" s="49" t="s">
        <v>125</v>
      </c>
      <c r="C16" s="21">
        <v>20</v>
      </c>
      <c r="D16" s="48">
        <v>20</v>
      </c>
      <c r="E16" s="21">
        <v>22.5</v>
      </c>
      <c r="F16" s="21">
        <v>22.5</v>
      </c>
      <c r="I16" s="21">
        <v>22.5</v>
      </c>
      <c r="J16" s="31"/>
      <c r="N16" s="31">
        <v>25</v>
      </c>
      <c r="O16" s="21">
        <v>25</v>
      </c>
      <c r="P16" s="31"/>
      <c r="Q16" s="31"/>
      <c r="R16" s="31"/>
      <c r="T16" s="21">
        <v>25</v>
      </c>
      <c r="U16" s="31"/>
      <c r="V16" s="31"/>
      <c r="W16" s="31">
        <v>22.5</v>
      </c>
      <c r="X16" s="31">
        <v>23.75</v>
      </c>
      <c r="Y16" s="31"/>
    </row>
    <row r="17" spans="1:26" x14ac:dyDescent="0.25">
      <c r="A17" s="49" t="s">
        <v>615</v>
      </c>
      <c r="B17" s="49" t="s">
        <v>583</v>
      </c>
      <c r="C17" s="50">
        <v>21.25</v>
      </c>
      <c r="D17" s="48">
        <v>20</v>
      </c>
      <c r="G17" s="9">
        <v>20</v>
      </c>
      <c r="H17" s="9">
        <v>21.25</v>
      </c>
      <c r="J17" s="31">
        <v>18.75</v>
      </c>
      <c r="K17" s="50">
        <v>21.25</v>
      </c>
      <c r="P17" s="9">
        <v>25</v>
      </c>
      <c r="Q17" s="9">
        <v>22.5</v>
      </c>
      <c r="S17" s="50">
        <v>25</v>
      </c>
      <c r="T17" s="50">
        <v>22.5</v>
      </c>
      <c r="U17" s="9">
        <v>20</v>
      </c>
      <c r="V17" s="9">
        <v>18.75</v>
      </c>
      <c r="W17" s="31">
        <v>18.75</v>
      </c>
      <c r="Y17" s="9">
        <v>22.5</v>
      </c>
    </row>
    <row r="18" spans="1:26" x14ac:dyDescent="0.25">
      <c r="A18" s="49" t="s">
        <v>615</v>
      </c>
      <c r="B18" s="49" t="s">
        <v>584</v>
      </c>
      <c r="C18" s="50">
        <v>22.5</v>
      </c>
      <c r="D18" s="48">
        <v>22.5</v>
      </c>
      <c r="E18" s="50">
        <v>17.5</v>
      </c>
      <c r="F18" s="50">
        <v>25</v>
      </c>
      <c r="G18" s="9">
        <v>18.75</v>
      </c>
      <c r="I18" s="50">
        <v>21.25</v>
      </c>
      <c r="J18" s="31">
        <v>22.5</v>
      </c>
      <c r="K18" s="50">
        <v>22.5</v>
      </c>
      <c r="N18" s="9">
        <v>25</v>
      </c>
      <c r="P18" s="31">
        <v>25</v>
      </c>
      <c r="Q18" s="31">
        <v>25</v>
      </c>
      <c r="R18" s="9">
        <v>21.25</v>
      </c>
      <c r="S18" s="50">
        <v>23.75</v>
      </c>
      <c r="T18" s="50">
        <v>22.5</v>
      </c>
      <c r="U18" s="31">
        <v>21.25</v>
      </c>
      <c r="X18" s="9">
        <v>21.25</v>
      </c>
      <c r="Y18" s="31">
        <v>22.5</v>
      </c>
    </row>
    <row r="19" spans="1:26" s="21" customFormat="1" x14ac:dyDescent="0.25">
      <c r="A19" s="49" t="s">
        <v>615</v>
      </c>
      <c r="B19" s="49" t="s">
        <v>106</v>
      </c>
      <c r="D19" s="48">
        <v>22.5</v>
      </c>
      <c r="E19" s="21">
        <v>16.25</v>
      </c>
      <c r="F19" s="21">
        <v>22.5</v>
      </c>
      <c r="H19" s="21">
        <v>20</v>
      </c>
      <c r="J19" s="31"/>
      <c r="K19" s="21">
        <v>20</v>
      </c>
      <c r="N19" s="31">
        <v>23.75</v>
      </c>
      <c r="O19" s="21">
        <v>20</v>
      </c>
      <c r="P19" s="31"/>
      <c r="Q19" s="31">
        <v>25</v>
      </c>
      <c r="R19" s="31"/>
      <c r="S19" s="21">
        <v>20</v>
      </c>
      <c r="U19" s="31">
        <v>21.25</v>
      </c>
      <c r="V19" s="31"/>
      <c r="W19" s="31"/>
      <c r="X19" s="31"/>
      <c r="Y19" s="31"/>
      <c r="Z19" s="21">
        <v>22.5</v>
      </c>
    </row>
    <row r="20" spans="1:26" x14ac:dyDescent="0.25">
      <c r="A20" s="49" t="s">
        <v>615</v>
      </c>
      <c r="B20" s="49" t="s">
        <v>585</v>
      </c>
      <c r="D20" s="53"/>
      <c r="E20" s="50">
        <v>22.5</v>
      </c>
      <c r="F20" s="50">
        <v>20</v>
      </c>
      <c r="H20" s="50">
        <v>22.5</v>
      </c>
      <c r="K20" s="50">
        <v>20</v>
      </c>
      <c r="L20" s="9">
        <v>22.5</v>
      </c>
      <c r="P20" s="31">
        <v>25</v>
      </c>
      <c r="Q20" s="31">
        <v>25</v>
      </c>
      <c r="R20" s="9">
        <v>22.5</v>
      </c>
      <c r="S20" s="50">
        <v>20</v>
      </c>
      <c r="T20" s="50">
        <v>20</v>
      </c>
      <c r="U20" s="31">
        <v>22.5</v>
      </c>
      <c r="V20" s="9">
        <v>22.5</v>
      </c>
      <c r="W20" s="31">
        <v>17.5</v>
      </c>
    </row>
    <row r="21" spans="1:26" x14ac:dyDescent="0.25">
      <c r="A21" s="49" t="s">
        <v>615</v>
      </c>
      <c r="B21" s="49" t="s">
        <v>586</v>
      </c>
      <c r="D21" s="53"/>
      <c r="F21" s="50">
        <v>22.5</v>
      </c>
      <c r="G21" s="9">
        <v>22.5</v>
      </c>
      <c r="H21" s="50">
        <v>25</v>
      </c>
      <c r="I21" s="9">
        <v>25</v>
      </c>
      <c r="P21" s="31">
        <v>23.75</v>
      </c>
      <c r="Q21" s="31">
        <v>25</v>
      </c>
      <c r="U21" s="31">
        <v>22.5</v>
      </c>
      <c r="W21" s="31">
        <v>25</v>
      </c>
    </row>
    <row r="22" spans="1:26" x14ac:dyDescent="0.25">
      <c r="A22" s="49" t="s">
        <v>615</v>
      </c>
      <c r="B22" s="49" t="s">
        <v>587</v>
      </c>
      <c r="C22" s="50">
        <v>20</v>
      </c>
      <c r="D22" s="48">
        <v>22.5</v>
      </c>
      <c r="E22" s="50">
        <v>17.5</v>
      </c>
      <c r="F22" s="50">
        <v>18.75</v>
      </c>
      <c r="G22" s="9">
        <v>16.25</v>
      </c>
      <c r="H22" s="50">
        <v>20</v>
      </c>
      <c r="I22" s="9">
        <v>22.5</v>
      </c>
      <c r="J22" s="9">
        <v>20</v>
      </c>
      <c r="K22" s="50">
        <v>20</v>
      </c>
      <c r="L22" s="9">
        <v>18.75</v>
      </c>
      <c r="N22" s="9">
        <v>18.75</v>
      </c>
      <c r="Q22" s="31">
        <v>22.5</v>
      </c>
      <c r="R22" s="9">
        <v>20</v>
      </c>
      <c r="S22" s="50">
        <v>21.25</v>
      </c>
      <c r="T22" s="50">
        <v>20</v>
      </c>
      <c r="U22" s="31">
        <v>20</v>
      </c>
      <c r="V22" s="9">
        <v>18.75</v>
      </c>
      <c r="W22" s="31">
        <v>20</v>
      </c>
      <c r="X22" s="9">
        <v>18.75</v>
      </c>
      <c r="Y22" s="9">
        <v>20</v>
      </c>
    </row>
    <row r="23" spans="1:26" x14ac:dyDescent="0.25">
      <c r="A23" s="49" t="s">
        <v>615</v>
      </c>
      <c r="B23" s="49" t="s">
        <v>588</v>
      </c>
      <c r="C23" s="50">
        <v>22.5</v>
      </c>
      <c r="D23" s="48">
        <v>22.5</v>
      </c>
      <c r="E23" s="50">
        <v>22.5</v>
      </c>
      <c r="H23" s="50">
        <v>23.75</v>
      </c>
      <c r="I23" s="9">
        <v>23.75</v>
      </c>
      <c r="J23" s="9">
        <v>22.5</v>
      </c>
      <c r="K23" s="50">
        <v>23.75</v>
      </c>
      <c r="N23" s="9">
        <v>25</v>
      </c>
      <c r="P23" s="31">
        <v>25</v>
      </c>
      <c r="Q23" s="31">
        <v>25</v>
      </c>
      <c r="R23" s="9">
        <v>21.25</v>
      </c>
      <c r="S23" s="50">
        <v>22.5</v>
      </c>
      <c r="T23" s="50">
        <v>25</v>
      </c>
      <c r="U23" s="31">
        <v>25</v>
      </c>
      <c r="X23" s="9">
        <v>22.5</v>
      </c>
      <c r="Y23" s="9">
        <v>21.25</v>
      </c>
    </row>
    <row r="24" spans="1:26" x14ac:dyDescent="0.25">
      <c r="A24" s="49" t="s">
        <v>615</v>
      </c>
      <c r="B24" s="49" t="s">
        <v>589</v>
      </c>
      <c r="D24" s="48">
        <v>21.25</v>
      </c>
      <c r="E24" s="50">
        <v>25</v>
      </c>
      <c r="F24" s="50">
        <v>21.25</v>
      </c>
      <c r="G24" s="9">
        <v>18.75</v>
      </c>
      <c r="H24" s="50">
        <v>22.5</v>
      </c>
      <c r="L24" s="9">
        <v>18.75</v>
      </c>
      <c r="Q24" s="31">
        <v>20</v>
      </c>
      <c r="S24" s="50">
        <v>18.75</v>
      </c>
      <c r="U24" s="31">
        <v>22.5</v>
      </c>
      <c r="W24" s="31">
        <v>20</v>
      </c>
      <c r="X24" s="9">
        <v>0</v>
      </c>
      <c r="Y24" s="9">
        <v>21.25</v>
      </c>
      <c r="Z24" s="9">
        <v>20</v>
      </c>
    </row>
    <row r="25" spans="1:26" x14ac:dyDescent="0.25">
      <c r="A25" s="49" t="s">
        <v>615</v>
      </c>
      <c r="B25" s="49" t="s">
        <v>590</v>
      </c>
      <c r="C25" s="50">
        <v>20</v>
      </c>
      <c r="D25" s="48">
        <v>22.5</v>
      </c>
      <c r="G25" s="9">
        <v>20</v>
      </c>
      <c r="H25" s="50">
        <v>21.25</v>
      </c>
      <c r="I25" s="9">
        <v>20</v>
      </c>
      <c r="Q25" s="31">
        <v>22.5</v>
      </c>
      <c r="R25" s="9">
        <v>22.5</v>
      </c>
      <c r="W25" s="31">
        <v>22.5</v>
      </c>
    </row>
    <row r="26" spans="1:26" x14ac:dyDescent="0.25">
      <c r="A26" s="49" t="s">
        <v>615</v>
      </c>
      <c r="B26" s="49" t="s">
        <v>591</v>
      </c>
      <c r="D26" s="53"/>
      <c r="F26" s="50">
        <v>20</v>
      </c>
      <c r="G26" s="9">
        <v>21.25</v>
      </c>
      <c r="H26" s="50">
        <v>21.25</v>
      </c>
      <c r="I26" s="9">
        <v>21.25</v>
      </c>
      <c r="L26" s="9">
        <v>18.75</v>
      </c>
      <c r="Q26" s="31">
        <v>18.75</v>
      </c>
      <c r="S26" s="50">
        <v>18.75</v>
      </c>
      <c r="U26" s="31">
        <v>0</v>
      </c>
      <c r="W26" s="31">
        <v>18.75</v>
      </c>
      <c r="X26" s="9">
        <v>20</v>
      </c>
      <c r="Z26" s="9">
        <v>21.25</v>
      </c>
    </row>
    <row r="27" spans="1:26" x14ac:dyDescent="0.25">
      <c r="A27" s="49" t="s">
        <v>615</v>
      </c>
      <c r="B27" s="49" t="s">
        <v>592</v>
      </c>
      <c r="D27" s="48">
        <v>17.5</v>
      </c>
      <c r="E27" s="50">
        <v>22.5</v>
      </c>
      <c r="F27" s="9">
        <v>20</v>
      </c>
      <c r="G27" s="9">
        <v>17.5</v>
      </c>
      <c r="H27" s="50">
        <v>25</v>
      </c>
      <c r="I27" s="9">
        <v>22.5</v>
      </c>
      <c r="J27" s="9">
        <v>21.25</v>
      </c>
      <c r="K27" s="9">
        <v>20</v>
      </c>
      <c r="R27" s="9">
        <v>23.75</v>
      </c>
      <c r="T27" s="9">
        <v>22.5</v>
      </c>
      <c r="U27" s="31">
        <v>22.5</v>
      </c>
    </row>
    <row r="28" spans="1:26" x14ac:dyDescent="0.25">
      <c r="A28" s="49" t="s">
        <v>615</v>
      </c>
      <c r="B28" s="49" t="s">
        <v>593</v>
      </c>
      <c r="D28" s="48">
        <v>18.75</v>
      </c>
      <c r="F28" s="50">
        <v>20</v>
      </c>
      <c r="G28" s="9">
        <v>17.5</v>
      </c>
      <c r="J28" s="9">
        <v>21.25</v>
      </c>
      <c r="P28" s="9">
        <v>25</v>
      </c>
      <c r="S28" s="50">
        <v>20</v>
      </c>
      <c r="T28" s="9">
        <v>20</v>
      </c>
      <c r="X28" s="9">
        <v>16.25</v>
      </c>
      <c r="Y28" s="9">
        <v>20</v>
      </c>
      <c r="Z28" s="9">
        <v>21.25</v>
      </c>
    </row>
    <row r="29" spans="1:26" x14ac:dyDescent="0.25">
      <c r="A29" s="49" t="s">
        <v>615</v>
      </c>
      <c r="B29" s="49" t="s">
        <v>594</v>
      </c>
      <c r="C29" s="50">
        <v>22.5</v>
      </c>
      <c r="D29" s="48">
        <v>22.5</v>
      </c>
      <c r="E29" s="9">
        <v>22.5</v>
      </c>
      <c r="F29" s="9">
        <v>25</v>
      </c>
      <c r="G29" s="9">
        <v>22.5</v>
      </c>
      <c r="H29" s="50">
        <v>20</v>
      </c>
      <c r="K29" s="9">
        <v>23.75</v>
      </c>
      <c r="Q29" s="31">
        <v>25</v>
      </c>
      <c r="S29" s="9">
        <v>25</v>
      </c>
      <c r="T29" s="9">
        <v>22.5</v>
      </c>
      <c r="U29" s="31">
        <v>25</v>
      </c>
      <c r="Y29" s="9">
        <v>25</v>
      </c>
    </row>
    <row r="30" spans="1:26" x14ac:dyDescent="0.25">
      <c r="A30" s="49" t="s">
        <v>615</v>
      </c>
      <c r="B30" s="48" t="s">
        <v>595</v>
      </c>
      <c r="C30" s="50">
        <v>20</v>
      </c>
      <c r="D30" s="48">
        <v>22.5</v>
      </c>
      <c r="E30" s="9">
        <v>20</v>
      </c>
      <c r="F30" s="50">
        <v>21.25</v>
      </c>
      <c r="G30" s="9">
        <v>20</v>
      </c>
      <c r="H30" s="50">
        <v>20</v>
      </c>
      <c r="I30" s="9">
        <v>18.75</v>
      </c>
      <c r="J30" s="9">
        <v>23.75</v>
      </c>
      <c r="K30" s="9">
        <v>21.25</v>
      </c>
      <c r="P30" s="9">
        <v>23.75</v>
      </c>
      <c r="R30" s="9">
        <v>22.5</v>
      </c>
      <c r="S30" s="50">
        <v>21.25</v>
      </c>
      <c r="T30" s="9">
        <v>22.5</v>
      </c>
      <c r="U30" s="31">
        <v>22.5</v>
      </c>
      <c r="V30" s="9">
        <v>22.5</v>
      </c>
      <c r="W30" s="9">
        <v>20</v>
      </c>
      <c r="X30" s="9">
        <v>23.75</v>
      </c>
      <c r="Y30" s="9">
        <v>22.5</v>
      </c>
    </row>
    <row r="31" spans="1:26" s="21" customFormat="1" x14ac:dyDescent="0.25">
      <c r="A31" s="38" t="s">
        <v>617</v>
      </c>
      <c r="B31" s="38" t="s">
        <v>119</v>
      </c>
      <c r="D31" s="48"/>
      <c r="E31" s="21">
        <v>21.25</v>
      </c>
      <c r="H31" s="21">
        <v>20</v>
      </c>
      <c r="I31" s="21">
        <v>20</v>
      </c>
      <c r="J31" s="31"/>
      <c r="N31" s="31"/>
      <c r="P31" s="31"/>
      <c r="Q31" s="31"/>
      <c r="R31" s="31"/>
      <c r="U31" s="31"/>
      <c r="V31" s="31"/>
      <c r="W31" s="31"/>
      <c r="X31" s="31"/>
      <c r="Y31" s="31"/>
    </row>
    <row r="32" spans="1:26" s="21" customFormat="1" x14ac:dyDescent="0.25">
      <c r="A32" s="38" t="s">
        <v>617</v>
      </c>
      <c r="B32" s="38" t="s">
        <v>177</v>
      </c>
      <c r="C32" s="21">
        <v>21.25</v>
      </c>
      <c r="D32" s="48">
        <v>23.75</v>
      </c>
      <c r="F32" s="21">
        <v>22.5</v>
      </c>
      <c r="J32" s="31">
        <v>21.25</v>
      </c>
      <c r="K32" s="21">
        <v>21.25</v>
      </c>
      <c r="N32" s="31"/>
      <c r="P32" s="31"/>
      <c r="Q32" s="31"/>
      <c r="R32" s="31"/>
      <c r="S32" s="21">
        <v>25</v>
      </c>
      <c r="T32" s="21">
        <v>22.5</v>
      </c>
      <c r="U32" s="31">
        <v>25</v>
      </c>
      <c r="V32" s="31">
        <v>22.5</v>
      </c>
      <c r="W32" s="31"/>
      <c r="X32" s="31"/>
      <c r="Y32" s="31"/>
    </row>
    <row r="33" spans="1:25" s="21" customFormat="1" x14ac:dyDescent="0.25">
      <c r="A33" s="38" t="s">
        <v>617</v>
      </c>
      <c r="B33" s="38" t="s">
        <v>123</v>
      </c>
      <c r="C33" s="21">
        <v>20</v>
      </c>
      <c r="D33" s="48">
        <v>20</v>
      </c>
      <c r="F33" s="21">
        <v>20</v>
      </c>
      <c r="J33" s="31"/>
      <c r="K33" s="21">
        <v>18.75</v>
      </c>
      <c r="N33" s="31">
        <v>20</v>
      </c>
      <c r="O33" s="21">
        <v>18.75</v>
      </c>
      <c r="P33" s="31"/>
      <c r="Q33" s="31"/>
      <c r="R33" s="31">
        <v>21.25</v>
      </c>
      <c r="S33" s="21">
        <v>18.75</v>
      </c>
      <c r="T33" s="21">
        <v>20</v>
      </c>
      <c r="U33" s="31"/>
      <c r="V33" s="31"/>
      <c r="W33" s="31"/>
      <c r="X33" s="31">
        <v>16.25</v>
      </c>
      <c r="Y33" s="31"/>
    </row>
    <row r="34" spans="1:25" s="21" customFormat="1" x14ac:dyDescent="0.25">
      <c r="A34" s="38" t="s">
        <v>617</v>
      </c>
      <c r="B34" s="38" t="s">
        <v>158</v>
      </c>
      <c r="C34" s="21">
        <v>22.5</v>
      </c>
      <c r="D34" s="48">
        <v>25</v>
      </c>
      <c r="F34" s="21">
        <v>22.5</v>
      </c>
      <c r="J34" s="31">
        <v>23.75</v>
      </c>
      <c r="K34" s="21">
        <v>25</v>
      </c>
      <c r="N34" s="31">
        <v>25</v>
      </c>
      <c r="P34" s="31"/>
      <c r="Q34" s="31">
        <v>23.75</v>
      </c>
      <c r="R34" s="31">
        <v>23.75</v>
      </c>
      <c r="S34" s="21">
        <v>25</v>
      </c>
      <c r="T34" s="21">
        <v>22.5</v>
      </c>
      <c r="U34" s="31"/>
      <c r="V34" s="31">
        <v>22.5</v>
      </c>
      <c r="W34" s="31">
        <v>25</v>
      </c>
      <c r="X34" s="31"/>
      <c r="Y34" s="31"/>
    </row>
    <row r="35" spans="1:25" s="21" customFormat="1" x14ac:dyDescent="0.25">
      <c r="A35" s="38" t="s">
        <v>617</v>
      </c>
      <c r="B35" s="38" t="s">
        <v>178</v>
      </c>
      <c r="C35" s="21">
        <v>23.75</v>
      </c>
      <c r="D35" s="48">
        <v>25</v>
      </c>
      <c r="I35" s="21">
        <v>22.5</v>
      </c>
      <c r="J35" s="31"/>
      <c r="K35" s="21">
        <v>21.25</v>
      </c>
      <c r="N35" s="31"/>
      <c r="P35" s="31"/>
      <c r="Q35" s="31"/>
      <c r="R35" s="31"/>
      <c r="U35" s="31"/>
      <c r="V35" s="31">
        <v>25</v>
      </c>
      <c r="W35" s="31"/>
      <c r="X35" s="31"/>
      <c r="Y35" s="31"/>
    </row>
    <row r="36" spans="1:25" s="21" customFormat="1" x14ac:dyDescent="0.25">
      <c r="A36" s="38" t="s">
        <v>617</v>
      </c>
      <c r="B36" s="38" t="s">
        <v>160</v>
      </c>
      <c r="C36" s="21">
        <v>21.25</v>
      </c>
      <c r="D36" s="48">
        <v>20</v>
      </c>
      <c r="E36" s="21">
        <v>20</v>
      </c>
      <c r="F36" s="21">
        <v>22.5</v>
      </c>
      <c r="H36" s="21">
        <v>20</v>
      </c>
      <c r="I36" s="21">
        <v>20</v>
      </c>
      <c r="J36" s="31"/>
      <c r="K36" s="21">
        <v>23.75</v>
      </c>
      <c r="N36" s="31"/>
      <c r="P36" s="31"/>
      <c r="Q36" s="31"/>
      <c r="R36" s="31">
        <v>22.5</v>
      </c>
      <c r="S36" s="21">
        <v>21.25</v>
      </c>
      <c r="T36" s="21">
        <v>22.5</v>
      </c>
      <c r="U36" s="31">
        <v>22.5</v>
      </c>
      <c r="V36" s="31"/>
      <c r="W36" s="31">
        <v>18.75</v>
      </c>
      <c r="X36" s="31"/>
      <c r="Y36" s="31"/>
    </row>
    <row r="37" spans="1:25" s="21" customFormat="1" x14ac:dyDescent="0.25">
      <c r="A37" s="38" t="s">
        <v>617</v>
      </c>
      <c r="B37" s="38" t="s">
        <v>190</v>
      </c>
      <c r="C37" s="21">
        <v>25</v>
      </c>
      <c r="D37" s="48"/>
      <c r="E37" s="21">
        <v>25</v>
      </c>
      <c r="H37" s="21">
        <v>22.5</v>
      </c>
      <c r="I37" s="21">
        <v>22.5</v>
      </c>
      <c r="J37" s="31"/>
      <c r="N37" s="31">
        <v>25</v>
      </c>
      <c r="P37" s="31"/>
      <c r="Q37" s="31">
        <v>25</v>
      </c>
      <c r="R37" s="31"/>
      <c r="T37" s="21">
        <v>25</v>
      </c>
      <c r="U37" s="31">
        <v>25</v>
      </c>
      <c r="V37" s="31"/>
      <c r="W37" s="31">
        <v>25</v>
      </c>
      <c r="X37" s="31"/>
      <c r="Y37" s="31"/>
    </row>
    <row r="38" spans="1:25" s="21" customFormat="1" x14ac:dyDescent="0.25">
      <c r="A38" s="38" t="s">
        <v>617</v>
      </c>
      <c r="B38" s="38" t="s">
        <v>183</v>
      </c>
      <c r="C38" s="21">
        <v>23.75</v>
      </c>
      <c r="D38" s="48">
        <v>20</v>
      </c>
      <c r="F38" s="21">
        <v>25</v>
      </c>
      <c r="H38" s="21">
        <v>20</v>
      </c>
      <c r="I38" s="21">
        <v>18.75</v>
      </c>
      <c r="J38" s="31"/>
      <c r="K38" s="21">
        <v>21.25</v>
      </c>
      <c r="N38" s="31"/>
      <c r="P38" s="31"/>
      <c r="Q38" s="31"/>
      <c r="R38" s="31">
        <v>20</v>
      </c>
      <c r="S38" s="21">
        <v>22.5</v>
      </c>
      <c r="T38" s="21">
        <v>22.5</v>
      </c>
      <c r="U38" s="31">
        <v>22.5</v>
      </c>
      <c r="V38" s="31"/>
      <c r="W38" s="31"/>
      <c r="X38" s="31"/>
      <c r="Y38" s="31"/>
    </row>
    <row r="39" spans="1:25" s="21" customFormat="1" x14ac:dyDescent="0.25">
      <c r="A39" s="38" t="s">
        <v>617</v>
      </c>
      <c r="B39" s="38" t="s">
        <v>129</v>
      </c>
      <c r="C39" s="21">
        <v>25</v>
      </c>
      <c r="D39" s="48">
        <v>25</v>
      </c>
      <c r="E39" s="21">
        <v>25</v>
      </c>
      <c r="F39" s="21">
        <v>25</v>
      </c>
      <c r="H39" s="21">
        <v>23.75</v>
      </c>
      <c r="I39" s="21">
        <v>21.25</v>
      </c>
      <c r="J39" s="31">
        <v>25</v>
      </c>
      <c r="N39" s="31"/>
      <c r="O39" s="21">
        <v>23.75</v>
      </c>
      <c r="P39" s="31"/>
      <c r="Q39" s="31"/>
      <c r="R39" s="31"/>
      <c r="T39" s="21">
        <v>25</v>
      </c>
      <c r="U39" s="31">
        <v>25</v>
      </c>
      <c r="V39" s="31"/>
      <c r="W39" s="31">
        <v>25</v>
      </c>
      <c r="X39" s="31">
        <v>25</v>
      </c>
      <c r="Y39" s="31"/>
    </row>
    <row r="40" spans="1:25" s="21" customFormat="1" x14ac:dyDescent="0.25">
      <c r="A40" s="38" t="s">
        <v>617</v>
      </c>
      <c r="B40" s="38" t="s">
        <v>189</v>
      </c>
      <c r="C40" s="21">
        <v>21.25</v>
      </c>
      <c r="D40" s="48">
        <v>22.5</v>
      </c>
      <c r="F40" s="21">
        <v>20</v>
      </c>
      <c r="H40" s="21">
        <v>20</v>
      </c>
      <c r="I40" s="21">
        <v>18.75</v>
      </c>
      <c r="J40" s="31"/>
      <c r="K40" s="21">
        <v>21.25</v>
      </c>
      <c r="N40" s="31"/>
      <c r="P40" s="31"/>
      <c r="Q40" s="31"/>
      <c r="R40" s="31">
        <v>20</v>
      </c>
      <c r="U40" s="31"/>
      <c r="V40" s="31"/>
      <c r="W40" s="31">
        <v>22.5</v>
      </c>
      <c r="X40" s="31"/>
      <c r="Y40" s="31"/>
    </row>
    <row r="41" spans="1:25" s="21" customFormat="1" x14ac:dyDescent="0.25">
      <c r="A41" s="38" t="s">
        <v>617</v>
      </c>
      <c r="B41" s="38" t="s">
        <v>174</v>
      </c>
      <c r="C41" s="21">
        <v>22.5</v>
      </c>
      <c r="D41" s="48">
        <v>22.5</v>
      </c>
      <c r="F41" s="21">
        <v>22.5</v>
      </c>
      <c r="J41" s="31"/>
      <c r="N41" s="31"/>
      <c r="P41" s="31"/>
      <c r="Q41" s="31"/>
      <c r="R41" s="31">
        <v>22.5</v>
      </c>
      <c r="S41" s="21">
        <v>25</v>
      </c>
      <c r="T41" s="21">
        <v>22.5</v>
      </c>
      <c r="U41" s="31"/>
      <c r="V41" s="31"/>
      <c r="W41" s="31">
        <v>17.5</v>
      </c>
      <c r="X41" s="31">
        <v>22.5</v>
      </c>
      <c r="Y41" s="31"/>
    </row>
    <row r="42" spans="1:25" s="21" customFormat="1" x14ac:dyDescent="0.25">
      <c r="A42" s="38" t="s">
        <v>617</v>
      </c>
      <c r="B42" s="38" t="s">
        <v>185</v>
      </c>
      <c r="C42" s="21">
        <v>22.5</v>
      </c>
      <c r="D42" s="48">
        <v>22.5</v>
      </c>
      <c r="F42" s="21">
        <v>22.5</v>
      </c>
      <c r="H42" s="21">
        <v>22.5</v>
      </c>
      <c r="I42" s="21">
        <v>22.5</v>
      </c>
      <c r="J42" s="31">
        <v>22.5</v>
      </c>
      <c r="K42" s="21">
        <v>22.5</v>
      </c>
      <c r="N42" s="31"/>
      <c r="P42" s="31"/>
      <c r="Q42" s="31"/>
      <c r="R42" s="31">
        <v>25</v>
      </c>
      <c r="S42" s="21">
        <v>22.5</v>
      </c>
      <c r="T42" s="21">
        <v>22.5</v>
      </c>
      <c r="U42" s="31"/>
      <c r="V42" s="31"/>
      <c r="W42" s="31">
        <v>25</v>
      </c>
      <c r="X42" s="31"/>
      <c r="Y42" s="31"/>
    </row>
    <row r="43" spans="1:25" s="21" customFormat="1" x14ac:dyDescent="0.25">
      <c r="A43" s="38" t="s">
        <v>617</v>
      </c>
      <c r="B43" s="38" t="s">
        <v>187</v>
      </c>
      <c r="C43" s="21">
        <v>21.25</v>
      </c>
      <c r="D43" s="48">
        <v>22.5</v>
      </c>
      <c r="F43" s="21">
        <v>22.5</v>
      </c>
      <c r="I43" s="21">
        <v>20</v>
      </c>
      <c r="J43" s="31">
        <v>21.25</v>
      </c>
      <c r="K43" s="21">
        <v>22.5</v>
      </c>
      <c r="N43" s="31"/>
      <c r="P43" s="31"/>
      <c r="Q43" s="31">
        <v>23.75</v>
      </c>
      <c r="R43" s="31"/>
      <c r="S43" s="21">
        <v>21.25</v>
      </c>
      <c r="T43" s="21">
        <v>22.5</v>
      </c>
      <c r="U43" s="31">
        <v>22.5</v>
      </c>
      <c r="V43" s="31"/>
      <c r="W43" s="31"/>
      <c r="X43" s="31"/>
      <c r="Y43" s="31"/>
    </row>
    <row r="44" spans="1:25" s="21" customFormat="1" x14ac:dyDescent="0.25">
      <c r="A44" s="38" t="s">
        <v>617</v>
      </c>
      <c r="B44" s="38" t="s">
        <v>112</v>
      </c>
      <c r="C44" s="21">
        <v>21.25</v>
      </c>
      <c r="D44" s="48">
        <v>21.25</v>
      </c>
      <c r="H44" s="21">
        <v>18.75</v>
      </c>
      <c r="I44" s="21">
        <v>0</v>
      </c>
      <c r="J44" s="31"/>
      <c r="K44" s="21">
        <v>20</v>
      </c>
      <c r="N44" s="31">
        <v>22.5</v>
      </c>
      <c r="P44" s="31"/>
      <c r="Q44" s="31"/>
      <c r="R44" s="31"/>
      <c r="U44" s="31">
        <v>16.25</v>
      </c>
      <c r="V44" s="31"/>
      <c r="W44" s="31"/>
      <c r="X44" s="31">
        <v>23.75</v>
      </c>
      <c r="Y44" s="31"/>
    </row>
    <row r="45" spans="1:25" s="21" customFormat="1" x14ac:dyDescent="0.25">
      <c r="A45" s="38" t="s">
        <v>617</v>
      </c>
      <c r="B45" s="38" t="s">
        <v>113</v>
      </c>
      <c r="C45" s="21">
        <v>20</v>
      </c>
      <c r="D45" s="48">
        <v>22.5</v>
      </c>
      <c r="E45" s="21">
        <v>21.25</v>
      </c>
      <c r="F45" s="21">
        <v>20</v>
      </c>
      <c r="H45" s="21">
        <v>20</v>
      </c>
      <c r="I45" s="21">
        <v>22.5</v>
      </c>
      <c r="J45" s="31"/>
      <c r="K45" s="21">
        <v>20</v>
      </c>
      <c r="N45" s="31">
        <v>22.5</v>
      </c>
      <c r="P45" s="31"/>
      <c r="Q45" s="31"/>
      <c r="R45" s="31">
        <v>20</v>
      </c>
      <c r="T45" s="21">
        <v>20</v>
      </c>
      <c r="U45" s="31">
        <v>20</v>
      </c>
      <c r="V45" s="31">
        <v>22.5</v>
      </c>
      <c r="W45" s="31">
        <v>20</v>
      </c>
      <c r="X45" s="31">
        <v>23.75</v>
      </c>
      <c r="Y45" s="31"/>
    </row>
    <row r="46" spans="1:25" s="21" customFormat="1" x14ac:dyDescent="0.25">
      <c r="A46" s="38" t="s">
        <v>617</v>
      </c>
      <c r="B46" s="38" t="s">
        <v>117</v>
      </c>
      <c r="C46" s="21">
        <v>18.75</v>
      </c>
      <c r="D46" s="48">
        <v>22.5</v>
      </c>
      <c r="J46" s="31">
        <v>18.75</v>
      </c>
      <c r="N46" s="31">
        <v>22.5</v>
      </c>
      <c r="P46" s="31"/>
      <c r="Q46" s="31">
        <v>23.75</v>
      </c>
      <c r="R46" s="31"/>
      <c r="U46" s="31">
        <v>20</v>
      </c>
      <c r="V46" s="31"/>
      <c r="W46" s="31">
        <v>21.25</v>
      </c>
      <c r="X46" s="31"/>
      <c r="Y46" s="31"/>
    </row>
    <row r="47" spans="1:25" x14ac:dyDescent="0.25">
      <c r="A47" s="38" t="s">
        <v>617</v>
      </c>
      <c r="B47" s="37" t="s">
        <v>597</v>
      </c>
      <c r="C47" s="50">
        <v>20</v>
      </c>
      <c r="D47" s="48">
        <v>18.75</v>
      </c>
      <c r="E47" s="9">
        <v>22.5</v>
      </c>
      <c r="F47" s="50">
        <v>20</v>
      </c>
      <c r="H47" s="50">
        <v>20</v>
      </c>
      <c r="I47" s="50">
        <v>18.75</v>
      </c>
      <c r="K47" s="50">
        <v>20</v>
      </c>
      <c r="P47" s="9">
        <v>22.5</v>
      </c>
      <c r="T47" s="50">
        <v>20</v>
      </c>
      <c r="U47" s="31">
        <v>20</v>
      </c>
      <c r="X47" s="9">
        <v>22.5</v>
      </c>
    </row>
    <row r="48" spans="1:25" s="21" customFormat="1" x14ac:dyDescent="0.25">
      <c r="A48" s="38" t="s">
        <v>617</v>
      </c>
      <c r="B48" s="38" t="s">
        <v>164</v>
      </c>
      <c r="D48" s="48">
        <v>20</v>
      </c>
      <c r="F48" s="21">
        <v>22.5</v>
      </c>
      <c r="I48" s="21">
        <v>21.25</v>
      </c>
      <c r="J48" s="31"/>
      <c r="K48" s="21">
        <v>23.75</v>
      </c>
      <c r="N48" s="31"/>
      <c r="P48" s="31"/>
      <c r="Q48" s="31">
        <v>23.75</v>
      </c>
      <c r="R48" s="31">
        <v>22.5</v>
      </c>
      <c r="S48" s="21">
        <v>22.5</v>
      </c>
      <c r="T48" s="21">
        <v>25</v>
      </c>
      <c r="U48" s="31">
        <v>25</v>
      </c>
      <c r="V48" s="31"/>
      <c r="W48" s="31">
        <v>23.75</v>
      </c>
      <c r="X48" s="31"/>
      <c r="Y48" s="31"/>
    </row>
    <row r="49" spans="1:25" s="21" customFormat="1" x14ac:dyDescent="0.25">
      <c r="A49" s="38" t="s">
        <v>617</v>
      </c>
      <c r="B49" s="38" t="s">
        <v>170</v>
      </c>
      <c r="C49" s="21">
        <v>20</v>
      </c>
      <c r="D49" s="48">
        <v>18.75</v>
      </c>
      <c r="E49" s="21">
        <v>20</v>
      </c>
      <c r="F49" s="21">
        <v>20</v>
      </c>
      <c r="H49" s="21">
        <v>18.75</v>
      </c>
      <c r="I49" s="21">
        <v>17.5</v>
      </c>
      <c r="J49" s="31">
        <v>18.75</v>
      </c>
      <c r="K49" s="21">
        <v>18.75</v>
      </c>
      <c r="N49" s="31"/>
      <c r="P49" s="31"/>
      <c r="Q49" s="31">
        <v>20</v>
      </c>
      <c r="R49" s="31">
        <v>18.75</v>
      </c>
      <c r="U49" s="31">
        <v>18.75</v>
      </c>
      <c r="V49" s="31"/>
      <c r="W49" s="31">
        <v>20</v>
      </c>
      <c r="X49" s="31">
        <v>16.25</v>
      </c>
      <c r="Y49" s="31"/>
    </row>
    <row r="50" spans="1:25" s="21" customFormat="1" x14ac:dyDescent="0.25">
      <c r="A50" s="38" t="s">
        <v>617</v>
      </c>
      <c r="B50" s="38" t="s">
        <v>168</v>
      </c>
      <c r="D50" s="48">
        <v>22.5</v>
      </c>
      <c r="F50" s="21">
        <v>25</v>
      </c>
      <c r="I50" s="21">
        <v>18.75</v>
      </c>
      <c r="J50" s="31"/>
      <c r="K50" s="21">
        <v>25</v>
      </c>
      <c r="N50" s="31"/>
      <c r="P50" s="31"/>
      <c r="Q50" s="31">
        <v>23.75</v>
      </c>
      <c r="R50" s="31">
        <v>21.25</v>
      </c>
      <c r="S50" s="21">
        <v>25</v>
      </c>
      <c r="T50" s="21">
        <v>25</v>
      </c>
      <c r="U50" s="31">
        <v>22.5</v>
      </c>
      <c r="V50" s="31"/>
      <c r="W50" s="31">
        <v>23.75</v>
      </c>
      <c r="X50" s="31"/>
      <c r="Y50" s="31"/>
    </row>
    <row r="51" spans="1:25" x14ac:dyDescent="0.25">
      <c r="A51" s="38" t="s">
        <v>617</v>
      </c>
      <c r="B51" s="37" t="s">
        <v>618</v>
      </c>
      <c r="C51" s="50">
        <v>20</v>
      </c>
      <c r="D51" s="48">
        <v>16.25</v>
      </c>
      <c r="G51" s="9">
        <v>18.75</v>
      </c>
      <c r="I51" s="50">
        <v>18.75</v>
      </c>
      <c r="K51" s="50">
        <v>20</v>
      </c>
      <c r="N51" s="9">
        <v>20</v>
      </c>
      <c r="O51" s="9">
        <v>21.25</v>
      </c>
      <c r="R51" s="31">
        <v>18.75</v>
      </c>
      <c r="S51" s="9">
        <v>18.75</v>
      </c>
      <c r="T51" s="50">
        <v>22.5</v>
      </c>
      <c r="V51" s="9">
        <v>20</v>
      </c>
      <c r="W51" s="31">
        <v>20</v>
      </c>
    </row>
    <row r="52" spans="1:25" x14ac:dyDescent="0.25">
      <c r="A52" s="38" t="s">
        <v>617</v>
      </c>
      <c r="B52" s="38" t="s">
        <v>598</v>
      </c>
      <c r="C52" s="50">
        <v>23.75</v>
      </c>
      <c r="D52" s="53"/>
      <c r="F52" s="50">
        <v>20</v>
      </c>
      <c r="G52" s="9">
        <v>21.25</v>
      </c>
      <c r="H52" s="9">
        <v>22.5</v>
      </c>
      <c r="K52" s="50">
        <v>21.25</v>
      </c>
      <c r="R52" s="31">
        <v>22.5</v>
      </c>
      <c r="T52" s="50">
        <v>20</v>
      </c>
      <c r="V52" s="9">
        <v>20</v>
      </c>
      <c r="X52" s="9">
        <v>22.5</v>
      </c>
    </row>
    <row r="53" spans="1:25" s="21" customFormat="1" x14ac:dyDescent="0.25">
      <c r="A53" s="46" t="s">
        <v>622</v>
      </c>
      <c r="B53" s="46" t="s">
        <v>135</v>
      </c>
      <c r="D53" s="48">
        <v>20</v>
      </c>
      <c r="H53" s="21">
        <v>20</v>
      </c>
      <c r="J53" s="31"/>
      <c r="N53" s="31"/>
      <c r="P53" s="31"/>
      <c r="Q53" s="31"/>
      <c r="R53" s="31"/>
      <c r="U53" s="31"/>
      <c r="V53" s="31"/>
      <c r="W53" s="31">
        <v>18.75</v>
      </c>
      <c r="X53" s="31"/>
      <c r="Y53" s="31"/>
    </row>
    <row r="54" spans="1:25" x14ac:dyDescent="0.25">
      <c r="A54" s="46" t="s">
        <v>622</v>
      </c>
      <c r="B54" s="47" t="s">
        <v>599</v>
      </c>
      <c r="C54" s="50">
        <v>22.5</v>
      </c>
      <c r="D54" s="48">
        <v>22.5</v>
      </c>
      <c r="E54" s="9">
        <v>25</v>
      </c>
      <c r="I54" s="50">
        <v>22.5</v>
      </c>
      <c r="N54" s="9">
        <v>22.5</v>
      </c>
    </row>
    <row r="55" spans="1:25" x14ac:dyDescent="0.25">
      <c r="A55" s="46" t="s">
        <v>622</v>
      </c>
      <c r="B55" s="47" t="s">
        <v>621</v>
      </c>
      <c r="D55" s="53"/>
    </row>
    <row r="56" spans="1:25" s="21" customFormat="1" x14ac:dyDescent="0.25">
      <c r="A56" s="46" t="s">
        <v>622</v>
      </c>
      <c r="B56" s="46" t="s">
        <v>137</v>
      </c>
      <c r="D56" s="48"/>
      <c r="E56" s="21">
        <v>21.25</v>
      </c>
      <c r="H56" s="21">
        <v>23.75</v>
      </c>
      <c r="I56" s="21">
        <v>25</v>
      </c>
      <c r="J56" s="31"/>
      <c r="N56" s="31"/>
      <c r="P56" s="31"/>
      <c r="Q56" s="31"/>
      <c r="R56" s="31"/>
      <c r="U56" s="31"/>
      <c r="V56" s="31"/>
      <c r="W56" s="31"/>
      <c r="X56" s="31"/>
      <c r="Y56" s="31"/>
    </row>
    <row r="57" spans="1:25" x14ac:dyDescent="0.25">
      <c r="A57" s="46" t="s">
        <v>622</v>
      </c>
      <c r="B57" s="46" t="s">
        <v>600</v>
      </c>
      <c r="D57" s="53">
        <v>20</v>
      </c>
      <c r="E57" s="9">
        <v>22.5</v>
      </c>
      <c r="H57" s="9">
        <v>18.75</v>
      </c>
      <c r="I57" s="9">
        <v>16.25</v>
      </c>
      <c r="N57" s="9">
        <v>20</v>
      </c>
      <c r="O57" s="9">
        <v>18.75</v>
      </c>
      <c r="W57" s="9">
        <v>18.75</v>
      </c>
    </row>
    <row r="58" spans="1:25" x14ac:dyDescent="0.25">
      <c r="A58" s="46" t="s">
        <v>622</v>
      </c>
      <c r="B58" s="46" t="s">
        <v>601</v>
      </c>
      <c r="D58" s="48">
        <v>23.75</v>
      </c>
      <c r="I58" s="50">
        <v>23.75</v>
      </c>
      <c r="N58" s="9">
        <v>25</v>
      </c>
      <c r="W58" s="9">
        <v>25</v>
      </c>
    </row>
    <row r="59" spans="1:25" s="21" customFormat="1" x14ac:dyDescent="0.25">
      <c r="A59" s="46" t="s">
        <v>622</v>
      </c>
      <c r="B59" s="46" t="s">
        <v>100</v>
      </c>
      <c r="C59" s="21">
        <v>18.75</v>
      </c>
      <c r="D59" s="48">
        <v>21.25</v>
      </c>
      <c r="I59" s="21">
        <v>16.25</v>
      </c>
      <c r="J59" s="31"/>
      <c r="N59" s="31">
        <v>22.5</v>
      </c>
      <c r="P59" s="31"/>
      <c r="Q59" s="31"/>
      <c r="R59" s="31"/>
      <c r="U59" s="31"/>
      <c r="V59" s="31"/>
      <c r="W59" s="31">
        <v>18.75</v>
      </c>
      <c r="X59" s="31"/>
      <c r="Y59" s="31"/>
    </row>
    <row r="60" spans="1:25" x14ac:dyDescent="0.25">
      <c r="A60" s="46" t="s">
        <v>622</v>
      </c>
      <c r="B60" s="46" t="s">
        <v>602</v>
      </c>
      <c r="C60" s="50">
        <v>18.75</v>
      </c>
      <c r="D60" s="53"/>
      <c r="E60" s="9">
        <v>20</v>
      </c>
    </row>
    <row r="61" spans="1:25" s="21" customFormat="1" x14ac:dyDescent="0.25">
      <c r="A61" s="46" t="s">
        <v>622</v>
      </c>
      <c r="B61" s="46" t="s">
        <v>149</v>
      </c>
      <c r="C61" s="21">
        <v>22.5</v>
      </c>
      <c r="D61" s="48">
        <v>25</v>
      </c>
      <c r="E61" s="21">
        <v>22.5</v>
      </c>
      <c r="H61" s="21">
        <v>22.5</v>
      </c>
      <c r="J61" s="31"/>
      <c r="N61" s="31"/>
      <c r="P61" s="31"/>
      <c r="Q61" s="31"/>
      <c r="R61" s="31"/>
      <c r="U61" s="31"/>
      <c r="V61" s="31"/>
      <c r="W61" s="31"/>
      <c r="X61" s="31"/>
      <c r="Y61" s="31"/>
    </row>
    <row r="62" spans="1:25" s="21" customFormat="1" x14ac:dyDescent="0.25">
      <c r="A62" s="46" t="s">
        <v>622</v>
      </c>
      <c r="B62" s="46" t="s">
        <v>102</v>
      </c>
      <c r="D62" s="48">
        <v>20</v>
      </c>
      <c r="I62" s="21">
        <v>22.5</v>
      </c>
      <c r="J62" s="31">
        <v>20</v>
      </c>
      <c r="N62" s="31">
        <v>20</v>
      </c>
      <c r="P62" s="31"/>
      <c r="Q62" s="31">
        <v>23.75</v>
      </c>
      <c r="R62" s="31"/>
      <c r="T62" s="21">
        <v>20</v>
      </c>
      <c r="U62" s="31">
        <v>21.25</v>
      </c>
      <c r="V62" s="31"/>
      <c r="W62" s="31">
        <v>20</v>
      </c>
      <c r="X62" s="31"/>
      <c r="Y62" s="31"/>
    </row>
    <row r="63" spans="1:25" s="21" customFormat="1" x14ac:dyDescent="0.25">
      <c r="A63" s="46" t="s">
        <v>622</v>
      </c>
      <c r="B63" s="46" t="s">
        <v>108</v>
      </c>
      <c r="C63" s="21">
        <v>18.75</v>
      </c>
      <c r="D63" s="48">
        <v>21.25</v>
      </c>
      <c r="H63" s="21">
        <v>20</v>
      </c>
      <c r="I63" s="21">
        <v>20</v>
      </c>
      <c r="J63" s="31"/>
      <c r="N63" s="31">
        <v>22.5</v>
      </c>
      <c r="P63" s="31"/>
      <c r="Q63" s="31"/>
      <c r="R63" s="31"/>
      <c r="U63" s="31"/>
      <c r="V63" s="31"/>
      <c r="W63" s="31">
        <v>22.5</v>
      </c>
      <c r="X63" s="31"/>
      <c r="Y63" s="31"/>
    </row>
    <row r="64" spans="1:25" s="21" customFormat="1" x14ac:dyDescent="0.25">
      <c r="A64" s="46" t="s">
        <v>622</v>
      </c>
      <c r="B64" s="46" t="s">
        <v>291</v>
      </c>
      <c r="D64" s="48"/>
      <c r="E64" s="21">
        <v>17.5</v>
      </c>
      <c r="H64" s="21">
        <v>20</v>
      </c>
      <c r="J64" s="31"/>
      <c r="N64" s="31"/>
      <c r="P64" s="31"/>
      <c r="Q64" s="31"/>
      <c r="R64" s="31"/>
      <c r="U64" s="31"/>
      <c r="V64" s="31"/>
      <c r="W64" s="31"/>
      <c r="X64" s="31"/>
      <c r="Y64" s="31"/>
    </row>
    <row r="65" spans="1:25" s="21" customFormat="1" x14ac:dyDescent="0.25">
      <c r="A65" s="46" t="s">
        <v>622</v>
      </c>
      <c r="B65" s="46" t="s">
        <v>293</v>
      </c>
      <c r="D65" s="48"/>
      <c r="E65" s="21">
        <v>21.25</v>
      </c>
      <c r="H65" s="21">
        <v>21.25</v>
      </c>
      <c r="J65" s="31"/>
      <c r="N65" s="31"/>
      <c r="P65" s="31"/>
      <c r="Q65" s="31"/>
      <c r="R65" s="31"/>
      <c r="U65" s="31"/>
      <c r="V65" s="31"/>
      <c r="W65" s="31"/>
      <c r="X65" s="31"/>
      <c r="Y65" s="31"/>
    </row>
    <row r="66" spans="1:25" s="21" customFormat="1" x14ac:dyDescent="0.25">
      <c r="A66" s="46" t="s">
        <v>622</v>
      </c>
      <c r="B66" s="46" t="s">
        <v>131</v>
      </c>
      <c r="C66" s="21">
        <v>25</v>
      </c>
      <c r="D66" s="48">
        <v>23.75</v>
      </c>
      <c r="E66" s="21">
        <v>25</v>
      </c>
      <c r="H66" s="21">
        <v>20</v>
      </c>
      <c r="J66" s="31"/>
      <c r="N66" s="31"/>
      <c r="O66" s="21">
        <v>22.5</v>
      </c>
      <c r="P66" s="31"/>
      <c r="Q66" s="31"/>
      <c r="R66" s="31"/>
      <c r="U66" s="31"/>
      <c r="V66" s="31"/>
      <c r="W66" s="31">
        <v>23.75</v>
      </c>
      <c r="X66" s="31"/>
      <c r="Y66" s="31"/>
    </row>
    <row r="67" spans="1:25" s="21" customFormat="1" x14ac:dyDescent="0.25">
      <c r="A67" s="46" t="s">
        <v>622</v>
      </c>
      <c r="B67" s="46" t="s">
        <v>156</v>
      </c>
      <c r="C67" s="21">
        <v>23.75</v>
      </c>
      <c r="D67" s="48"/>
      <c r="E67" s="21">
        <v>22.5</v>
      </c>
      <c r="I67" s="21">
        <v>18.75</v>
      </c>
      <c r="J67" s="31"/>
      <c r="N67" s="31"/>
      <c r="P67" s="31"/>
      <c r="Q67" s="31"/>
      <c r="R67" s="31"/>
      <c r="U67" s="31"/>
      <c r="V67" s="31"/>
      <c r="W67" s="31">
        <v>25</v>
      </c>
      <c r="X67" s="31"/>
      <c r="Y67" s="31"/>
    </row>
    <row r="68" spans="1:25" s="21" customFormat="1" x14ac:dyDescent="0.25">
      <c r="A68" s="46" t="s">
        <v>622</v>
      </c>
      <c r="B68" s="46" t="s">
        <v>285</v>
      </c>
      <c r="D68" s="48"/>
      <c r="J68" s="31"/>
      <c r="N68" s="31"/>
      <c r="P68" s="31"/>
      <c r="Q68" s="31"/>
      <c r="R68" s="31"/>
      <c r="U68" s="31"/>
      <c r="V68" s="31"/>
      <c r="W68" s="31"/>
      <c r="X68" s="31"/>
      <c r="Y68" s="31"/>
    </row>
    <row r="69" spans="1:25" s="21" customFormat="1" x14ac:dyDescent="0.25">
      <c r="A69" s="46" t="s">
        <v>622</v>
      </c>
      <c r="B69" s="46" t="s">
        <v>98</v>
      </c>
      <c r="C69" s="21">
        <v>18.75</v>
      </c>
      <c r="D69" s="48">
        <v>21.25</v>
      </c>
      <c r="I69" s="21">
        <v>18.75</v>
      </c>
      <c r="J69" s="31"/>
      <c r="N69" s="31">
        <v>20</v>
      </c>
      <c r="P69" s="31"/>
      <c r="Q69" s="31"/>
      <c r="R69" s="31"/>
      <c r="U69" s="31"/>
      <c r="V69" s="31"/>
      <c r="W69" s="31">
        <v>20</v>
      </c>
      <c r="X69" s="31"/>
      <c r="Y69" s="31"/>
    </row>
    <row r="70" spans="1:25" s="21" customFormat="1" x14ac:dyDescent="0.25">
      <c r="A70" s="46" t="s">
        <v>622</v>
      </c>
      <c r="B70" s="46" t="s">
        <v>139</v>
      </c>
      <c r="C70" s="21">
        <v>21.25</v>
      </c>
      <c r="D70" s="48">
        <v>22.5</v>
      </c>
      <c r="I70" s="21">
        <v>23.75</v>
      </c>
      <c r="J70" s="31"/>
      <c r="N70" s="31"/>
      <c r="P70" s="31"/>
      <c r="Q70" s="31"/>
      <c r="R70" s="31"/>
      <c r="U70" s="31"/>
      <c r="V70" s="31"/>
      <c r="W70" s="31">
        <v>22.5</v>
      </c>
      <c r="X70" s="31"/>
      <c r="Y70" s="31"/>
    </row>
    <row r="71" spans="1:25" s="21" customFormat="1" x14ac:dyDescent="0.25">
      <c r="A71" s="46" t="s">
        <v>622</v>
      </c>
      <c r="B71" s="46" t="s">
        <v>141</v>
      </c>
      <c r="C71" s="21">
        <v>21.25</v>
      </c>
      <c r="D71" s="48">
        <v>23.75</v>
      </c>
      <c r="I71" s="21">
        <v>21.25</v>
      </c>
      <c r="J71" s="31"/>
      <c r="N71" s="31"/>
      <c r="P71" s="31"/>
      <c r="Q71" s="31"/>
      <c r="R71" s="31"/>
      <c r="U71" s="31"/>
      <c r="V71" s="31"/>
      <c r="W71" s="31">
        <v>25</v>
      </c>
      <c r="X71" s="31"/>
      <c r="Y71" s="31"/>
    </row>
    <row r="72" spans="1:25" s="21" customFormat="1" x14ac:dyDescent="0.25">
      <c r="A72" s="46" t="s">
        <v>622</v>
      </c>
      <c r="B72" s="46" t="s">
        <v>104</v>
      </c>
      <c r="D72" s="48">
        <v>18.75</v>
      </c>
      <c r="I72" s="21">
        <v>21.25</v>
      </c>
      <c r="J72" s="31"/>
      <c r="N72" s="31">
        <v>18.75</v>
      </c>
      <c r="P72" s="31"/>
      <c r="Q72" s="31"/>
      <c r="R72" s="31"/>
      <c r="U72" s="31"/>
      <c r="V72" s="31"/>
      <c r="W72" s="31">
        <v>0</v>
      </c>
      <c r="X72" s="31"/>
      <c r="Y72" s="31"/>
    </row>
    <row r="73" spans="1:25" s="21" customFormat="1" x14ac:dyDescent="0.25">
      <c r="A73" s="46" t="s">
        <v>622</v>
      </c>
      <c r="B73" s="46" t="s">
        <v>127</v>
      </c>
      <c r="C73" s="21">
        <v>25</v>
      </c>
      <c r="D73" s="48">
        <v>25</v>
      </c>
      <c r="H73" s="21">
        <v>25</v>
      </c>
      <c r="I73" s="21">
        <v>23.75</v>
      </c>
      <c r="J73" s="31"/>
      <c r="N73" s="31">
        <v>25</v>
      </c>
      <c r="O73" s="21">
        <v>25</v>
      </c>
      <c r="P73" s="31"/>
      <c r="Q73" s="31"/>
      <c r="R73" s="31"/>
      <c r="U73" s="31"/>
      <c r="V73" s="31"/>
      <c r="W73" s="31">
        <v>23.75</v>
      </c>
      <c r="X73" s="31"/>
      <c r="Y73" s="31"/>
    </row>
    <row r="74" spans="1:25" s="21" customFormat="1" x14ac:dyDescent="0.25">
      <c r="A74" s="46" t="s">
        <v>622</v>
      </c>
      <c r="B74" s="46" t="s">
        <v>152</v>
      </c>
      <c r="C74" s="21">
        <v>22.5</v>
      </c>
      <c r="D74" s="48">
        <v>22.5</v>
      </c>
      <c r="I74" s="21">
        <v>21.25</v>
      </c>
      <c r="J74" s="31"/>
      <c r="N74" s="31"/>
      <c r="P74" s="31"/>
      <c r="Q74" s="31"/>
      <c r="R74" s="31"/>
      <c r="U74" s="31"/>
      <c r="V74" s="31"/>
      <c r="W74" s="31"/>
      <c r="X74" s="31"/>
      <c r="Y74" s="31"/>
    </row>
    <row r="75" spans="1:25" s="21" customFormat="1" x14ac:dyDescent="0.25">
      <c r="A75" s="46" t="s">
        <v>622</v>
      </c>
      <c r="B75" s="46" t="s">
        <v>143</v>
      </c>
      <c r="C75" s="21">
        <v>18.75</v>
      </c>
      <c r="D75" s="48">
        <v>20</v>
      </c>
      <c r="J75" s="31"/>
      <c r="N75" s="31"/>
      <c r="P75" s="31"/>
      <c r="Q75" s="31"/>
      <c r="R75" s="31"/>
      <c r="U75" s="31"/>
      <c r="V75" s="31"/>
      <c r="W75" s="31">
        <v>20</v>
      </c>
      <c r="X75" s="31"/>
      <c r="Y75" s="31"/>
    </row>
    <row r="76" spans="1:25" s="21" customFormat="1" x14ac:dyDescent="0.25">
      <c r="A76" s="46" t="s">
        <v>622</v>
      </c>
      <c r="B76" s="46" t="s">
        <v>289</v>
      </c>
      <c r="D76" s="48"/>
      <c r="J76" s="31"/>
      <c r="N76" s="31"/>
      <c r="P76" s="31"/>
      <c r="Q76" s="31"/>
      <c r="R76" s="31"/>
      <c r="U76" s="31"/>
      <c r="V76" s="31"/>
      <c r="W76" s="31"/>
      <c r="X76" s="31"/>
      <c r="Y76" s="31"/>
    </row>
    <row r="77" spans="1:25" x14ac:dyDescent="0.25">
      <c r="A77" s="46" t="s">
        <v>622</v>
      </c>
      <c r="B77" s="47" t="s">
        <v>603</v>
      </c>
      <c r="C77" s="50">
        <v>20</v>
      </c>
      <c r="D77" s="48">
        <v>21.25</v>
      </c>
      <c r="I77" s="50">
        <v>16.25</v>
      </c>
    </row>
    <row r="78" spans="1:25" s="21" customFormat="1" ht="16.5" customHeight="1" x14ac:dyDescent="0.25">
      <c r="A78" s="46" t="s">
        <v>622</v>
      </c>
      <c r="B78" s="46" t="s">
        <v>147</v>
      </c>
      <c r="D78" s="48">
        <v>23.75</v>
      </c>
      <c r="I78" s="21">
        <v>23.75</v>
      </c>
      <c r="J78" s="31"/>
      <c r="N78" s="31"/>
      <c r="P78" s="31"/>
      <c r="Q78" s="31"/>
      <c r="R78" s="31"/>
      <c r="U78" s="31"/>
      <c r="V78" s="31"/>
      <c r="W78" s="31">
        <v>22.5</v>
      </c>
      <c r="X78" s="31"/>
      <c r="Y78" s="31"/>
    </row>
    <row r="79" spans="1:25" s="21" customFormat="1" ht="16.5" customHeight="1" x14ac:dyDescent="0.25">
      <c r="A79" s="46" t="s">
        <v>622</v>
      </c>
      <c r="B79" s="46" t="s">
        <v>133</v>
      </c>
      <c r="C79" s="21">
        <v>25</v>
      </c>
      <c r="D79" s="48">
        <v>25</v>
      </c>
      <c r="H79" s="21">
        <v>23.75</v>
      </c>
      <c r="I79" s="21">
        <v>22.5</v>
      </c>
      <c r="J79" s="31"/>
      <c r="N79" s="31">
        <v>22.5</v>
      </c>
      <c r="O79" s="21">
        <v>25</v>
      </c>
      <c r="P79" s="31"/>
      <c r="Q79" s="31"/>
      <c r="R79" s="31"/>
      <c r="U79" s="31"/>
      <c r="V79" s="31"/>
      <c r="W79" s="31">
        <v>25</v>
      </c>
      <c r="X79" s="31"/>
      <c r="Y79" s="31"/>
    </row>
    <row r="80" spans="1:25" s="21" customFormat="1" ht="16.5" customHeight="1" x14ac:dyDescent="0.25">
      <c r="A80" s="46" t="s">
        <v>622</v>
      </c>
      <c r="B80" s="46" t="s">
        <v>275</v>
      </c>
      <c r="D80" s="48"/>
      <c r="J80" s="31"/>
      <c r="N80" s="31"/>
      <c r="P80" s="31"/>
      <c r="Q80" s="31"/>
      <c r="R80" s="31"/>
      <c r="U80" s="31"/>
      <c r="V80" s="31"/>
      <c r="W80" s="31"/>
      <c r="X80" s="31"/>
      <c r="Y80" s="31"/>
    </row>
    <row r="81" spans="1:25" s="21" customFormat="1" x14ac:dyDescent="0.25">
      <c r="A81" s="46" t="s">
        <v>622</v>
      </c>
      <c r="B81" s="46" t="s">
        <v>283</v>
      </c>
      <c r="D81" s="48"/>
      <c r="J81" s="31"/>
      <c r="N81" s="31"/>
      <c r="P81" s="31"/>
      <c r="Q81" s="31"/>
      <c r="R81" s="31"/>
      <c r="U81" s="31"/>
      <c r="V81" s="31"/>
      <c r="W81" s="31"/>
      <c r="X81" s="31"/>
      <c r="Y81" s="31"/>
    </row>
    <row r="82" spans="1:25" s="21" customFormat="1" x14ac:dyDescent="0.25">
      <c r="A82" s="46" t="s">
        <v>622</v>
      </c>
      <c r="B82" s="46" t="s">
        <v>277</v>
      </c>
      <c r="D82" s="48"/>
      <c r="J82" s="31"/>
      <c r="N82" s="31"/>
      <c r="P82" s="31"/>
      <c r="Q82" s="31"/>
      <c r="R82" s="31"/>
      <c r="U82" s="31"/>
      <c r="V82" s="31"/>
      <c r="W82" s="31"/>
      <c r="X82" s="31"/>
      <c r="Y82" s="31"/>
    </row>
    <row r="83" spans="1:25" s="21" customFormat="1" x14ac:dyDescent="0.25">
      <c r="A83" s="46" t="s">
        <v>622</v>
      </c>
      <c r="B83" s="46" t="s">
        <v>279</v>
      </c>
      <c r="D83" s="48"/>
      <c r="J83" s="31"/>
      <c r="N83" s="31"/>
      <c r="P83" s="31"/>
      <c r="Q83" s="31"/>
      <c r="R83" s="31"/>
      <c r="U83" s="31"/>
      <c r="V83" s="31"/>
      <c r="W83" s="31"/>
      <c r="X83" s="31"/>
      <c r="Y83" s="31"/>
    </row>
    <row r="84" spans="1:25" s="21" customFormat="1" x14ac:dyDescent="0.25">
      <c r="A84" s="46" t="s">
        <v>622</v>
      </c>
      <c r="B84" s="46" t="s">
        <v>281</v>
      </c>
      <c r="D84" s="48"/>
      <c r="J84" s="31"/>
      <c r="N84" s="31"/>
      <c r="P84" s="31"/>
      <c r="Q84" s="31"/>
      <c r="R84" s="31"/>
      <c r="U84" s="31"/>
      <c r="V84" s="31"/>
      <c r="W84" s="31"/>
      <c r="X84" s="31"/>
      <c r="Y84" s="31"/>
    </row>
    <row r="85" spans="1:25" s="21" customFormat="1" ht="17.25" customHeight="1" x14ac:dyDescent="0.25">
      <c r="A85" s="46" t="s">
        <v>622</v>
      </c>
      <c r="B85" s="46" t="s">
        <v>287</v>
      </c>
      <c r="D85" s="48"/>
      <c r="I85" s="21">
        <v>21.25</v>
      </c>
      <c r="J85" s="31"/>
      <c r="N85" s="31"/>
      <c r="P85" s="31"/>
      <c r="Q85" s="31"/>
      <c r="R85" s="31"/>
      <c r="U85" s="31"/>
      <c r="V85" s="31"/>
      <c r="W85" s="31"/>
      <c r="X85" s="31"/>
      <c r="Y85" s="31"/>
    </row>
    <row r="86" spans="1:25" x14ac:dyDescent="0.25">
      <c r="A86" s="39">
        <v>1</v>
      </c>
      <c r="B86" s="39" t="s">
        <v>604</v>
      </c>
      <c r="D86" s="53"/>
    </row>
    <row r="87" spans="1:25" s="21" customFormat="1" ht="16.5" customHeight="1" x14ac:dyDescent="0.15">
      <c r="A87" s="39">
        <v>1</v>
      </c>
      <c r="B87" s="43" t="s">
        <v>297</v>
      </c>
      <c r="D87" s="48"/>
      <c r="J87" s="31"/>
      <c r="N87" s="31"/>
      <c r="P87" s="31"/>
      <c r="Q87" s="31"/>
      <c r="R87" s="31"/>
      <c r="U87" s="31"/>
      <c r="V87" s="31"/>
      <c r="W87" s="31"/>
      <c r="X87" s="31"/>
      <c r="Y87" s="31"/>
    </row>
    <row r="88" spans="1:25" s="21" customFormat="1" ht="16.5" customHeight="1" x14ac:dyDescent="0.25">
      <c r="A88" s="39">
        <v>1</v>
      </c>
      <c r="B88" s="44" t="s">
        <v>53</v>
      </c>
      <c r="D88" s="48"/>
      <c r="J88" s="31"/>
      <c r="N88" s="31"/>
      <c r="P88" s="31"/>
      <c r="Q88" s="31"/>
      <c r="R88" s="31"/>
      <c r="U88" s="31"/>
      <c r="V88" s="31"/>
      <c r="W88" s="31"/>
      <c r="X88" s="31"/>
      <c r="Y88" s="31"/>
    </row>
    <row r="89" spans="1:25" s="21" customFormat="1" ht="16.5" customHeight="1" x14ac:dyDescent="0.25">
      <c r="A89" s="39">
        <v>1</v>
      </c>
      <c r="B89" s="44" t="s">
        <v>55</v>
      </c>
      <c r="D89" s="48"/>
      <c r="J89" s="31"/>
      <c r="N89" s="31"/>
      <c r="P89" s="31"/>
      <c r="Q89" s="31"/>
      <c r="R89" s="31"/>
      <c r="U89" s="31"/>
      <c r="V89" s="31"/>
      <c r="W89" s="31"/>
      <c r="X89" s="31"/>
      <c r="Y89" s="31"/>
    </row>
    <row r="90" spans="1:25" s="21" customFormat="1" ht="16.5" customHeight="1" x14ac:dyDescent="0.25">
      <c r="A90" s="39">
        <v>1</v>
      </c>
      <c r="B90" s="44" t="s">
        <v>57</v>
      </c>
      <c r="D90" s="48"/>
      <c r="J90" s="31"/>
      <c r="N90" s="31"/>
      <c r="P90" s="31"/>
      <c r="Q90" s="31"/>
      <c r="R90" s="31"/>
      <c r="U90" s="31"/>
      <c r="V90" s="31"/>
      <c r="W90" s="31"/>
      <c r="X90" s="31"/>
      <c r="Y90" s="31"/>
    </row>
    <row r="91" spans="1:25" s="21" customFormat="1" x14ac:dyDescent="0.25">
      <c r="A91" s="39">
        <v>1</v>
      </c>
      <c r="B91" s="44" t="s">
        <v>59</v>
      </c>
      <c r="D91" s="48"/>
      <c r="J91" s="31"/>
      <c r="N91" s="31"/>
      <c r="P91" s="31"/>
      <c r="Q91" s="31"/>
      <c r="R91" s="31"/>
      <c r="U91" s="31"/>
      <c r="V91" s="31"/>
      <c r="W91" s="31"/>
      <c r="X91" s="31"/>
      <c r="Y91" s="31"/>
    </row>
    <row r="92" spans="1:25" s="21" customFormat="1" x14ac:dyDescent="0.25">
      <c r="A92" s="39">
        <v>1</v>
      </c>
      <c r="B92" s="44" t="s">
        <v>61</v>
      </c>
      <c r="D92" s="48"/>
      <c r="J92" s="31"/>
      <c r="N92" s="31"/>
      <c r="P92" s="31"/>
      <c r="Q92" s="31"/>
      <c r="R92" s="31"/>
      <c r="U92" s="31"/>
      <c r="V92" s="31"/>
      <c r="W92" s="31"/>
      <c r="X92" s="31"/>
      <c r="Y92" s="31"/>
    </row>
    <row r="93" spans="1:25" s="21" customFormat="1" x14ac:dyDescent="0.25">
      <c r="A93" s="39">
        <v>1</v>
      </c>
      <c r="B93" s="44" t="s">
        <v>63</v>
      </c>
      <c r="D93" s="48"/>
      <c r="J93" s="31"/>
      <c r="N93" s="31"/>
      <c r="P93" s="31"/>
      <c r="Q93" s="31"/>
      <c r="R93" s="31"/>
      <c r="U93" s="31"/>
      <c r="V93" s="31"/>
      <c r="W93" s="31"/>
      <c r="X93" s="31"/>
      <c r="Y93" s="31"/>
    </row>
    <row r="94" spans="1:25" s="21" customFormat="1" x14ac:dyDescent="0.25">
      <c r="A94" s="39">
        <v>1</v>
      </c>
      <c r="B94" s="44" t="s">
        <v>68</v>
      </c>
      <c r="D94" s="48"/>
      <c r="J94" s="31"/>
      <c r="N94" s="31"/>
      <c r="P94" s="31"/>
      <c r="Q94" s="31"/>
      <c r="R94" s="31"/>
      <c r="U94" s="31"/>
      <c r="V94" s="31"/>
      <c r="W94" s="31"/>
      <c r="X94" s="31"/>
      <c r="Y94" s="31"/>
    </row>
    <row r="95" spans="1:25" s="21" customFormat="1" x14ac:dyDescent="0.25">
      <c r="A95" s="39">
        <v>1</v>
      </c>
      <c r="B95" s="44" t="s">
        <v>64</v>
      </c>
      <c r="D95" s="48"/>
      <c r="J95" s="31"/>
      <c r="N95" s="31"/>
      <c r="P95" s="31"/>
      <c r="Q95" s="31"/>
      <c r="R95" s="31"/>
      <c r="U95" s="31"/>
      <c r="V95" s="31"/>
      <c r="W95" s="31"/>
      <c r="X95" s="31"/>
      <c r="Y95" s="31"/>
    </row>
    <row r="96" spans="1:25" s="21" customFormat="1" x14ac:dyDescent="0.25">
      <c r="A96" s="39">
        <v>1</v>
      </c>
      <c r="B96" s="44" t="s">
        <v>70</v>
      </c>
      <c r="D96" s="48"/>
      <c r="J96" s="31"/>
      <c r="N96" s="31"/>
      <c r="P96" s="31"/>
      <c r="Q96" s="31"/>
      <c r="R96" s="31"/>
      <c r="U96" s="31"/>
      <c r="V96" s="31"/>
      <c r="W96" s="31"/>
      <c r="X96" s="31"/>
      <c r="Y96" s="31"/>
    </row>
    <row r="97" spans="1:25" s="21" customFormat="1" x14ac:dyDescent="0.25">
      <c r="A97" s="39">
        <v>1</v>
      </c>
      <c r="B97" s="44" t="s">
        <v>72</v>
      </c>
      <c r="D97" s="48"/>
      <c r="J97" s="31"/>
      <c r="N97" s="31"/>
      <c r="P97" s="31"/>
      <c r="Q97" s="31"/>
      <c r="R97" s="31"/>
      <c r="U97" s="31"/>
      <c r="V97" s="31"/>
      <c r="W97" s="31"/>
      <c r="X97" s="31"/>
      <c r="Y97" s="31"/>
    </row>
    <row r="98" spans="1:25" x14ac:dyDescent="0.25">
      <c r="A98" s="39">
        <v>1</v>
      </c>
      <c r="B98" s="39" t="s">
        <v>605</v>
      </c>
      <c r="D98" s="53"/>
    </row>
    <row r="99" spans="1:25" s="21" customFormat="1" x14ac:dyDescent="0.25">
      <c r="A99" s="39">
        <v>1</v>
      </c>
      <c r="B99" s="44" t="s">
        <v>74</v>
      </c>
      <c r="D99" s="48"/>
      <c r="J99" s="31"/>
      <c r="N99" s="31"/>
      <c r="P99" s="31"/>
      <c r="Q99" s="31"/>
      <c r="R99" s="31"/>
      <c r="U99" s="31"/>
      <c r="V99" s="31"/>
      <c r="W99" s="31"/>
      <c r="X99" s="31"/>
      <c r="Y99" s="31"/>
    </row>
    <row r="100" spans="1:25" s="21" customFormat="1" x14ac:dyDescent="0.25">
      <c r="A100" s="39">
        <v>1</v>
      </c>
      <c r="B100" s="44" t="s">
        <v>76</v>
      </c>
      <c r="D100" s="48"/>
      <c r="J100" s="31"/>
      <c r="N100" s="31"/>
      <c r="P100" s="31"/>
      <c r="Q100" s="31"/>
      <c r="R100" s="31"/>
      <c r="U100" s="31"/>
      <c r="V100" s="31"/>
      <c r="W100" s="31"/>
      <c r="X100" s="31"/>
      <c r="Y100" s="31"/>
    </row>
    <row r="101" spans="1:25" s="21" customFormat="1" x14ac:dyDescent="0.25">
      <c r="A101" s="39">
        <v>1</v>
      </c>
      <c r="B101" s="44" t="s">
        <v>78</v>
      </c>
      <c r="D101" s="48"/>
      <c r="J101" s="31"/>
      <c r="N101" s="31"/>
      <c r="P101" s="31"/>
      <c r="Q101" s="31"/>
      <c r="R101" s="31"/>
      <c r="U101" s="31"/>
      <c r="V101" s="31"/>
      <c r="W101" s="31"/>
      <c r="X101" s="31"/>
      <c r="Y101" s="31"/>
    </row>
    <row r="102" spans="1:25" s="21" customFormat="1" x14ac:dyDescent="0.25">
      <c r="A102" s="39">
        <v>1</v>
      </c>
      <c r="B102" s="44" t="s">
        <v>80</v>
      </c>
      <c r="D102" s="48"/>
      <c r="J102" s="31"/>
      <c r="N102" s="31"/>
      <c r="P102" s="31"/>
      <c r="Q102" s="31"/>
      <c r="R102" s="31"/>
      <c r="U102" s="31"/>
      <c r="V102" s="31"/>
      <c r="W102" s="31"/>
      <c r="X102" s="31"/>
      <c r="Y102" s="31"/>
    </row>
    <row r="103" spans="1:25" s="21" customFormat="1" x14ac:dyDescent="0.25">
      <c r="A103" s="39">
        <v>1</v>
      </c>
      <c r="B103" s="44" t="s">
        <v>82</v>
      </c>
      <c r="D103" s="48"/>
      <c r="J103" s="31"/>
      <c r="N103" s="31"/>
      <c r="P103" s="31"/>
      <c r="Q103" s="31"/>
      <c r="R103" s="31"/>
      <c r="U103" s="31"/>
      <c r="V103" s="31"/>
      <c r="W103" s="31"/>
      <c r="X103" s="31"/>
      <c r="Y103" s="31"/>
    </row>
    <row r="104" spans="1:25" x14ac:dyDescent="0.25">
      <c r="A104" s="39">
        <v>1</v>
      </c>
      <c r="B104" s="39" t="s">
        <v>606</v>
      </c>
      <c r="D104" s="53"/>
    </row>
    <row r="105" spans="1:25" x14ac:dyDescent="0.25">
      <c r="A105" s="39">
        <v>1</v>
      </c>
      <c r="B105" s="39" t="s">
        <v>607</v>
      </c>
      <c r="D105" s="53"/>
    </row>
    <row r="106" spans="1:25" s="21" customFormat="1" x14ac:dyDescent="0.25">
      <c r="A106" s="39">
        <v>1</v>
      </c>
      <c r="B106" s="44" t="s">
        <v>66</v>
      </c>
      <c r="D106" s="48"/>
      <c r="J106" s="31"/>
      <c r="N106" s="31"/>
      <c r="P106" s="31"/>
      <c r="Q106" s="31"/>
      <c r="R106" s="31"/>
      <c r="U106" s="31"/>
      <c r="V106" s="31"/>
      <c r="W106" s="31"/>
      <c r="X106" s="31"/>
      <c r="Y106" s="31"/>
    </row>
    <row r="107" spans="1:25" x14ac:dyDescent="0.25">
      <c r="A107" s="39">
        <v>1</v>
      </c>
      <c r="B107" s="39" t="s">
        <v>608</v>
      </c>
      <c r="D107" s="53"/>
    </row>
    <row r="108" spans="1:25" s="21" customFormat="1" x14ac:dyDescent="0.25">
      <c r="A108" s="39">
        <v>1</v>
      </c>
      <c r="B108" s="45" t="s">
        <v>338</v>
      </c>
      <c r="D108" s="48"/>
      <c r="J108" s="31"/>
      <c r="N108" s="31"/>
      <c r="P108" s="31"/>
      <c r="Q108" s="31"/>
      <c r="R108" s="31"/>
      <c r="U108" s="31"/>
      <c r="V108" s="31"/>
      <c r="W108" s="31"/>
      <c r="X108" s="31"/>
      <c r="Y108" s="31"/>
    </row>
    <row r="109" spans="1:25" s="21" customFormat="1" x14ac:dyDescent="0.25">
      <c r="A109" s="39">
        <v>1</v>
      </c>
      <c r="B109" s="44" t="s">
        <v>85</v>
      </c>
      <c r="D109" s="48"/>
      <c r="J109" s="31"/>
      <c r="N109" s="31"/>
      <c r="P109" s="31"/>
      <c r="Q109" s="31"/>
      <c r="R109" s="31"/>
      <c r="U109" s="31"/>
      <c r="V109" s="31"/>
      <c r="W109" s="31"/>
      <c r="X109" s="31"/>
      <c r="Y109" s="31"/>
    </row>
    <row r="110" spans="1:25" s="21" customFormat="1" x14ac:dyDescent="0.25">
      <c r="A110" s="39">
        <v>1</v>
      </c>
      <c r="B110" s="44" t="s">
        <v>86</v>
      </c>
      <c r="D110" s="48"/>
      <c r="J110" s="31"/>
      <c r="N110" s="31"/>
      <c r="P110" s="31"/>
      <c r="Q110" s="31"/>
      <c r="R110" s="31"/>
      <c r="U110" s="31"/>
      <c r="V110" s="31"/>
      <c r="W110" s="31"/>
      <c r="X110" s="31"/>
      <c r="Y110" s="31"/>
    </row>
    <row r="111" spans="1:25" x14ac:dyDescent="0.25">
      <c r="A111" s="39">
        <v>1</v>
      </c>
      <c r="B111" s="39" t="s">
        <v>609</v>
      </c>
      <c r="D111" s="53"/>
    </row>
    <row r="112" spans="1:25" x14ac:dyDescent="0.25">
      <c r="A112" s="39">
        <v>1</v>
      </c>
      <c r="B112" s="39" t="s">
        <v>610</v>
      </c>
      <c r="D112" s="53"/>
    </row>
    <row r="113" spans="1:25" x14ac:dyDescent="0.25">
      <c r="A113" s="39">
        <v>1</v>
      </c>
      <c r="B113" s="39" t="s">
        <v>611</v>
      </c>
      <c r="D113" s="53"/>
    </row>
    <row r="114" spans="1:25" s="21" customFormat="1" x14ac:dyDescent="0.25">
      <c r="A114" s="39">
        <v>1</v>
      </c>
      <c r="B114" s="44" t="s">
        <v>88</v>
      </c>
      <c r="D114" s="48"/>
      <c r="J114" s="31"/>
      <c r="N114" s="31"/>
      <c r="P114" s="31"/>
      <c r="Q114" s="31"/>
      <c r="R114" s="31"/>
      <c r="U114" s="31"/>
      <c r="V114" s="31"/>
      <c r="W114" s="31"/>
      <c r="X114" s="31"/>
      <c r="Y114" s="31"/>
    </row>
    <row r="115" spans="1:25" s="21" customFormat="1" x14ac:dyDescent="0.25">
      <c r="A115" s="39">
        <v>1</v>
      </c>
      <c r="B115" s="44" t="s">
        <v>121</v>
      </c>
      <c r="D115" s="48"/>
      <c r="J115" s="31"/>
      <c r="N115" s="31"/>
      <c r="P115" s="31"/>
      <c r="Q115" s="31"/>
      <c r="R115" s="31"/>
      <c r="U115" s="31"/>
      <c r="V115" s="31"/>
      <c r="W115" s="31"/>
      <c r="X115" s="31"/>
      <c r="Y115" s="31"/>
    </row>
    <row r="116" spans="1:25" s="21" customFormat="1" x14ac:dyDescent="0.25">
      <c r="A116" s="39">
        <v>1</v>
      </c>
      <c r="B116" s="44" t="s">
        <v>90</v>
      </c>
      <c r="D116" s="48"/>
      <c r="J116" s="31"/>
      <c r="N116" s="31"/>
      <c r="P116" s="31"/>
      <c r="Q116" s="31"/>
      <c r="R116" s="31"/>
      <c r="U116" s="31"/>
      <c r="V116" s="31"/>
      <c r="W116" s="31"/>
      <c r="X116" s="31"/>
      <c r="Y116" s="31"/>
    </row>
    <row r="117" spans="1:25" s="21" customFormat="1" x14ac:dyDescent="0.25">
      <c r="A117" s="39">
        <v>1</v>
      </c>
      <c r="B117" s="44" t="s">
        <v>92</v>
      </c>
      <c r="D117" s="48"/>
      <c r="J117" s="31"/>
      <c r="N117" s="31"/>
      <c r="P117" s="31"/>
      <c r="Q117" s="31"/>
      <c r="R117" s="31"/>
      <c r="U117" s="31"/>
      <c r="V117" s="31"/>
      <c r="W117" s="31"/>
      <c r="X117" s="31"/>
      <c r="Y117" s="31"/>
    </row>
    <row r="118" spans="1:25" s="21" customFormat="1" x14ac:dyDescent="0.25">
      <c r="A118" s="39">
        <v>1</v>
      </c>
      <c r="B118" s="44" t="s">
        <v>94</v>
      </c>
      <c r="D118" s="48"/>
      <c r="J118" s="31"/>
      <c r="N118" s="31"/>
      <c r="P118" s="31"/>
      <c r="Q118" s="31"/>
      <c r="R118" s="31"/>
      <c r="U118" s="31"/>
      <c r="V118" s="31"/>
      <c r="W118" s="31"/>
      <c r="X118" s="31"/>
      <c r="Y118" s="31"/>
    </row>
    <row r="119" spans="1:25" x14ac:dyDescent="0.25">
      <c r="A119" s="39">
        <v>1</v>
      </c>
      <c r="B119" s="39" t="s">
        <v>612</v>
      </c>
      <c r="D119" s="53"/>
    </row>
    <row r="120" spans="1:25" x14ac:dyDescent="0.25">
      <c r="A120" s="39">
        <v>1</v>
      </c>
      <c r="B120" s="39" t="s">
        <v>613</v>
      </c>
      <c r="D120" s="53"/>
    </row>
    <row r="121" spans="1:25" s="21" customFormat="1" x14ac:dyDescent="0.25">
      <c r="A121" s="39">
        <v>1</v>
      </c>
      <c r="B121" s="44" t="s">
        <v>96</v>
      </c>
      <c r="D121" s="48"/>
      <c r="J121" s="31"/>
      <c r="N121" s="31"/>
      <c r="P121" s="31"/>
      <c r="Q121" s="31"/>
      <c r="R121" s="31"/>
      <c r="U121" s="31"/>
      <c r="V121" s="31"/>
      <c r="W121" s="31"/>
      <c r="X121" s="31"/>
      <c r="Y121" s="31"/>
    </row>
    <row r="122" spans="1:25" x14ac:dyDescent="0.25">
      <c r="A122" s="39">
        <v>1</v>
      </c>
      <c r="B122" s="39" t="s">
        <v>614</v>
      </c>
      <c r="D122" s="53"/>
    </row>
  </sheetData>
  <autoFilter ref="A2:Z122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workbookViewId="0">
      <selection sqref="A1:Z121"/>
    </sheetView>
  </sheetViews>
  <sheetFormatPr baseColWidth="10" defaultRowHeight="17" x14ac:dyDescent="0.25"/>
  <sheetData>
    <row r="1" spans="1:26" ht="18" x14ac:dyDescent="0.25">
      <c r="A1" s="54"/>
      <c r="B1" s="55"/>
      <c r="C1" s="56" t="s">
        <v>482</v>
      </c>
      <c r="D1" s="51" t="s">
        <v>481</v>
      </c>
      <c r="E1" s="56" t="s">
        <v>481</v>
      </c>
      <c r="F1" s="56" t="s">
        <v>3</v>
      </c>
      <c r="G1" s="56" t="s">
        <v>3</v>
      </c>
      <c r="H1" s="56" t="s">
        <v>5</v>
      </c>
      <c r="I1" s="56" t="s">
        <v>3</v>
      </c>
      <c r="J1" s="29" t="s">
        <v>5</v>
      </c>
      <c r="K1" s="56" t="s">
        <v>2</v>
      </c>
      <c r="L1" s="56" t="s">
        <v>5</v>
      </c>
      <c r="M1" s="56" t="s">
        <v>5</v>
      </c>
      <c r="N1" s="29" t="s">
        <v>1</v>
      </c>
      <c r="O1" s="56" t="s">
        <v>1</v>
      </c>
      <c r="P1" s="29" t="s">
        <v>482</v>
      </c>
      <c r="Q1" s="29" t="s">
        <v>482</v>
      </c>
      <c r="R1" s="29" t="s">
        <v>486</v>
      </c>
      <c r="S1" s="56" t="s">
        <v>484</v>
      </c>
      <c r="T1" s="56" t="s">
        <v>3</v>
      </c>
      <c r="U1" s="29" t="s">
        <v>485</v>
      </c>
      <c r="V1" s="29" t="s">
        <v>485</v>
      </c>
      <c r="W1" s="29" t="s">
        <v>487</v>
      </c>
      <c r="X1" s="29" t="s">
        <v>484</v>
      </c>
      <c r="Y1" s="29" t="s">
        <v>488</v>
      </c>
      <c r="Z1" s="56" t="s">
        <v>482</v>
      </c>
    </row>
    <row r="2" spans="1:26" x14ac:dyDescent="0.25">
      <c r="A2" s="48">
        <v>4</v>
      </c>
      <c r="B2" s="48" t="s">
        <v>581</v>
      </c>
      <c r="C2" s="21">
        <v>20</v>
      </c>
      <c r="D2" s="48"/>
      <c r="E2" s="21"/>
      <c r="F2" s="21">
        <v>25</v>
      </c>
      <c r="G2" s="21"/>
      <c r="H2" s="21">
        <v>20</v>
      </c>
      <c r="I2" s="21">
        <v>20</v>
      </c>
      <c r="J2" s="31"/>
      <c r="K2" s="21">
        <v>23.75</v>
      </c>
      <c r="L2" s="21"/>
      <c r="M2" s="21"/>
      <c r="N2" s="31">
        <v>23.75</v>
      </c>
      <c r="O2" s="21">
        <v>21.25</v>
      </c>
      <c r="P2" s="31"/>
      <c r="Q2" s="31"/>
      <c r="R2" s="31">
        <v>25</v>
      </c>
      <c r="S2" s="21">
        <v>22.5</v>
      </c>
      <c r="T2" s="21">
        <v>25</v>
      </c>
      <c r="U2" s="31">
        <v>20</v>
      </c>
      <c r="V2" s="31"/>
      <c r="W2" s="31">
        <v>25</v>
      </c>
      <c r="X2" s="31">
        <v>25</v>
      </c>
      <c r="Y2" s="31"/>
      <c r="Z2" s="21"/>
    </row>
    <row r="3" spans="1:26" x14ac:dyDescent="0.25">
      <c r="A3" s="49" t="s">
        <v>615</v>
      </c>
      <c r="B3" s="49" t="s">
        <v>115</v>
      </c>
      <c r="C3" s="21">
        <v>20</v>
      </c>
      <c r="D3" s="48"/>
      <c r="E3" s="21"/>
      <c r="F3" s="21">
        <v>23.75</v>
      </c>
      <c r="G3" s="21"/>
      <c r="H3" s="21">
        <v>21.25</v>
      </c>
      <c r="I3" s="21">
        <v>20</v>
      </c>
      <c r="J3" s="31">
        <v>18.75</v>
      </c>
      <c r="K3" s="21">
        <v>21.25</v>
      </c>
      <c r="L3" s="21"/>
      <c r="M3" s="21"/>
      <c r="N3" s="31">
        <v>22.5</v>
      </c>
      <c r="O3" s="21"/>
      <c r="P3" s="31">
        <v>22.5</v>
      </c>
      <c r="Q3" s="31">
        <v>25</v>
      </c>
      <c r="R3" s="31">
        <v>22.5</v>
      </c>
      <c r="S3" s="21">
        <v>22.5</v>
      </c>
      <c r="T3" s="21">
        <v>20</v>
      </c>
      <c r="U3" s="31">
        <v>22.5</v>
      </c>
      <c r="V3" s="31">
        <v>22.5</v>
      </c>
      <c r="W3" s="31">
        <v>21.25</v>
      </c>
      <c r="X3" s="31">
        <v>18.75</v>
      </c>
      <c r="Y3" s="31">
        <v>20</v>
      </c>
      <c r="Z3" s="21">
        <v>21.25</v>
      </c>
    </row>
    <row r="4" spans="1:26" x14ac:dyDescent="0.25">
      <c r="A4" s="49" t="s">
        <v>615</v>
      </c>
      <c r="B4" s="49" t="s">
        <v>295</v>
      </c>
      <c r="C4" s="21">
        <v>22.5</v>
      </c>
      <c r="D4" s="48">
        <v>25</v>
      </c>
      <c r="E4" s="21">
        <v>25</v>
      </c>
      <c r="F4" s="21">
        <v>25</v>
      </c>
      <c r="G4" s="21"/>
      <c r="H4" s="21">
        <v>23.75</v>
      </c>
      <c r="I4" s="21"/>
      <c r="J4" s="31"/>
      <c r="K4" s="21">
        <v>25</v>
      </c>
      <c r="L4" s="21"/>
      <c r="M4" s="21"/>
      <c r="N4" s="31">
        <v>25</v>
      </c>
      <c r="O4" s="21"/>
      <c r="P4" s="31">
        <v>23.75</v>
      </c>
      <c r="Q4" s="31">
        <v>23.75</v>
      </c>
      <c r="R4" s="31"/>
      <c r="S4" s="21">
        <v>23.75</v>
      </c>
      <c r="T4" s="21">
        <v>25</v>
      </c>
      <c r="U4" s="31">
        <v>25</v>
      </c>
      <c r="V4" s="31">
        <v>25</v>
      </c>
      <c r="W4" s="31"/>
      <c r="X4" s="31"/>
      <c r="Y4" s="31">
        <v>25</v>
      </c>
      <c r="Z4" s="21"/>
    </row>
    <row r="5" spans="1:26" x14ac:dyDescent="0.25">
      <c r="A5" s="49" t="s">
        <v>615</v>
      </c>
      <c r="B5" s="49" t="s">
        <v>166</v>
      </c>
      <c r="C5" s="21">
        <v>22.5</v>
      </c>
      <c r="D5" s="48">
        <v>25</v>
      </c>
      <c r="E5" s="21"/>
      <c r="F5" s="21">
        <v>25</v>
      </c>
      <c r="G5" s="21"/>
      <c r="H5" s="21"/>
      <c r="I5" s="21">
        <v>21.25</v>
      </c>
      <c r="J5" s="31">
        <v>25</v>
      </c>
      <c r="K5" s="21">
        <v>20</v>
      </c>
      <c r="L5" s="21">
        <v>25</v>
      </c>
      <c r="M5" s="21"/>
      <c r="N5" s="31"/>
      <c r="O5" s="21"/>
      <c r="P5" s="31"/>
      <c r="Q5" s="31"/>
      <c r="R5" s="31">
        <v>25</v>
      </c>
      <c r="S5" s="21">
        <v>25</v>
      </c>
      <c r="T5" s="21">
        <v>25</v>
      </c>
      <c r="U5" s="31">
        <v>22.5</v>
      </c>
      <c r="V5" s="31">
        <v>25</v>
      </c>
      <c r="W5" s="31">
        <v>22.5</v>
      </c>
      <c r="X5" s="31">
        <v>25</v>
      </c>
      <c r="Y5" s="31"/>
      <c r="Z5" s="21"/>
    </row>
    <row r="6" spans="1:26" x14ac:dyDescent="0.25">
      <c r="A6" s="49" t="s">
        <v>615</v>
      </c>
      <c r="B6" s="49" t="s">
        <v>145</v>
      </c>
      <c r="C6" s="21">
        <v>21.25</v>
      </c>
      <c r="D6" s="48">
        <v>18.75</v>
      </c>
      <c r="E6" s="21"/>
      <c r="F6" s="21">
        <v>22.5</v>
      </c>
      <c r="G6" s="21"/>
      <c r="H6" s="21">
        <v>21.25</v>
      </c>
      <c r="I6" s="21"/>
      <c r="J6" s="31">
        <v>20</v>
      </c>
      <c r="K6" s="21">
        <v>20</v>
      </c>
      <c r="L6" s="21"/>
      <c r="M6" s="21"/>
      <c r="N6" s="31"/>
      <c r="O6" s="21"/>
      <c r="P6" s="31">
        <v>25</v>
      </c>
      <c r="Q6" s="31">
        <v>25</v>
      </c>
      <c r="R6" s="31">
        <v>16.25</v>
      </c>
      <c r="S6" s="21">
        <v>21.25</v>
      </c>
      <c r="T6" s="21"/>
      <c r="U6" s="31">
        <v>20</v>
      </c>
      <c r="V6" s="31"/>
      <c r="W6" s="31"/>
      <c r="X6" s="31">
        <v>0</v>
      </c>
      <c r="Y6" s="31">
        <v>21.25</v>
      </c>
      <c r="Z6" s="21"/>
    </row>
    <row r="7" spans="1:26" x14ac:dyDescent="0.25">
      <c r="A7" s="49" t="s">
        <v>615</v>
      </c>
      <c r="B7" s="49" t="s">
        <v>154</v>
      </c>
      <c r="C7" s="21">
        <v>21.25</v>
      </c>
      <c r="D7" s="48"/>
      <c r="E7" s="21">
        <v>20</v>
      </c>
      <c r="F7" s="21">
        <v>18.75</v>
      </c>
      <c r="G7" s="21"/>
      <c r="H7" s="21">
        <v>20</v>
      </c>
      <c r="I7" s="21">
        <v>21.25</v>
      </c>
      <c r="J7" s="31">
        <v>20</v>
      </c>
      <c r="K7" s="21"/>
      <c r="L7" s="21">
        <v>25</v>
      </c>
      <c r="M7" s="21"/>
      <c r="N7" s="31"/>
      <c r="O7" s="21"/>
      <c r="P7" s="31">
        <v>23.75</v>
      </c>
      <c r="Q7" s="31"/>
      <c r="R7" s="31"/>
      <c r="S7" s="21">
        <v>18.75</v>
      </c>
      <c r="T7" s="21">
        <v>20</v>
      </c>
      <c r="U7" s="31"/>
      <c r="V7" s="31">
        <v>20</v>
      </c>
      <c r="W7" s="31">
        <v>20</v>
      </c>
      <c r="X7" s="31">
        <v>18.75</v>
      </c>
      <c r="Y7" s="31"/>
      <c r="Z7" s="21"/>
    </row>
    <row r="8" spans="1:26" x14ac:dyDescent="0.25">
      <c r="A8" s="49" t="s">
        <v>615</v>
      </c>
      <c r="B8" s="49" t="s">
        <v>192</v>
      </c>
      <c r="C8" s="21"/>
      <c r="D8" s="48">
        <v>17.5</v>
      </c>
      <c r="E8" s="21">
        <v>21.25</v>
      </c>
      <c r="F8" s="21">
        <v>20</v>
      </c>
      <c r="G8" s="21"/>
      <c r="H8" s="21">
        <v>20</v>
      </c>
      <c r="I8" s="21"/>
      <c r="J8" s="31">
        <v>21.25</v>
      </c>
      <c r="K8" s="21"/>
      <c r="L8" s="21">
        <v>22.5</v>
      </c>
      <c r="M8" s="21"/>
      <c r="N8" s="31"/>
      <c r="O8" s="21"/>
      <c r="P8" s="31">
        <v>23.75</v>
      </c>
      <c r="Q8" s="31"/>
      <c r="R8" s="31"/>
      <c r="S8" s="21">
        <v>18.75</v>
      </c>
      <c r="T8" s="21">
        <v>20</v>
      </c>
      <c r="U8" s="31"/>
      <c r="V8" s="31">
        <v>22.5</v>
      </c>
      <c r="W8" s="31">
        <v>17.5</v>
      </c>
      <c r="X8" s="31"/>
      <c r="Y8" s="31">
        <v>20</v>
      </c>
      <c r="Z8" s="21"/>
    </row>
    <row r="9" spans="1:26" x14ac:dyDescent="0.25">
      <c r="A9" s="49" t="s">
        <v>615</v>
      </c>
      <c r="B9" s="49" t="s">
        <v>162</v>
      </c>
      <c r="C9" s="21">
        <v>18.75</v>
      </c>
      <c r="D9" s="48"/>
      <c r="E9" s="21">
        <v>25</v>
      </c>
      <c r="F9" s="21">
        <v>20</v>
      </c>
      <c r="G9" s="21"/>
      <c r="H9" s="21">
        <v>16.25</v>
      </c>
      <c r="I9" s="21"/>
      <c r="J9" s="31">
        <v>20</v>
      </c>
      <c r="K9" s="21">
        <v>21.25</v>
      </c>
      <c r="L9" s="21">
        <v>22.5</v>
      </c>
      <c r="M9" s="21"/>
      <c r="N9" s="31"/>
      <c r="O9" s="21"/>
      <c r="P9" s="31">
        <v>22.5</v>
      </c>
      <c r="Q9" s="31">
        <v>22.5</v>
      </c>
      <c r="R9" s="31">
        <v>22.5</v>
      </c>
      <c r="S9" s="21">
        <v>20</v>
      </c>
      <c r="T9" s="21">
        <v>20</v>
      </c>
      <c r="U9" s="31">
        <v>22.5</v>
      </c>
      <c r="V9" s="31">
        <v>22.5</v>
      </c>
      <c r="W9" s="31">
        <v>18.75</v>
      </c>
      <c r="X9" s="31"/>
      <c r="Y9" s="31">
        <v>21.25</v>
      </c>
      <c r="Z9" s="21">
        <v>22.5</v>
      </c>
    </row>
    <row r="10" spans="1:26" x14ac:dyDescent="0.25">
      <c r="A10" s="49" t="s">
        <v>615</v>
      </c>
      <c r="B10" s="49" t="s">
        <v>179</v>
      </c>
      <c r="C10" s="21">
        <v>22.5</v>
      </c>
      <c r="D10" s="48"/>
      <c r="E10" s="21">
        <v>18.75</v>
      </c>
      <c r="F10" s="21">
        <v>23.75</v>
      </c>
      <c r="G10" s="21"/>
      <c r="H10" s="21">
        <v>21.25</v>
      </c>
      <c r="I10" s="21">
        <v>23.75</v>
      </c>
      <c r="J10" s="31"/>
      <c r="K10" s="21">
        <v>23.75</v>
      </c>
      <c r="L10" s="21">
        <v>22.5</v>
      </c>
      <c r="M10" s="21"/>
      <c r="N10" s="31"/>
      <c r="O10" s="21"/>
      <c r="P10" s="31"/>
      <c r="Q10" s="31"/>
      <c r="R10" s="31"/>
      <c r="S10" s="21"/>
      <c r="T10" s="21">
        <v>22.5</v>
      </c>
      <c r="U10" s="31"/>
      <c r="V10" s="31">
        <v>25</v>
      </c>
      <c r="W10" s="31">
        <v>17.5</v>
      </c>
      <c r="X10" s="31">
        <v>22.5</v>
      </c>
      <c r="Y10" s="31">
        <v>23.75</v>
      </c>
      <c r="Z10" s="21">
        <v>21.25</v>
      </c>
    </row>
    <row r="11" spans="1:26" x14ac:dyDescent="0.25">
      <c r="A11" s="49" t="s">
        <v>615</v>
      </c>
      <c r="B11" s="49" t="s">
        <v>172</v>
      </c>
      <c r="C11" s="21">
        <v>21.25</v>
      </c>
      <c r="D11" s="48">
        <v>21.25</v>
      </c>
      <c r="E11" s="21"/>
      <c r="F11" s="21">
        <v>22.5</v>
      </c>
      <c r="G11" s="21"/>
      <c r="H11" s="21">
        <v>21.25</v>
      </c>
      <c r="I11" s="21">
        <v>20</v>
      </c>
      <c r="J11" s="31">
        <v>20</v>
      </c>
      <c r="K11" s="21">
        <v>22.5</v>
      </c>
      <c r="L11" s="21"/>
      <c r="M11" s="21"/>
      <c r="N11" s="31">
        <v>22.5</v>
      </c>
      <c r="O11" s="21"/>
      <c r="P11" s="31"/>
      <c r="Q11" s="31"/>
      <c r="R11" s="31">
        <v>22.5</v>
      </c>
      <c r="S11" s="21">
        <v>20</v>
      </c>
      <c r="T11" s="21">
        <v>20</v>
      </c>
      <c r="U11" s="31"/>
      <c r="V11" s="31"/>
      <c r="W11" s="31"/>
      <c r="X11" s="31">
        <v>23.75</v>
      </c>
      <c r="Y11" s="31"/>
      <c r="Z11" s="21"/>
    </row>
    <row r="12" spans="1:26" x14ac:dyDescent="0.25">
      <c r="A12" s="49" t="s">
        <v>615</v>
      </c>
      <c r="B12" s="49" t="s">
        <v>176</v>
      </c>
      <c r="C12" s="21">
        <v>20</v>
      </c>
      <c r="D12" s="48">
        <v>22.5</v>
      </c>
      <c r="E12" s="21"/>
      <c r="F12" s="21">
        <v>20</v>
      </c>
      <c r="G12" s="21"/>
      <c r="H12" s="21"/>
      <c r="I12" s="21"/>
      <c r="J12" s="31"/>
      <c r="K12" s="21">
        <v>20</v>
      </c>
      <c r="L12" s="21"/>
      <c r="M12" s="21"/>
      <c r="N12" s="31"/>
      <c r="O12" s="21"/>
      <c r="P12" s="31"/>
      <c r="Q12" s="31"/>
      <c r="R12" s="31">
        <v>20</v>
      </c>
      <c r="S12" s="21">
        <v>18.75</v>
      </c>
      <c r="T12" s="21">
        <v>20</v>
      </c>
      <c r="U12" s="31"/>
      <c r="V12" s="31"/>
      <c r="W12" s="31"/>
      <c r="X12" s="31">
        <v>18.75</v>
      </c>
      <c r="Y12" s="31"/>
      <c r="Z12" s="21"/>
    </row>
    <row r="13" spans="1:26" x14ac:dyDescent="0.25">
      <c r="A13" s="49" t="s">
        <v>615</v>
      </c>
      <c r="B13" s="48" t="s">
        <v>582</v>
      </c>
      <c r="C13" s="9">
        <v>20</v>
      </c>
      <c r="D13" s="53">
        <v>22.5</v>
      </c>
      <c r="E13" s="9">
        <v>18.75</v>
      </c>
      <c r="F13" s="9">
        <v>20</v>
      </c>
      <c r="G13" s="9">
        <v>20</v>
      </c>
      <c r="H13" s="9"/>
      <c r="I13" s="9">
        <v>0</v>
      </c>
      <c r="J13" s="9">
        <v>20</v>
      </c>
      <c r="K13" s="9">
        <v>21.25</v>
      </c>
      <c r="L13" s="9"/>
      <c r="M13" s="9"/>
      <c r="N13" s="9"/>
      <c r="O13" s="9"/>
      <c r="P13" s="9">
        <v>25</v>
      </c>
      <c r="Q13" s="9">
        <v>23.75</v>
      </c>
      <c r="R13" s="9"/>
      <c r="S13" s="9">
        <v>21.25</v>
      </c>
      <c r="T13" s="9">
        <v>20</v>
      </c>
      <c r="U13" s="9">
        <v>20</v>
      </c>
      <c r="V13" s="9"/>
      <c r="W13" s="9">
        <v>21.25</v>
      </c>
      <c r="X13" s="9"/>
      <c r="Y13" s="9">
        <v>20</v>
      </c>
      <c r="Z13" s="9"/>
    </row>
    <row r="14" spans="1:26" x14ac:dyDescent="0.25">
      <c r="A14" s="49" t="s">
        <v>615</v>
      </c>
      <c r="B14" s="49" t="s">
        <v>150</v>
      </c>
      <c r="C14" s="21">
        <v>23.75</v>
      </c>
      <c r="D14" s="48">
        <v>20</v>
      </c>
      <c r="E14" s="21">
        <v>22.5</v>
      </c>
      <c r="F14" s="21">
        <v>21.25</v>
      </c>
      <c r="G14" s="21"/>
      <c r="H14" s="21">
        <v>22.5</v>
      </c>
      <c r="I14" s="21">
        <v>25</v>
      </c>
      <c r="J14" s="31">
        <v>23.75</v>
      </c>
      <c r="K14" s="21">
        <v>25</v>
      </c>
      <c r="L14" s="21"/>
      <c r="M14" s="21"/>
      <c r="N14" s="31"/>
      <c r="O14" s="21"/>
      <c r="P14" s="31">
        <v>25</v>
      </c>
      <c r="Q14" s="31">
        <v>25</v>
      </c>
      <c r="R14" s="31">
        <v>25</v>
      </c>
      <c r="S14" s="21">
        <v>22.5</v>
      </c>
      <c r="T14" s="21">
        <v>25</v>
      </c>
      <c r="U14" s="31">
        <v>25</v>
      </c>
      <c r="V14" s="31">
        <v>0</v>
      </c>
      <c r="W14" s="31">
        <v>20</v>
      </c>
      <c r="X14" s="31"/>
      <c r="Y14" s="31">
        <v>23.75</v>
      </c>
      <c r="Z14" s="21">
        <v>20</v>
      </c>
    </row>
    <row r="15" spans="1:26" x14ac:dyDescent="0.25">
      <c r="A15" s="49" t="s">
        <v>615</v>
      </c>
      <c r="B15" s="49" t="s">
        <v>125</v>
      </c>
      <c r="C15" s="21">
        <v>20</v>
      </c>
      <c r="D15" s="48">
        <v>20</v>
      </c>
      <c r="E15" s="21">
        <v>22.5</v>
      </c>
      <c r="F15" s="21">
        <v>22.5</v>
      </c>
      <c r="G15" s="21"/>
      <c r="H15" s="21"/>
      <c r="I15" s="21">
        <v>22.5</v>
      </c>
      <c r="J15" s="31"/>
      <c r="K15" s="21"/>
      <c r="L15" s="21"/>
      <c r="M15" s="21"/>
      <c r="N15" s="31">
        <v>25</v>
      </c>
      <c r="O15" s="21">
        <v>25</v>
      </c>
      <c r="P15" s="31"/>
      <c r="Q15" s="31"/>
      <c r="R15" s="31"/>
      <c r="S15" s="21"/>
      <c r="T15" s="21">
        <v>25</v>
      </c>
      <c r="U15" s="31"/>
      <c r="V15" s="31"/>
      <c r="W15" s="31">
        <v>22.5</v>
      </c>
      <c r="X15" s="31">
        <v>23.75</v>
      </c>
      <c r="Y15" s="31"/>
      <c r="Z15" s="21"/>
    </row>
    <row r="16" spans="1:26" x14ac:dyDescent="0.25">
      <c r="A16" s="49" t="s">
        <v>615</v>
      </c>
      <c r="B16" s="49" t="s">
        <v>583</v>
      </c>
      <c r="C16" s="50">
        <v>21.25</v>
      </c>
      <c r="D16" s="48">
        <v>20</v>
      </c>
      <c r="E16" s="9"/>
      <c r="F16" s="9"/>
      <c r="G16" s="9">
        <v>20</v>
      </c>
      <c r="H16" s="9">
        <v>21.25</v>
      </c>
      <c r="I16" s="9"/>
      <c r="J16" s="31">
        <v>18.75</v>
      </c>
      <c r="K16" s="50">
        <v>21.25</v>
      </c>
      <c r="L16" s="9"/>
      <c r="M16" s="9"/>
      <c r="N16" s="9"/>
      <c r="O16" s="9"/>
      <c r="P16" s="9">
        <v>25</v>
      </c>
      <c r="Q16" s="9">
        <v>22.5</v>
      </c>
      <c r="R16" s="9"/>
      <c r="S16" s="50">
        <v>25</v>
      </c>
      <c r="T16" s="50">
        <v>22.5</v>
      </c>
      <c r="U16" s="9">
        <v>20</v>
      </c>
      <c r="V16" s="9">
        <v>18.75</v>
      </c>
      <c r="W16" s="31">
        <v>18.75</v>
      </c>
      <c r="X16" s="9"/>
      <c r="Y16" s="9">
        <v>22.5</v>
      </c>
      <c r="Z16" s="9"/>
    </row>
    <row r="17" spans="1:26" x14ac:dyDescent="0.25">
      <c r="A17" s="49" t="s">
        <v>615</v>
      </c>
      <c r="B17" s="49" t="s">
        <v>584</v>
      </c>
      <c r="C17" s="50">
        <v>22.5</v>
      </c>
      <c r="D17" s="48">
        <v>22.5</v>
      </c>
      <c r="E17" s="50">
        <v>17.5</v>
      </c>
      <c r="F17" s="50">
        <v>25</v>
      </c>
      <c r="G17" s="9">
        <v>18.75</v>
      </c>
      <c r="H17" s="9"/>
      <c r="I17" s="50">
        <v>21.25</v>
      </c>
      <c r="J17" s="31">
        <v>22.5</v>
      </c>
      <c r="K17" s="50">
        <v>22.5</v>
      </c>
      <c r="L17" s="9"/>
      <c r="M17" s="9"/>
      <c r="N17" s="9">
        <v>25</v>
      </c>
      <c r="O17" s="9"/>
      <c r="P17" s="31">
        <v>25</v>
      </c>
      <c r="Q17" s="31">
        <v>25</v>
      </c>
      <c r="R17" s="9">
        <v>21.25</v>
      </c>
      <c r="S17" s="50">
        <v>23.75</v>
      </c>
      <c r="T17" s="50">
        <v>22.5</v>
      </c>
      <c r="U17" s="31">
        <v>21.25</v>
      </c>
      <c r="V17" s="9"/>
      <c r="W17" s="9"/>
      <c r="X17" s="9">
        <v>21.25</v>
      </c>
      <c r="Y17" s="31">
        <v>22.5</v>
      </c>
      <c r="Z17" s="9"/>
    </row>
    <row r="18" spans="1:26" x14ac:dyDescent="0.25">
      <c r="A18" s="49" t="s">
        <v>615</v>
      </c>
      <c r="B18" s="49" t="s">
        <v>106</v>
      </c>
      <c r="C18" s="21"/>
      <c r="D18" s="48">
        <v>22.5</v>
      </c>
      <c r="E18" s="21">
        <v>16.25</v>
      </c>
      <c r="F18" s="21">
        <v>22.5</v>
      </c>
      <c r="G18" s="21"/>
      <c r="H18" s="21">
        <v>20</v>
      </c>
      <c r="I18" s="21"/>
      <c r="J18" s="31"/>
      <c r="K18" s="21">
        <v>20</v>
      </c>
      <c r="L18" s="21"/>
      <c r="M18" s="21"/>
      <c r="N18" s="31">
        <v>23.75</v>
      </c>
      <c r="O18" s="21">
        <v>20</v>
      </c>
      <c r="P18" s="31"/>
      <c r="Q18" s="31">
        <v>25</v>
      </c>
      <c r="R18" s="31"/>
      <c r="S18" s="21">
        <v>20</v>
      </c>
      <c r="T18" s="21"/>
      <c r="U18" s="31">
        <v>21.25</v>
      </c>
      <c r="V18" s="31"/>
      <c r="W18" s="31"/>
      <c r="X18" s="31"/>
      <c r="Y18" s="31"/>
      <c r="Z18" s="21">
        <v>22.5</v>
      </c>
    </row>
    <row r="19" spans="1:26" x14ac:dyDescent="0.25">
      <c r="A19" s="49" t="s">
        <v>615</v>
      </c>
      <c r="B19" s="49" t="s">
        <v>585</v>
      </c>
      <c r="C19" s="9"/>
      <c r="D19" s="53"/>
      <c r="E19" s="50">
        <v>22.5</v>
      </c>
      <c r="F19" s="50">
        <v>20</v>
      </c>
      <c r="G19" s="9"/>
      <c r="H19" s="50">
        <v>22.5</v>
      </c>
      <c r="I19" s="9"/>
      <c r="J19" s="9"/>
      <c r="K19" s="50">
        <v>20</v>
      </c>
      <c r="L19" s="9">
        <v>22.5</v>
      </c>
      <c r="M19" s="9"/>
      <c r="N19" s="9"/>
      <c r="O19" s="9"/>
      <c r="P19" s="31">
        <v>25</v>
      </c>
      <c r="Q19" s="31">
        <v>25</v>
      </c>
      <c r="R19" s="9">
        <v>22.5</v>
      </c>
      <c r="S19" s="50">
        <v>20</v>
      </c>
      <c r="T19" s="50">
        <v>20</v>
      </c>
      <c r="U19" s="31">
        <v>22.5</v>
      </c>
      <c r="V19" s="9">
        <v>22.5</v>
      </c>
      <c r="W19" s="31">
        <v>17.5</v>
      </c>
      <c r="X19" s="9"/>
      <c r="Y19" s="9"/>
      <c r="Z19" s="9"/>
    </row>
    <row r="20" spans="1:26" x14ac:dyDescent="0.25">
      <c r="A20" s="49" t="s">
        <v>615</v>
      </c>
      <c r="B20" s="49" t="s">
        <v>586</v>
      </c>
      <c r="C20" s="9"/>
      <c r="D20" s="53"/>
      <c r="E20" s="9"/>
      <c r="F20" s="50">
        <v>22.5</v>
      </c>
      <c r="G20" s="9">
        <v>22.5</v>
      </c>
      <c r="H20" s="50">
        <v>25</v>
      </c>
      <c r="I20" s="9">
        <v>25</v>
      </c>
      <c r="J20" s="9"/>
      <c r="K20" s="9"/>
      <c r="L20" s="9"/>
      <c r="M20" s="9"/>
      <c r="N20" s="9"/>
      <c r="O20" s="9"/>
      <c r="P20" s="31">
        <v>23.75</v>
      </c>
      <c r="Q20" s="31">
        <v>25</v>
      </c>
      <c r="R20" s="9"/>
      <c r="S20" s="9"/>
      <c r="T20" s="9"/>
      <c r="U20" s="31">
        <v>22.5</v>
      </c>
      <c r="V20" s="9"/>
      <c r="W20" s="31">
        <v>25</v>
      </c>
      <c r="X20" s="9"/>
      <c r="Y20" s="9"/>
      <c r="Z20" s="9"/>
    </row>
    <row r="21" spans="1:26" x14ac:dyDescent="0.25">
      <c r="A21" s="49" t="s">
        <v>615</v>
      </c>
      <c r="B21" s="49" t="s">
        <v>587</v>
      </c>
      <c r="C21" s="50">
        <v>20</v>
      </c>
      <c r="D21" s="48">
        <v>22.5</v>
      </c>
      <c r="E21" s="50">
        <v>17.5</v>
      </c>
      <c r="F21" s="50">
        <v>18.75</v>
      </c>
      <c r="G21" s="9">
        <v>16.25</v>
      </c>
      <c r="H21" s="50">
        <v>20</v>
      </c>
      <c r="I21" s="9">
        <v>22.5</v>
      </c>
      <c r="J21" s="9">
        <v>20</v>
      </c>
      <c r="K21" s="50">
        <v>20</v>
      </c>
      <c r="L21" s="9">
        <v>18.75</v>
      </c>
      <c r="M21" s="9"/>
      <c r="N21" s="9">
        <v>18.75</v>
      </c>
      <c r="O21" s="9"/>
      <c r="P21" s="9"/>
      <c r="Q21" s="31">
        <v>22.5</v>
      </c>
      <c r="R21" s="9">
        <v>20</v>
      </c>
      <c r="S21" s="50">
        <v>21.25</v>
      </c>
      <c r="T21" s="50">
        <v>20</v>
      </c>
      <c r="U21" s="31">
        <v>20</v>
      </c>
      <c r="V21" s="9">
        <v>18.75</v>
      </c>
      <c r="W21" s="31">
        <v>20</v>
      </c>
      <c r="X21" s="9">
        <v>18.75</v>
      </c>
      <c r="Y21" s="9">
        <v>20</v>
      </c>
      <c r="Z21" s="9"/>
    </row>
    <row r="22" spans="1:26" x14ac:dyDescent="0.25">
      <c r="A22" s="49" t="s">
        <v>615</v>
      </c>
      <c r="B22" s="49" t="s">
        <v>588</v>
      </c>
      <c r="C22" s="50">
        <v>22.5</v>
      </c>
      <c r="D22" s="48">
        <v>22.5</v>
      </c>
      <c r="E22" s="50">
        <v>22.5</v>
      </c>
      <c r="F22" s="9"/>
      <c r="G22" s="9"/>
      <c r="H22" s="50">
        <v>23.75</v>
      </c>
      <c r="I22" s="9">
        <v>23.75</v>
      </c>
      <c r="J22" s="9">
        <v>22.5</v>
      </c>
      <c r="K22" s="50">
        <v>23.75</v>
      </c>
      <c r="L22" s="9"/>
      <c r="M22" s="9"/>
      <c r="N22" s="9">
        <v>25</v>
      </c>
      <c r="O22" s="9"/>
      <c r="P22" s="31">
        <v>25</v>
      </c>
      <c r="Q22" s="31">
        <v>25</v>
      </c>
      <c r="R22" s="9">
        <v>21.25</v>
      </c>
      <c r="S22" s="50">
        <v>22.5</v>
      </c>
      <c r="T22" s="50">
        <v>25</v>
      </c>
      <c r="U22" s="31">
        <v>25</v>
      </c>
      <c r="V22" s="9"/>
      <c r="W22" s="9"/>
      <c r="X22" s="9">
        <v>22.5</v>
      </c>
      <c r="Y22" s="9">
        <v>21.25</v>
      </c>
      <c r="Z22" s="9"/>
    </row>
    <row r="23" spans="1:26" x14ac:dyDescent="0.25">
      <c r="A23" s="49" t="s">
        <v>615</v>
      </c>
      <c r="B23" s="49" t="s">
        <v>589</v>
      </c>
      <c r="C23" s="9"/>
      <c r="D23" s="48">
        <v>21.25</v>
      </c>
      <c r="E23" s="50">
        <v>25</v>
      </c>
      <c r="F23" s="50">
        <v>21.25</v>
      </c>
      <c r="G23" s="9">
        <v>18.75</v>
      </c>
      <c r="H23" s="50">
        <v>22.5</v>
      </c>
      <c r="I23" s="9"/>
      <c r="J23" s="9"/>
      <c r="K23" s="9"/>
      <c r="L23" s="9">
        <v>18.75</v>
      </c>
      <c r="M23" s="9"/>
      <c r="N23" s="9"/>
      <c r="O23" s="9"/>
      <c r="P23" s="9"/>
      <c r="Q23" s="31">
        <v>20</v>
      </c>
      <c r="R23" s="9"/>
      <c r="S23" s="50">
        <v>18.75</v>
      </c>
      <c r="T23" s="9"/>
      <c r="U23" s="31">
        <v>22.5</v>
      </c>
      <c r="V23" s="9"/>
      <c r="W23" s="31">
        <v>20</v>
      </c>
      <c r="X23" s="9">
        <v>0</v>
      </c>
      <c r="Y23" s="9">
        <v>21.25</v>
      </c>
      <c r="Z23" s="9">
        <v>20</v>
      </c>
    </row>
    <row r="24" spans="1:26" x14ac:dyDescent="0.25">
      <c r="A24" s="49" t="s">
        <v>615</v>
      </c>
      <c r="B24" s="49" t="s">
        <v>590</v>
      </c>
      <c r="C24" s="50">
        <v>20</v>
      </c>
      <c r="D24" s="48">
        <v>22.5</v>
      </c>
      <c r="E24" s="9"/>
      <c r="F24" s="9"/>
      <c r="G24" s="9">
        <v>20</v>
      </c>
      <c r="H24" s="50">
        <v>21.25</v>
      </c>
      <c r="I24" s="9">
        <v>20</v>
      </c>
      <c r="J24" s="9"/>
      <c r="K24" s="9"/>
      <c r="L24" s="9"/>
      <c r="M24" s="9"/>
      <c r="N24" s="9"/>
      <c r="O24" s="9"/>
      <c r="P24" s="9"/>
      <c r="Q24" s="31">
        <v>22.5</v>
      </c>
      <c r="R24" s="9">
        <v>22.5</v>
      </c>
      <c r="S24" s="9"/>
      <c r="T24" s="9"/>
      <c r="U24" s="9"/>
      <c r="V24" s="9"/>
      <c r="W24" s="31">
        <v>22.5</v>
      </c>
      <c r="X24" s="9"/>
      <c r="Y24" s="9"/>
      <c r="Z24" s="9"/>
    </row>
    <row r="25" spans="1:26" x14ac:dyDescent="0.25">
      <c r="A25" s="49" t="s">
        <v>615</v>
      </c>
      <c r="B25" s="49" t="s">
        <v>591</v>
      </c>
      <c r="C25" s="9"/>
      <c r="D25" s="53"/>
      <c r="E25" s="9"/>
      <c r="F25" s="50">
        <v>20</v>
      </c>
      <c r="G25" s="9">
        <v>21.25</v>
      </c>
      <c r="H25" s="50">
        <v>21.25</v>
      </c>
      <c r="I25" s="9">
        <v>21.25</v>
      </c>
      <c r="J25" s="9"/>
      <c r="K25" s="9"/>
      <c r="L25" s="9">
        <v>18.75</v>
      </c>
      <c r="M25" s="9"/>
      <c r="N25" s="9"/>
      <c r="O25" s="9"/>
      <c r="P25" s="9"/>
      <c r="Q25" s="31">
        <v>18.75</v>
      </c>
      <c r="R25" s="9"/>
      <c r="S25" s="50">
        <v>18.75</v>
      </c>
      <c r="T25" s="9"/>
      <c r="U25" s="31">
        <v>0</v>
      </c>
      <c r="V25" s="9"/>
      <c r="W25" s="31">
        <v>18.75</v>
      </c>
      <c r="X25" s="9">
        <v>20</v>
      </c>
      <c r="Y25" s="9"/>
      <c r="Z25" s="9">
        <v>21.25</v>
      </c>
    </row>
    <row r="26" spans="1:26" x14ac:dyDescent="0.25">
      <c r="A26" s="49" t="s">
        <v>615</v>
      </c>
      <c r="B26" s="49" t="s">
        <v>592</v>
      </c>
      <c r="C26" s="9"/>
      <c r="D26" s="48">
        <v>17.5</v>
      </c>
      <c r="E26" s="50">
        <v>22.5</v>
      </c>
      <c r="F26" s="9">
        <v>20</v>
      </c>
      <c r="G26" s="9">
        <v>17.5</v>
      </c>
      <c r="H26" s="50">
        <v>25</v>
      </c>
      <c r="I26" s="9">
        <v>22.5</v>
      </c>
      <c r="J26" s="9">
        <v>21.25</v>
      </c>
      <c r="K26" s="9">
        <v>20</v>
      </c>
      <c r="L26" s="9"/>
      <c r="M26" s="9"/>
      <c r="N26" s="9"/>
      <c r="O26" s="9"/>
      <c r="P26" s="9"/>
      <c r="Q26" s="9"/>
      <c r="R26" s="9">
        <v>23.75</v>
      </c>
      <c r="S26" s="9"/>
      <c r="T26" s="9">
        <v>22.5</v>
      </c>
      <c r="U26" s="31">
        <v>22.5</v>
      </c>
      <c r="V26" s="9"/>
      <c r="W26" s="9"/>
      <c r="X26" s="9"/>
      <c r="Y26" s="9"/>
      <c r="Z26" s="9"/>
    </row>
    <row r="27" spans="1:26" x14ac:dyDescent="0.25">
      <c r="A27" s="49" t="s">
        <v>615</v>
      </c>
      <c r="B27" s="49" t="s">
        <v>593</v>
      </c>
      <c r="C27" s="9"/>
      <c r="D27" s="48">
        <v>18.75</v>
      </c>
      <c r="E27" s="9"/>
      <c r="F27" s="50">
        <v>20</v>
      </c>
      <c r="G27" s="9">
        <v>17.5</v>
      </c>
      <c r="H27" s="9"/>
      <c r="I27" s="9"/>
      <c r="J27" s="9">
        <v>21.25</v>
      </c>
      <c r="K27" s="9"/>
      <c r="L27" s="9"/>
      <c r="M27" s="9"/>
      <c r="N27" s="9"/>
      <c r="O27" s="9"/>
      <c r="P27" s="9">
        <v>25</v>
      </c>
      <c r="Q27" s="9"/>
      <c r="R27" s="9"/>
      <c r="S27" s="50">
        <v>20</v>
      </c>
      <c r="T27" s="9">
        <v>20</v>
      </c>
      <c r="U27" s="9"/>
      <c r="V27" s="9"/>
      <c r="W27" s="9"/>
      <c r="X27" s="9">
        <v>16.25</v>
      </c>
      <c r="Y27" s="9">
        <v>20</v>
      </c>
      <c r="Z27" s="9">
        <v>21.25</v>
      </c>
    </row>
    <row r="28" spans="1:26" x14ac:dyDescent="0.25">
      <c r="A28" s="49" t="s">
        <v>615</v>
      </c>
      <c r="B28" s="49" t="s">
        <v>594</v>
      </c>
      <c r="C28" s="50">
        <v>22.5</v>
      </c>
      <c r="D28" s="48">
        <v>22.5</v>
      </c>
      <c r="E28" s="9">
        <v>22.5</v>
      </c>
      <c r="F28" s="9">
        <v>25</v>
      </c>
      <c r="G28" s="9">
        <v>22.5</v>
      </c>
      <c r="H28" s="50">
        <v>20</v>
      </c>
      <c r="I28" s="9"/>
      <c r="J28" s="9"/>
      <c r="K28" s="9">
        <v>23.75</v>
      </c>
      <c r="L28" s="9"/>
      <c r="M28" s="9"/>
      <c r="N28" s="9"/>
      <c r="O28" s="9"/>
      <c r="P28" s="9"/>
      <c r="Q28" s="31">
        <v>25</v>
      </c>
      <c r="R28" s="9"/>
      <c r="S28" s="9">
        <v>25</v>
      </c>
      <c r="T28" s="9">
        <v>22.5</v>
      </c>
      <c r="U28" s="31">
        <v>25</v>
      </c>
      <c r="V28" s="9"/>
      <c r="W28" s="9"/>
      <c r="X28" s="9"/>
      <c r="Y28" s="9">
        <v>25</v>
      </c>
      <c r="Z28" s="9"/>
    </row>
    <row r="29" spans="1:26" x14ac:dyDescent="0.25">
      <c r="A29" s="49" t="s">
        <v>615</v>
      </c>
      <c r="B29" s="48" t="s">
        <v>595</v>
      </c>
      <c r="C29" s="50">
        <v>20</v>
      </c>
      <c r="D29" s="48">
        <v>22.5</v>
      </c>
      <c r="E29" s="9">
        <v>20</v>
      </c>
      <c r="F29" s="50">
        <v>21.25</v>
      </c>
      <c r="G29" s="9">
        <v>20</v>
      </c>
      <c r="H29" s="50">
        <v>20</v>
      </c>
      <c r="I29" s="9">
        <v>18.75</v>
      </c>
      <c r="J29" s="9">
        <v>23.75</v>
      </c>
      <c r="K29" s="9">
        <v>21.25</v>
      </c>
      <c r="L29" s="9"/>
      <c r="M29" s="9"/>
      <c r="N29" s="9"/>
      <c r="O29" s="9"/>
      <c r="P29" s="9">
        <v>23.75</v>
      </c>
      <c r="Q29" s="9"/>
      <c r="R29" s="9">
        <v>22.5</v>
      </c>
      <c r="S29" s="50">
        <v>21.25</v>
      </c>
      <c r="T29" s="9">
        <v>22.5</v>
      </c>
      <c r="U29" s="31">
        <v>22.5</v>
      </c>
      <c r="V29" s="9">
        <v>22.5</v>
      </c>
      <c r="W29" s="9">
        <v>20</v>
      </c>
      <c r="X29" s="9">
        <v>23.75</v>
      </c>
      <c r="Y29" s="9">
        <v>22.5</v>
      </c>
      <c r="Z29" s="9"/>
    </row>
    <row r="30" spans="1:26" x14ac:dyDescent="0.25">
      <c r="A30" s="38" t="s">
        <v>617</v>
      </c>
      <c r="B30" s="38" t="s">
        <v>119</v>
      </c>
      <c r="C30" s="21"/>
      <c r="D30" s="48"/>
      <c r="E30" s="21">
        <v>21.25</v>
      </c>
      <c r="F30" s="21"/>
      <c r="G30" s="21"/>
      <c r="H30" s="21">
        <v>20</v>
      </c>
      <c r="I30" s="21">
        <v>20</v>
      </c>
      <c r="J30" s="31"/>
      <c r="K30" s="21"/>
      <c r="L30" s="21"/>
      <c r="M30" s="21"/>
      <c r="N30" s="31"/>
      <c r="O30" s="21"/>
      <c r="P30" s="31"/>
      <c r="Q30" s="31"/>
      <c r="R30" s="31"/>
      <c r="S30" s="21"/>
      <c r="T30" s="21"/>
      <c r="U30" s="31"/>
      <c r="V30" s="31"/>
      <c r="W30" s="31"/>
      <c r="X30" s="31"/>
      <c r="Y30" s="31"/>
      <c r="Z30" s="21"/>
    </row>
    <row r="31" spans="1:26" x14ac:dyDescent="0.25">
      <c r="A31" s="38" t="s">
        <v>617</v>
      </c>
      <c r="B31" s="38" t="s">
        <v>177</v>
      </c>
      <c r="C31" s="21">
        <v>21.25</v>
      </c>
      <c r="D31" s="48">
        <v>23.75</v>
      </c>
      <c r="E31" s="21"/>
      <c r="F31" s="21">
        <v>22.5</v>
      </c>
      <c r="G31" s="21"/>
      <c r="H31" s="21"/>
      <c r="I31" s="21"/>
      <c r="J31" s="31">
        <v>21.25</v>
      </c>
      <c r="K31" s="21">
        <v>21.25</v>
      </c>
      <c r="L31" s="21"/>
      <c r="M31" s="21"/>
      <c r="N31" s="31"/>
      <c r="O31" s="21"/>
      <c r="P31" s="31"/>
      <c r="Q31" s="31"/>
      <c r="R31" s="31"/>
      <c r="S31" s="21">
        <v>25</v>
      </c>
      <c r="T31" s="21">
        <v>22.5</v>
      </c>
      <c r="U31" s="31">
        <v>25</v>
      </c>
      <c r="V31" s="31">
        <v>22.5</v>
      </c>
      <c r="W31" s="31"/>
      <c r="X31" s="31"/>
      <c r="Y31" s="31"/>
      <c r="Z31" s="21"/>
    </row>
    <row r="32" spans="1:26" x14ac:dyDescent="0.25">
      <c r="A32" s="38" t="s">
        <v>617</v>
      </c>
      <c r="B32" s="38" t="s">
        <v>123</v>
      </c>
      <c r="C32" s="21">
        <v>20</v>
      </c>
      <c r="D32" s="48">
        <v>20</v>
      </c>
      <c r="E32" s="21"/>
      <c r="F32" s="21">
        <v>20</v>
      </c>
      <c r="G32" s="21"/>
      <c r="H32" s="21"/>
      <c r="I32" s="21"/>
      <c r="J32" s="31"/>
      <c r="K32" s="21">
        <v>18.75</v>
      </c>
      <c r="L32" s="21"/>
      <c r="M32" s="21"/>
      <c r="N32" s="31">
        <v>20</v>
      </c>
      <c r="O32" s="21">
        <v>18.75</v>
      </c>
      <c r="P32" s="31"/>
      <c r="Q32" s="31"/>
      <c r="R32" s="31">
        <v>21.25</v>
      </c>
      <c r="S32" s="21">
        <v>18.75</v>
      </c>
      <c r="T32" s="21">
        <v>20</v>
      </c>
      <c r="U32" s="31"/>
      <c r="V32" s="31"/>
      <c r="W32" s="31"/>
      <c r="X32" s="31">
        <v>16.25</v>
      </c>
      <c r="Y32" s="31"/>
      <c r="Z32" s="21"/>
    </row>
    <row r="33" spans="1:26" x14ac:dyDescent="0.25">
      <c r="A33" s="38" t="s">
        <v>617</v>
      </c>
      <c r="B33" s="38" t="s">
        <v>158</v>
      </c>
      <c r="C33" s="21">
        <v>22.5</v>
      </c>
      <c r="D33" s="48">
        <v>25</v>
      </c>
      <c r="E33" s="21"/>
      <c r="F33" s="21">
        <v>22.5</v>
      </c>
      <c r="G33" s="21"/>
      <c r="H33" s="21"/>
      <c r="I33" s="21"/>
      <c r="J33" s="31">
        <v>23.75</v>
      </c>
      <c r="K33" s="21">
        <v>25</v>
      </c>
      <c r="L33" s="21"/>
      <c r="M33" s="21"/>
      <c r="N33" s="31">
        <v>25</v>
      </c>
      <c r="O33" s="21"/>
      <c r="P33" s="31"/>
      <c r="Q33" s="31">
        <v>23.75</v>
      </c>
      <c r="R33" s="31">
        <v>23.75</v>
      </c>
      <c r="S33" s="21">
        <v>25</v>
      </c>
      <c r="T33" s="21">
        <v>22.5</v>
      </c>
      <c r="U33" s="31"/>
      <c r="V33" s="31">
        <v>22.5</v>
      </c>
      <c r="W33" s="31">
        <v>25</v>
      </c>
      <c r="X33" s="31"/>
      <c r="Y33" s="31"/>
      <c r="Z33" s="21"/>
    </row>
    <row r="34" spans="1:26" x14ac:dyDescent="0.25">
      <c r="A34" s="38" t="s">
        <v>617</v>
      </c>
      <c r="B34" s="38" t="s">
        <v>178</v>
      </c>
      <c r="C34" s="21">
        <v>23.75</v>
      </c>
      <c r="D34" s="48">
        <v>25</v>
      </c>
      <c r="E34" s="21"/>
      <c r="F34" s="21"/>
      <c r="G34" s="21"/>
      <c r="H34" s="21"/>
      <c r="I34" s="21">
        <v>22.5</v>
      </c>
      <c r="J34" s="31"/>
      <c r="K34" s="21">
        <v>21.25</v>
      </c>
      <c r="L34" s="21"/>
      <c r="M34" s="21"/>
      <c r="N34" s="31"/>
      <c r="O34" s="21"/>
      <c r="P34" s="31"/>
      <c r="Q34" s="31"/>
      <c r="R34" s="31"/>
      <c r="S34" s="21"/>
      <c r="T34" s="21"/>
      <c r="U34" s="31"/>
      <c r="V34" s="31">
        <v>25</v>
      </c>
      <c r="W34" s="31"/>
      <c r="X34" s="31"/>
      <c r="Y34" s="31"/>
      <c r="Z34" s="21"/>
    </row>
    <row r="35" spans="1:26" x14ac:dyDescent="0.25">
      <c r="A35" s="38" t="s">
        <v>617</v>
      </c>
      <c r="B35" s="38" t="s">
        <v>160</v>
      </c>
      <c r="C35" s="21">
        <v>21.25</v>
      </c>
      <c r="D35" s="48">
        <v>20</v>
      </c>
      <c r="E35" s="21">
        <v>20</v>
      </c>
      <c r="F35" s="21">
        <v>22.5</v>
      </c>
      <c r="G35" s="21"/>
      <c r="H35" s="21">
        <v>20</v>
      </c>
      <c r="I35" s="21">
        <v>20</v>
      </c>
      <c r="J35" s="31"/>
      <c r="K35" s="21">
        <v>23.75</v>
      </c>
      <c r="L35" s="21"/>
      <c r="M35" s="21"/>
      <c r="N35" s="31"/>
      <c r="O35" s="21"/>
      <c r="P35" s="31"/>
      <c r="Q35" s="31"/>
      <c r="R35" s="31">
        <v>22.5</v>
      </c>
      <c r="S35" s="21">
        <v>21.25</v>
      </c>
      <c r="T35" s="21">
        <v>22.5</v>
      </c>
      <c r="U35" s="31">
        <v>22.5</v>
      </c>
      <c r="V35" s="31"/>
      <c r="W35" s="31">
        <v>18.75</v>
      </c>
      <c r="X35" s="31"/>
      <c r="Y35" s="31"/>
      <c r="Z35" s="21"/>
    </row>
    <row r="36" spans="1:26" x14ac:dyDescent="0.25">
      <c r="A36" s="38" t="s">
        <v>617</v>
      </c>
      <c r="B36" s="38" t="s">
        <v>190</v>
      </c>
      <c r="C36" s="21">
        <v>25</v>
      </c>
      <c r="D36" s="48"/>
      <c r="E36" s="21">
        <v>25</v>
      </c>
      <c r="F36" s="21"/>
      <c r="G36" s="21"/>
      <c r="H36" s="21">
        <v>22.5</v>
      </c>
      <c r="I36" s="21">
        <v>22.5</v>
      </c>
      <c r="J36" s="31"/>
      <c r="K36" s="21"/>
      <c r="L36" s="21"/>
      <c r="M36" s="21"/>
      <c r="N36" s="31">
        <v>25</v>
      </c>
      <c r="O36" s="21"/>
      <c r="P36" s="31"/>
      <c r="Q36" s="31">
        <v>25</v>
      </c>
      <c r="R36" s="31"/>
      <c r="S36" s="21"/>
      <c r="T36" s="21">
        <v>25</v>
      </c>
      <c r="U36" s="31">
        <v>25</v>
      </c>
      <c r="V36" s="31"/>
      <c r="W36" s="31">
        <v>25</v>
      </c>
      <c r="X36" s="31"/>
      <c r="Y36" s="31"/>
      <c r="Z36" s="21"/>
    </row>
    <row r="37" spans="1:26" x14ac:dyDescent="0.25">
      <c r="A37" s="38" t="s">
        <v>617</v>
      </c>
      <c r="B37" s="38" t="s">
        <v>183</v>
      </c>
      <c r="C37" s="21">
        <v>23.75</v>
      </c>
      <c r="D37" s="48">
        <v>20</v>
      </c>
      <c r="E37" s="21"/>
      <c r="F37" s="21">
        <v>25</v>
      </c>
      <c r="G37" s="21"/>
      <c r="H37" s="21">
        <v>20</v>
      </c>
      <c r="I37" s="21">
        <v>18.75</v>
      </c>
      <c r="J37" s="31"/>
      <c r="K37" s="21">
        <v>21.25</v>
      </c>
      <c r="L37" s="21"/>
      <c r="M37" s="21"/>
      <c r="N37" s="31"/>
      <c r="O37" s="21"/>
      <c r="P37" s="31"/>
      <c r="Q37" s="31"/>
      <c r="R37" s="31">
        <v>20</v>
      </c>
      <c r="S37" s="21">
        <v>22.5</v>
      </c>
      <c r="T37" s="21">
        <v>22.5</v>
      </c>
      <c r="U37" s="31">
        <v>22.5</v>
      </c>
      <c r="V37" s="31"/>
      <c r="W37" s="31"/>
      <c r="X37" s="31"/>
      <c r="Y37" s="31"/>
      <c r="Z37" s="21"/>
    </row>
    <row r="38" spans="1:26" x14ac:dyDescent="0.25">
      <c r="A38" s="38" t="s">
        <v>617</v>
      </c>
      <c r="B38" s="38" t="s">
        <v>129</v>
      </c>
      <c r="C38" s="21">
        <v>25</v>
      </c>
      <c r="D38" s="48">
        <v>25</v>
      </c>
      <c r="E38" s="21">
        <v>25</v>
      </c>
      <c r="F38" s="21">
        <v>25</v>
      </c>
      <c r="G38" s="21"/>
      <c r="H38" s="21">
        <v>23.75</v>
      </c>
      <c r="I38" s="21">
        <v>21.25</v>
      </c>
      <c r="J38" s="31">
        <v>25</v>
      </c>
      <c r="K38" s="21"/>
      <c r="L38" s="21"/>
      <c r="M38" s="21"/>
      <c r="N38" s="31"/>
      <c r="O38" s="21">
        <v>23.75</v>
      </c>
      <c r="P38" s="31"/>
      <c r="Q38" s="31"/>
      <c r="R38" s="31"/>
      <c r="S38" s="21"/>
      <c r="T38" s="21">
        <v>25</v>
      </c>
      <c r="U38" s="31">
        <v>25</v>
      </c>
      <c r="V38" s="31"/>
      <c r="W38" s="31">
        <v>25</v>
      </c>
      <c r="X38" s="31">
        <v>25</v>
      </c>
      <c r="Y38" s="31"/>
      <c r="Z38" s="21"/>
    </row>
    <row r="39" spans="1:26" x14ac:dyDescent="0.25">
      <c r="A39" s="38" t="s">
        <v>617</v>
      </c>
      <c r="B39" s="38" t="s">
        <v>189</v>
      </c>
      <c r="C39" s="21">
        <v>21.25</v>
      </c>
      <c r="D39" s="48">
        <v>22.5</v>
      </c>
      <c r="E39" s="21"/>
      <c r="F39" s="21">
        <v>20</v>
      </c>
      <c r="G39" s="21"/>
      <c r="H39" s="21">
        <v>20</v>
      </c>
      <c r="I39" s="21">
        <v>18.75</v>
      </c>
      <c r="J39" s="31"/>
      <c r="K39" s="21">
        <v>21.25</v>
      </c>
      <c r="L39" s="21"/>
      <c r="M39" s="21"/>
      <c r="N39" s="31"/>
      <c r="O39" s="21"/>
      <c r="P39" s="31"/>
      <c r="Q39" s="31"/>
      <c r="R39" s="31">
        <v>20</v>
      </c>
      <c r="S39" s="21"/>
      <c r="T39" s="21"/>
      <c r="U39" s="31"/>
      <c r="V39" s="31"/>
      <c r="W39" s="31">
        <v>22.5</v>
      </c>
      <c r="X39" s="31"/>
      <c r="Y39" s="31"/>
      <c r="Z39" s="21"/>
    </row>
    <row r="40" spans="1:26" x14ac:dyDescent="0.25">
      <c r="A40" s="38" t="s">
        <v>617</v>
      </c>
      <c r="B40" s="38" t="s">
        <v>174</v>
      </c>
      <c r="C40" s="21">
        <v>22.5</v>
      </c>
      <c r="D40" s="48">
        <v>22.5</v>
      </c>
      <c r="E40" s="21"/>
      <c r="F40" s="21">
        <v>22.5</v>
      </c>
      <c r="G40" s="21"/>
      <c r="H40" s="21"/>
      <c r="I40" s="21"/>
      <c r="J40" s="31"/>
      <c r="K40" s="21"/>
      <c r="L40" s="21"/>
      <c r="M40" s="21"/>
      <c r="N40" s="31"/>
      <c r="O40" s="21"/>
      <c r="P40" s="31"/>
      <c r="Q40" s="31"/>
      <c r="R40" s="31">
        <v>22.5</v>
      </c>
      <c r="S40" s="21">
        <v>25</v>
      </c>
      <c r="T40" s="21">
        <v>22.5</v>
      </c>
      <c r="U40" s="31"/>
      <c r="V40" s="31"/>
      <c r="W40" s="31">
        <v>17.5</v>
      </c>
      <c r="X40" s="31">
        <v>22.5</v>
      </c>
      <c r="Y40" s="31"/>
      <c r="Z40" s="21"/>
    </row>
    <row r="41" spans="1:26" x14ac:dyDescent="0.25">
      <c r="A41" s="38" t="s">
        <v>617</v>
      </c>
      <c r="B41" s="38" t="s">
        <v>185</v>
      </c>
      <c r="C41" s="21">
        <v>22.5</v>
      </c>
      <c r="D41" s="48">
        <v>22.5</v>
      </c>
      <c r="E41" s="21"/>
      <c r="F41" s="21">
        <v>22.5</v>
      </c>
      <c r="G41" s="21"/>
      <c r="H41" s="21">
        <v>22.5</v>
      </c>
      <c r="I41" s="21">
        <v>22.5</v>
      </c>
      <c r="J41" s="31">
        <v>22.5</v>
      </c>
      <c r="K41" s="21">
        <v>22.5</v>
      </c>
      <c r="L41" s="21"/>
      <c r="M41" s="21"/>
      <c r="N41" s="31"/>
      <c r="O41" s="21"/>
      <c r="P41" s="31"/>
      <c r="Q41" s="31"/>
      <c r="R41" s="31">
        <v>25</v>
      </c>
      <c r="S41" s="21">
        <v>22.5</v>
      </c>
      <c r="T41" s="21">
        <v>22.5</v>
      </c>
      <c r="U41" s="31"/>
      <c r="V41" s="31"/>
      <c r="W41" s="31">
        <v>25</v>
      </c>
      <c r="X41" s="31"/>
      <c r="Y41" s="31"/>
      <c r="Z41" s="21"/>
    </row>
    <row r="42" spans="1:26" x14ac:dyDescent="0.25">
      <c r="A42" s="38" t="s">
        <v>617</v>
      </c>
      <c r="B42" s="38" t="s">
        <v>187</v>
      </c>
      <c r="C42" s="21">
        <v>21.25</v>
      </c>
      <c r="D42" s="48">
        <v>22.5</v>
      </c>
      <c r="E42" s="21"/>
      <c r="F42" s="21">
        <v>22.5</v>
      </c>
      <c r="G42" s="21"/>
      <c r="H42" s="21"/>
      <c r="I42" s="21">
        <v>20</v>
      </c>
      <c r="J42" s="31">
        <v>21.25</v>
      </c>
      <c r="K42" s="21">
        <v>22.5</v>
      </c>
      <c r="L42" s="21"/>
      <c r="M42" s="21"/>
      <c r="N42" s="31"/>
      <c r="O42" s="21"/>
      <c r="P42" s="31"/>
      <c r="Q42" s="31">
        <v>23.75</v>
      </c>
      <c r="R42" s="31"/>
      <c r="S42" s="21">
        <v>21.25</v>
      </c>
      <c r="T42" s="21">
        <v>22.5</v>
      </c>
      <c r="U42" s="31">
        <v>22.5</v>
      </c>
      <c r="V42" s="31"/>
      <c r="W42" s="31"/>
      <c r="X42" s="31"/>
      <c r="Y42" s="31"/>
      <c r="Z42" s="21"/>
    </row>
    <row r="43" spans="1:26" x14ac:dyDescent="0.25">
      <c r="A43" s="38" t="s">
        <v>617</v>
      </c>
      <c r="B43" s="38" t="s">
        <v>112</v>
      </c>
      <c r="C43" s="21">
        <v>21.25</v>
      </c>
      <c r="D43" s="48">
        <v>21.25</v>
      </c>
      <c r="E43" s="21"/>
      <c r="F43" s="21"/>
      <c r="G43" s="21"/>
      <c r="H43" s="21">
        <v>18.75</v>
      </c>
      <c r="I43" s="21">
        <v>0</v>
      </c>
      <c r="J43" s="31"/>
      <c r="K43" s="21">
        <v>20</v>
      </c>
      <c r="L43" s="21"/>
      <c r="M43" s="21"/>
      <c r="N43" s="31">
        <v>22.5</v>
      </c>
      <c r="O43" s="21"/>
      <c r="P43" s="31"/>
      <c r="Q43" s="31"/>
      <c r="R43" s="31"/>
      <c r="S43" s="21"/>
      <c r="T43" s="21"/>
      <c r="U43" s="31">
        <v>16.25</v>
      </c>
      <c r="V43" s="31"/>
      <c r="W43" s="31"/>
      <c r="X43" s="31">
        <v>23.75</v>
      </c>
      <c r="Y43" s="31"/>
      <c r="Z43" s="21"/>
    </row>
    <row r="44" spans="1:26" x14ac:dyDescent="0.25">
      <c r="A44" s="38" t="s">
        <v>617</v>
      </c>
      <c r="B44" s="38" t="s">
        <v>113</v>
      </c>
      <c r="C44" s="21">
        <v>20</v>
      </c>
      <c r="D44" s="48">
        <v>22.5</v>
      </c>
      <c r="E44" s="21">
        <v>21.25</v>
      </c>
      <c r="F44" s="21">
        <v>20</v>
      </c>
      <c r="G44" s="21"/>
      <c r="H44" s="21">
        <v>20</v>
      </c>
      <c r="I44" s="21">
        <v>22.5</v>
      </c>
      <c r="J44" s="31"/>
      <c r="K44" s="21">
        <v>20</v>
      </c>
      <c r="L44" s="21"/>
      <c r="M44" s="21"/>
      <c r="N44" s="31">
        <v>22.5</v>
      </c>
      <c r="O44" s="21"/>
      <c r="P44" s="31"/>
      <c r="Q44" s="31"/>
      <c r="R44" s="31">
        <v>20</v>
      </c>
      <c r="S44" s="21"/>
      <c r="T44" s="21">
        <v>20</v>
      </c>
      <c r="U44" s="31">
        <v>20</v>
      </c>
      <c r="V44" s="31">
        <v>22.5</v>
      </c>
      <c r="W44" s="31">
        <v>20</v>
      </c>
      <c r="X44" s="31">
        <v>23.75</v>
      </c>
      <c r="Y44" s="31"/>
      <c r="Z44" s="21"/>
    </row>
    <row r="45" spans="1:26" x14ac:dyDescent="0.25">
      <c r="A45" s="38" t="s">
        <v>617</v>
      </c>
      <c r="B45" s="38" t="s">
        <v>117</v>
      </c>
      <c r="C45" s="21">
        <v>18.75</v>
      </c>
      <c r="D45" s="48">
        <v>22.5</v>
      </c>
      <c r="E45" s="21"/>
      <c r="F45" s="21"/>
      <c r="G45" s="21"/>
      <c r="H45" s="21"/>
      <c r="I45" s="21"/>
      <c r="J45" s="31">
        <v>18.75</v>
      </c>
      <c r="K45" s="21"/>
      <c r="L45" s="21"/>
      <c r="M45" s="21"/>
      <c r="N45" s="31">
        <v>22.5</v>
      </c>
      <c r="O45" s="21"/>
      <c r="P45" s="31"/>
      <c r="Q45" s="31">
        <v>23.75</v>
      </c>
      <c r="R45" s="31"/>
      <c r="S45" s="21"/>
      <c r="T45" s="21"/>
      <c r="U45" s="31">
        <v>20</v>
      </c>
      <c r="V45" s="31"/>
      <c r="W45" s="31">
        <v>21.25</v>
      </c>
      <c r="X45" s="31"/>
      <c r="Y45" s="31"/>
      <c r="Z45" s="21"/>
    </row>
    <row r="46" spans="1:26" x14ac:dyDescent="0.25">
      <c r="A46" s="38" t="s">
        <v>617</v>
      </c>
      <c r="B46" s="37" t="s">
        <v>597</v>
      </c>
      <c r="C46" s="50">
        <v>20</v>
      </c>
      <c r="D46" s="48">
        <v>18.75</v>
      </c>
      <c r="E46" s="9">
        <v>22.5</v>
      </c>
      <c r="F46" s="50">
        <v>20</v>
      </c>
      <c r="G46" s="9"/>
      <c r="H46" s="50">
        <v>20</v>
      </c>
      <c r="I46" s="50">
        <v>18.75</v>
      </c>
      <c r="J46" s="9"/>
      <c r="K46" s="50">
        <v>20</v>
      </c>
      <c r="L46" s="9"/>
      <c r="M46" s="9"/>
      <c r="N46" s="9"/>
      <c r="O46" s="9"/>
      <c r="P46" s="9">
        <v>22.5</v>
      </c>
      <c r="Q46" s="9"/>
      <c r="R46" s="9"/>
      <c r="S46" s="9"/>
      <c r="T46" s="50">
        <v>20</v>
      </c>
      <c r="U46" s="31">
        <v>20</v>
      </c>
      <c r="V46" s="9"/>
      <c r="W46" s="9"/>
      <c r="X46" s="9">
        <v>22.5</v>
      </c>
      <c r="Y46" s="9"/>
      <c r="Z46" s="9"/>
    </row>
    <row r="47" spans="1:26" x14ac:dyDescent="0.25">
      <c r="A47" s="38" t="s">
        <v>617</v>
      </c>
      <c r="B47" s="38" t="s">
        <v>164</v>
      </c>
      <c r="C47" s="21"/>
      <c r="D47" s="48">
        <v>20</v>
      </c>
      <c r="E47" s="21"/>
      <c r="F47" s="21">
        <v>22.5</v>
      </c>
      <c r="G47" s="21"/>
      <c r="H47" s="21"/>
      <c r="I47" s="21">
        <v>21.25</v>
      </c>
      <c r="J47" s="31"/>
      <c r="K47" s="21">
        <v>23.75</v>
      </c>
      <c r="L47" s="21"/>
      <c r="M47" s="21"/>
      <c r="N47" s="31"/>
      <c r="O47" s="21"/>
      <c r="P47" s="31"/>
      <c r="Q47" s="31">
        <v>23.75</v>
      </c>
      <c r="R47" s="31">
        <v>22.5</v>
      </c>
      <c r="S47" s="21">
        <v>22.5</v>
      </c>
      <c r="T47" s="21">
        <v>25</v>
      </c>
      <c r="U47" s="31">
        <v>25</v>
      </c>
      <c r="V47" s="31"/>
      <c r="W47" s="31">
        <v>23.75</v>
      </c>
      <c r="X47" s="31"/>
      <c r="Y47" s="31"/>
      <c r="Z47" s="21"/>
    </row>
    <row r="48" spans="1:26" x14ac:dyDescent="0.25">
      <c r="A48" s="38" t="s">
        <v>617</v>
      </c>
      <c r="B48" s="38" t="s">
        <v>170</v>
      </c>
      <c r="C48" s="21">
        <v>20</v>
      </c>
      <c r="D48" s="48">
        <v>18.75</v>
      </c>
      <c r="E48" s="21">
        <v>20</v>
      </c>
      <c r="F48" s="21">
        <v>20</v>
      </c>
      <c r="G48" s="21"/>
      <c r="H48" s="21">
        <v>18.75</v>
      </c>
      <c r="I48" s="21">
        <v>17.5</v>
      </c>
      <c r="J48" s="31">
        <v>18.75</v>
      </c>
      <c r="K48" s="21">
        <v>18.75</v>
      </c>
      <c r="L48" s="21"/>
      <c r="M48" s="21"/>
      <c r="N48" s="31"/>
      <c r="O48" s="21"/>
      <c r="P48" s="31"/>
      <c r="Q48" s="31">
        <v>20</v>
      </c>
      <c r="R48" s="31">
        <v>18.75</v>
      </c>
      <c r="S48" s="21"/>
      <c r="T48" s="21"/>
      <c r="U48" s="31">
        <v>18.75</v>
      </c>
      <c r="V48" s="31"/>
      <c r="W48" s="31">
        <v>20</v>
      </c>
      <c r="X48" s="31">
        <v>16.25</v>
      </c>
      <c r="Y48" s="31"/>
      <c r="Z48" s="21"/>
    </row>
    <row r="49" spans="1:26" x14ac:dyDescent="0.25">
      <c r="A49" s="38" t="s">
        <v>617</v>
      </c>
      <c r="B49" s="38" t="s">
        <v>168</v>
      </c>
      <c r="C49" s="21"/>
      <c r="D49" s="48">
        <v>22.5</v>
      </c>
      <c r="E49" s="21"/>
      <c r="F49" s="21">
        <v>25</v>
      </c>
      <c r="G49" s="21"/>
      <c r="H49" s="21"/>
      <c r="I49" s="21">
        <v>18.75</v>
      </c>
      <c r="J49" s="31"/>
      <c r="K49" s="21">
        <v>25</v>
      </c>
      <c r="L49" s="21"/>
      <c r="M49" s="21"/>
      <c r="N49" s="31"/>
      <c r="O49" s="21"/>
      <c r="P49" s="31"/>
      <c r="Q49" s="31">
        <v>23.75</v>
      </c>
      <c r="R49" s="31">
        <v>21.25</v>
      </c>
      <c r="S49" s="21">
        <v>25</v>
      </c>
      <c r="T49" s="21">
        <v>25</v>
      </c>
      <c r="U49" s="31">
        <v>22.5</v>
      </c>
      <c r="V49" s="31"/>
      <c r="W49" s="31">
        <v>23.75</v>
      </c>
      <c r="X49" s="31"/>
      <c r="Y49" s="31"/>
      <c r="Z49" s="21"/>
    </row>
    <row r="50" spans="1:26" x14ac:dyDescent="0.25">
      <c r="A50" s="38" t="s">
        <v>617</v>
      </c>
      <c r="B50" s="37" t="s">
        <v>618</v>
      </c>
      <c r="C50" s="50">
        <v>20</v>
      </c>
      <c r="D50" s="48">
        <v>16.25</v>
      </c>
      <c r="E50" s="9"/>
      <c r="F50" s="9"/>
      <c r="G50" s="9">
        <v>18.75</v>
      </c>
      <c r="H50" s="9"/>
      <c r="I50" s="50">
        <v>18.75</v>
      </c>
      <c r="J50" s="9"/>
      <c r="K50" s="50">
        <v>20</v>
      </c>
      <c r="L50" s="9"/>
      <c r="M50" s="9"/>
      <c r="N50" s="9">
        <v>20</v>
      </c>
      <c r="O50" s="9">
        <v>21.25</v>
      </c>
      <c r="P50" s="9"/>
      <c r="Q50" s="9"/>
      <c r="R50" s="31">
        <v>18.75</v>
      </c>
      <c r="S50" s="9">
        <v>18.75</v>
      </c>
      <c r="T50" s="50">
        <v>22.5</v>
      </c>
      <c r="U50" s="9"/>
      <c r="V50" s="9">
        <v>20</v>
      </c>
      <c r="W50" s="31">
        <v>20</v>
      </c>
      <c r="X50" s="9"/>
      <c r="Y50" s="9"/>
      <c r="Z50" s="9"/>
    </row>
    <row r="51" spans="1:26" x14ac:dyDescent="0.25">
      <c r="A51" s="38" t="s">
        <v>617</v>
      </c>
      <c r="B51" s="38" t="s">
        <v>598</v>
      </c>
      <c r="C51" s="50">
        <v>23.75</v>
      </c>
      <c r="D51" s="53"/>
      <c r="E51" s="9"/>
      <c r="F51" s="50">
        <v>20</v>
      </c>
      <c r="G51" s="9">
        <v>21.25</v>
      </c>
      <c r="H51" s="9">
        <v>22.5</v>
      </c>
      <c r="I51" s="9"/>
      <c r="J51" s="9"/>
      <c r="K51" s="50">
        <v>21.25</v>
      </c>
      <c r="L51" s="9"/>
      <c r="M51" s="9"/>
      <c r="N51" s="9"/>
      <c r="O51" s="9"/>
      <c r="P51" s="9"/>
      <c r="Q51" s="9"/>
      <c r="R51" s="31">
        <v>22.5</v>
      </c>
      <c r="S51" s="9"/>
      <c r="T51" s="50">
        <v>20</v>
      </c>
      <c r="U51" s="9"/>
      <c r="V51" s="9">
        <v>20</v>
      </c>
      <c r="W51" s="9"/>
      <c r="X51" s="9">
        <v>22.5</v>
      </c>
      <c r="Y51" s="9"/>
      <c r="Z51" s="9"/>
    </row>
    <row r="52" spans="1:26" x14ac:dyDescent="0.25">
      <c r="A52" s="46" t="s">
        <v>622</v>
      </c>
      <c r="B52" s="46" t="s">
        <v>135</v>
      </c>
      <c r="C52" s="21"/>
      <c r="D52" s="48">
        <v>20</v>
      </c>
      <c r="E52" s="21"/>
      <c r="F52" s="21"/>
      <c r="G52" s="21"/>
      <c r="H52" s="21">
        <v>20</v>
      </c>
      <c r="I52" s="21"/>
      <c r="J52" s="31"/>
      <c r="K52" s="21"/>
      <c r="L52" s="21"/>
      <c r="M52" s="21"/>
      <c r="N52" s="31"/>
      <c r="O52" s="21"/>
      <c r="P52" s="31"/>
      <c r="Q52" s="31"/>
      <c r="R52" s="31"/>
      <c r="S52" s="21"/>
      <c r="T52" s="21"/>
      <c r="U52" s="31"/>
      <c r="V52" s="31"/>
      <c r="W52" s="31">
        <v>18.75</v>
      </c>
      <c r="X52" s="31"/>
      <c r="Y52" s="31"/>
      <c r="Z52" s="21"/>
    </row>
    <row r="53" spans="1:26" x14ac:dyDescent="0.25">
      <c r="A53" s="46" t="s">
        <v>622</v>
      </c>
      <c r="B53" s="47" t="s">
        <v>599</v>
      </c>
      <c r="C53" s="50">
        <v>22.5</v>
      </c>
      <c r="D53" s="48">
        <v>22.5</v>
      </c>
      <c r="E53" s="9">
        <v>25</v>
      </c>
      <c r="F53" s="9"/>
      <c r="G53" s="9"/>
      <c r="H53" s="9"/>
      <c r="I53" s="50">
        <v>22.5</v>
      </c>
      <c r="J53" s="9"/>
      <c r="K53" s="9"/>
      <c r="L53" s="9"/>
      <c r="M53" s="9"/>
      <c r="N53" s="9">
        <v>22.5</v>
      </c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5">
      <c r="A54" s="46" t="s">
        <v>622</v>
      </c>
      <c r="B54" s="47" t="s">
        <v>621</v>
      </c>
      <c r="C54" s="9"/>
      <c r="D54" s="53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5">
      <c r="A55" s="46" t="s">
        <v>622</v>
      </c>
      <c r="B55" s="46" t="s">
        <v>137</v>
      </c>
      <c r="C55" s="21"/>
      <c r="D55" s="48"/>
      <c r="E55" s="21">
        <v>21.25</v>
      </c>
      <c r="F55" s="21"/>
      <c r="G55" s="21"/>
      <c r="H55" s="21">
        <v>23.75</v>
      </c>
      <c r="I55" s="21">
        <v>25</v>
      </c>
      <c r="J55" s="31"/>
      <c r="K55" s="21"/>
      <c r="L55" s="21"/>
      <c r="M55" s="21"/>
      <c r="N55" s="31"/>
      <c r="O55" s="21"/>
      <c r="P55" s="31"/>
      <c r="Q55" s="31"/>
      <c r="R55" s="31"/>
      <c r="S55" s="21"/>
      <c r="T55" s="21"/>
      <c r="U55" s="31"/>
      <c r="V55" s="31"/>
      <c r="W55" s="31"/>
      <c r="X55" s="31"/>
      <c r="Y55" s="31"/>
      <c r="Z55" s="21"/>
    </row>
    <row r="56" spans="1:26" x14ac:dyDescent="0.25">
      <c r="A56" s="46" t="s">
        <v>622</v>
      </c>
      <c r="B56" s="46" t="s">
        <v>600</v>
      </c>
      <c r="C56" s="9"/>
      <c r="D56" s="53">
        <v>20</v>
      </c>
      <c r="E56" s="9">
        <v>22.5</v>
      </c>
      <c r="F56" s="9"/>
      <c r="G56" s="9"/>
      <c r="H56" s="9">
        <v>18.75</v>
      </c>
      <c r="I56" s="9">
        <v>16.25</v>
      </c>
      <c r="J56" s="9"/>
      <c r="K56" s="9"/>
      <c r="L56" s="9"/>
      <c r="M56" s="9"/>
      <c r="N56" s="9">
        <v>20</v>
      </c>
      <c r="O56" s="9">
        <v>18.75</v>
      </c>
      <c r="P56" s="9"/>
      <c r="Q56" s="9"/>
      <c r="R56" s="9"/>
      <c r="S56" s="9"/>
      <c r="T56" s="9"/>
      <c r="U56" s="9"/>
      <c r="V56" s="9"/>
      <c r="W56" s="9">
        <v>18.75</v>
      </c>
      <c r="X56" s="9"/>
      <c r="Y56" s="9"/>
      <c r="Z56" s="9"/>
    </row>
    <row r="57" spans="1:26" x14ac:dyDescent="0.25">
      <c r="A57" s="46" t="s">
        <v>622</v>
      </c>
      <c r="B57" s="46" t="s">
        <v>601</v>
      </c>
      <c r="C57" s="9"/>
      <c r="D57" s="48">
        <v>23.75</v>
      </c>
      <c r="E57" s="9"/>
      <c r="F57" s="9"/>
      <c r="G57" s="9"/>
      <c r="H57" s="9"/>
      <c r="I57" s="50">
        <v>23.75</v>
      </c>
      <c r="J57" s="9"/>
      <c r="K57" s="9"/>
      <c r="L57" s="9"/>
      <c r="M57" s="9"/>
      <c r="N57" s="9">
        <v>25</v>
      </c>
      <c r="O57" s="9"/>
      <c r="P57" s="9"/>
      <c r="Q57" s="9"/>
      <c r="R57" s="9"/>
      <c r="S57" s="9"/>
      <c r="T57" s="9"/>
      <c r="U57" s="9"/>
      <c r="V57" s="9"/>
      <c r="W57" s="9">
        <v>25</v>
      </c>
      <c r="X57" s="9"/>
      <c r="Y57" s="9"/>
      <c r="Z57" s="9"/>
    </row>
    <row r="58" spans="1:26" x14ac:dyDescent="0.25">
      <c r="A58" s="46" t="s">
        <v>622</v>
      </c>
      <c r="B58" s="46" t="s">
        <v>100</v>
      </c>
      <c r="C58" s="21">
        <v>18.75</v>
      </c>
      <c r="D58" s="48">
        <v>21.25</v>
      </c>
      <c r="E58" s="21"/>
      <c r="F58" s="21"/>
      <c r="G58" s="21"/>
      <c r="H58" s="21"/>
      <c r="I58" s="21">
        <v>16.25</v>
      </c>
      <c r="J58" s="31"/>
      <c r="K58" s="21"/>
      <c r="L58" s="21"/>
      <c r="M58" s="21"/>
      <c r="N58" s="31">
        <v>22.5</v>
      </c>
      <c r="O58" s="21"/>
      <c r="P58" s="31"/>
      <c r="Q58" s="31"/>
      <c r="R58" s="31"/>
      <c r="S58" s="21"/>
      <c r="T58" s="21"/>
      <c r="U58" s="31"/>
      <c r="V58" s="31"/>
      <c r="W58" s="31">
        <v>18.75</v>
      </c>
      <c r="X58" s="31"/>
      <c r="Y58" s="31"/>
      <c r="Z58" s="21"/>
    </row>
    <row r="59" spans="1:26" x14ac:dyDescent="0.25">
      <c r="A59" s="46" t="s">
        <v>622</v>
      </c>
      <c r="B59" s="46" t="s">
        <v>602</v>
      </c>
      <c r="C59" s="50">
        <v>18.75</v>
      </c>
      <c r="D59" s="53"/>
      <c r="E59" s="9">
        <v>20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5">
      <c r="A60" s="46" t="s">
        <v>622</v>
      </c>
      <c r="B60" s="46" t="s">
        <v>149</v>
      </c>
      <c r="C60" s="21">
        <v>22.5</v>
      </c>
      <c r="D60" s="48">
        <v>25</v>
      </c>
      <c r="E60" s="21">
        <v>22.5</v>
      </c>
      <c r="F60" s="21"/>
      <c r="G60" s="21"/>
      <c r="H60" s="21">
        <v>22.5</v>
      </c>
      <c r="I60" s="21"/>
      <c r="J60" s="31"/>
      <c r="K60" s="21"/>
      <c r="L60" s="21"/>
      <c r="M60" s="21"/>
      <c r="N60" s="31"/>
      <c r="O60" s="21"/>
      <c r="P60" s="31"/>
      <c r="Q60" s="31"/>
      <c r="R60" s="31"/>
      <c r="S60" s="21"/>
      <c r="T60" s="21"/>
      <c r="U60" s="31"/>
      <c r="V60" s="31"/>
      <c r="W60" s="31"/>
      <c r="X60" s="31"/>
      <c r="Y60" s="31"/>
      <c r="Z60" s="21"/>
    </row>
    <row r="61" spans="1:26" x14ac:dyDescent="0.25">
      <c r="A61" s="46" t="s">
        <v>622</v>
      </c>
      <c r="B61" s="46" t="s">
        <v>102</v>
      </c>
      <c r="C61" s="21"/>
      <c r="D61" s="48">
        <v>20</v>
      </c>
      <c r="E61" s="21"/>
      <c r="F61" s="21"/>
      <c r="G61" s="21"/>
      <c r="H61" s="21"/>
      <c r="I61" s="21">
        <v>22.5</v>
      </c>
      <c r="J61" s="31">
        <v>20</v>
      </c>
      <c r="K61" s="21"/>
      <c r="L61" s="21"/>
      <c r="M61" s="21"/>
      <c r="N61" s="31">
        <v>20</v>
      </c>
      <c r="O61" s="21"/>
      <c r="P61" s="31"/>
      <c r="Q61" s="31">
        <v>23.75</v>
      </c>
      <c r="R61" s="31"/>
      <c r="S61" s="21"/>
      <c r="T61" s="21">
        <v>20</v>
      </c>
      <c r="U61" s="31">
        <v>21.25</v>
      </c>
      <c r="V61" s="31"/>
      <c r="W61" s="31">
        <v>20</v>
      </c>
      <c r="X61" s="31"/>
      <c r="Y61" s="31"/>
      <c r="Z61" s="21"/>
    </row>
    <row r="62" spans="1:26" x14ac:dyDescent="0.25">
      <c r="A62" s="46" t="s">
        <v>622</v>
      </c>
      <c r="B62" s="46" t="s">
        <v>108</v>
      </c>
      <c r="C62" s="21">
        <v>18.75</v>
      </c>
      <c r="D62" s="48">
        <v>21.25</v>
      </c>
      <c r="E62" s="21"/>
      <c r="F62" s="21"/>
      <c r="G62" s="21"/>
      <c r="H62" s="21">
        <v>20</v>
      </c>
      <c r="I62" s="21">
        <v>20</v>
      </c>
      <c r="J62" s="31"/>
      <c r="K62" s="21"/>
      <c r="L62" s="21"/>
      <c r="M62" s="21"/>
      <c r="N62" s="31">
        <v>22.5</v>
      </c>
      <c r="O62" s="21"/>
      <c r="P62" s="31"/>
      <c r="Q62" s="31"/>
      <c r="R62" s="31"/>
      <c r="S62" s="21"/>
      <c r="T62" s="21"/>
      <c r="U62" s="31"/>
      <c r="V62" s="31"/>
      <c r="W62" s="31">
        <v>22.5</v>
      </c>
      <c r="X62" s="31"/>
      <c r="Y62" s="31"/>
      <c r="Z62" s="21"/>
    </row>
    <row r="63" spans="1:26" x14ac:dyDescent="0.25">
      <c r="A63" s="46" t="s">
        <v>622</v>
      </c>
      <c r="B63" s="46" t="s">
        <v>291</v>
      </c>
      <c r="C63" s="21"/>
      <c r="D63" s="48"/>
      <c r="E63" s="21">
        <v>17.5</v>
      </c>
      <c r="F63" s="21"/>
      <c r="G63" s="21"/>
      <c r="H63" s="21">
        <v>20</v>
      </c>
      <c r="I63" s="21"/>
      <c r="J63" s="31"/>
      <c r="K63" s="21"/>
      <c r="L63" s="21"/>
      <c r="M63" s="21"/>
      <c r="N63" s="31"/>
      <c r="O63" s="21"/>
      <c r="P63" s="31"/>
      <c r="Q63" s="31"/>
      <c r="R63" s="31"/>
      <c r="S63" s="21"/>
      <c r="T63" s="21"/>
      <c r="U63" s="31"/>
      <c r="V63" s="31"/>
      <c r="W63" s="31"/>
      <c r="X63" s="31"/>
      <c r="Y63" s="31"/>
      <c r="Z63" s="21"/>
    </row>
    <row r="64" spans="1:26" x14ac:dyDescent="0.25">
      <c r="A64" s="46" t="s">
        <v>622</v>
      </c>
      <c r="B64" s="46" t="s">
        <v>293</v>
      </c>
      <c r="C64" s="21"/>
      <c r="D64" s="48"/>
      <c r="E64" s="21">
        <v>21.25</v>
      </c>
      <c r="F64" s="21"/>
      <c r="G64" s="21"/>
      <c r="H64" s="21">
        <v>21.25</v>
      </c>
      <c r="I64" s="21"/>
      <c r="J64" s="31"/>
      <c r="K64" s="21"/>
      <c r="L64" s="21"/>
      <c r="M64" s="21"/>
      <c r="N64" s="31"/>
      <c r="O64" s="21"/>
      <c r="P64" s="31"/>
      <c r="Q64" s="31"/>
      <c r="R64" s="31"/>
      <c r="S64" s="21"/>
      <c r="T64" s="21"/>
      <c r="U64" s="31"/>
      <c r="V64" s="31"/>
      <c r="W64" s="31"/>
      <c r="X64" s="31"/>
      <c r="Y64" s="31"/>
      <c r="Z64" s="21"/>
    </row>
    <row r="65" spans="1:26" x14ac:dyDescent="0.25">
      <c r="A65" s="46" t="s">
        <v>622</v>
      </c>
      <c r="B65" s="46" t="s">
        <v>131</v>
      </c>
      <c r="C65" s="21">
        <v>25</v>
      </c>
      <c r="D65" s="48">
        <v>23.75</v>
      </c>
      <c r="E65" s="21">
        <v>25</v>
      </c>
      <c r="F65" s="21"/>
      <c r="G65" s="21"/>
      <c r="H65" s="21">
        <v>20</v>
      </c>
      <c r="I65" s="21"/>
      <c r="J65" s="31"/>
      <c r="K65" s="21"/>
      <c r="L65" s="21"/>
      <c r="M65" s="21"/>
      <c r="N65" s="31"/>
      <c r="O65" s="21">
        <v>22.5</v>
      </c>
      <c r="P65" s="31"/>
      <c r="Q65" s="31"/>
      <c r="R65" s="31"/>
      <c r="S65" s="21"/>
      <c r="T65" s="21"/>
      <c r="U65" s="31"/>
      <c r="V65" s="31"/>
      <c r="W65" s="31">
        <v>23.75</v>
      </c>
      <c r="X65" s="31"/>
      <c r="Y65" s="31"/>
      <c r="Z65" s="21"/>
    </row>
    <row r="66" spans="1:26" x14ac:dyDescent="0.25">
      <c r="A66" s="46" t="s">
        <v>622</v>
      </c>
      <c r="B66" s="46" t="s">
        <v>156</v>
      </c>
      <c r="C66" s="21">
        <v>23.75</v>
      </c>
      <c r="D66" s="48"/>
      <c r="E66" s="21">
        <v>22.5</v>
      </c>
      <c r="F66" s="21"/>
      <c r="G66" s="21"/>
      <c r="H66" s="21"/>
      <c r="I66" s="21">
        <v>18.75</v>
      </c>
      <c r="J66" s="31"/>
      <c r="K66" s="21"/>
      <c r="L66" s="21"/>
      <c r="M66" s="21"/>
      <c r="N66" s="31"/>
      <c r="O66" s="21"/>
      <c r="P66" s="31"/>
      <c r="Q66" s="31"/>
      <c r="R66" s="31"/>
      <c r="S66" s="21"/>
      <c r="T66" s="21"/>
      <c r="U66" s="31"/>
      <c r="V66" s="31"/>
      <c r="W66" s="31">
        <v>25</v>
      </c>
      <c r="X66" s="31"/>
      <c r="Y66" s="31"/>
      <c r="Z66" s="21"/>
    </row>
    <row r="67" spans="1:26" x14ac:dyDescent="0.25">
      <c r="A67" s="46" t="s">
        <v>622</v>
      </c>
      <c r="B67" s="46" t="s">
        <v>285</v>
      </c>
      <c r="C67" s="21"/>
      <c r="D67" s="48"/>
      <c r="E67" s="21"/>
      <c r="F67" s="21"/>
      <c r="G67" s="21"/>
      <c r="H67" s="21"/>
      <c r="I67" s="21"/>
      <c r="J67" s="31"/>
      <c r="K67" s="21"/>
      <c r="L67" s="21"/>
      <c r="M67" s="21"/>
      <c r="N67" s="31"/>
      <c r="O67" s="21"/>
      <c r="P67" s="31"/>
      <c r="Q67" s="31"/>
      <c r="R67" s="31"/>
      <c r="S67" s="21"/>
      <c r="T67" s="21"/>
      <c r="U67" s="31"/>
      <c r="V67" s="31"/>
      <c r="W67" s="31"/>
      <c r="X67" s="31"/>
      <c r="Y67" s="31"/>
      <c r="Z67" s="21"/>
    </row>
    <row r="68" spans="1:26" x14ac:dyDescent="0.25">
      <c r="A68" s="46" t="s">
        <v>622</v>
      </c>
      <c r="B68" s="46" t="s">
        <v>98</v>
      </c>
      <c r="C68" s="21">
        <v>18.75</v>
      </c>
      <c r="D68" s="48">
        <v>21.25</v>
      </c>
      <c r="E68" s="21"/>
      <c r="F68" s="21"/>
      <c r="G68" s="21"/>
      <c r="H68" s="21"/>
      <c r="I68" s="21">
        <v>18.75</v>
      </c>
      <c r="J68" s="31"/>
      <c r="K68" s="21"/>
      <c r="L68" s="21"/>
      <c r="M68" s="21"/>
      <c r="N68" s="31">
        <v>20</v>
      </c>
      <c r="O68" s="21"/>
      <c r="P68" s="31"/>
      <c r="Q68" s="31"/>
      <c r="R68" s="31"/>
      <c r="S68" s="21"/>
      <c r="T68" s="21"/>
      <c r="U68" s="31"/>
      <c r="V68" s="31"/>
      <c r="W68" s="31">
        <v>20</v>
      </c>
      <c r="X68" s="31"/>
      <c r="Y68" s="31"/>
      <c r="Z68" s="21"/>
    </row>
    <row r="69" spans="1:26" x14ac:dyDescent="0.25">
      <c r="A69" s="46" t="s">
        <v>622</v>
      </c>
      <c r="B69" s="46" t="s">
        <v>139</v>
      </c>
      <c r="C69" s="21">
        <v>21.25</v>
      </c>
      <c r="D69" s="48">
        <v>22.5</v>
      </c>
      <c r="E69" s="21"/>
      <c r="F69" s="21"/>
      <c r="G69" s="21"/>
      <c r="H69" s="21"/>
      <c r="I69" s="21">
        <v>23.75</v>
      </c>
      <c r="J69" s="31"/>
      <c r="K69" s="21"/>
      <c r="L69" s="21"/>
      <c r="M69" s="21"/>
      <c r="N69" s="31"/>
      <c r="O69" s="21"/>
      <c r="P69" s="31"/>
      <c r="Q69" s="31"/>
      <c r="R69" s="31"/>
      <c r="S69" s="21"/>
      <c r="T69" s="21"/>
      <c r="U69" s="31"/>
      <c r="V69" s="31"/>
      <c r="W69" s="31">
        <v>22.5</v>
      </c>
      <c r="X69" s="31"/>
      <c r="Y69" s="31"/>
      <c r="Z69" s="21"/>
    </row>
    <row r="70" spans="1:26" x14ac:dyDescent="0.25">
      <c r="A70" s="46" t="s">
        <v>622</v>
      </c>
      <c r="B70" s="46" t="s">
        <v>141</v>
      </c>
      <c r="C70" s="21">
        <v>21.25</v>
      </c>
      <c r="D70" s="48">
        <v>23.75</v>
      </c>
      <c r="E70" s="21"/>
      <c r="F70" s="21"/>
      <c r="G70" s="21"/>
      <c r="H70" s="21"/>
      <c r="I70" s="21">
        <v>21.25</v>
      </c>
      <c r="J70" s="31"/>
      <c r="K70" s="21"/>
      <c r="L70" s="21"/>
      <c r="M70" s="21"/>
      <c r="N70" s="31"/>
      <c r="O70" s="21"/>
      <c r="P70" s="31"/>
      <c r="Q70" s="31"/>
      <c r="R70" s="31"/>
      <c r="S70" s="21"/>
      <c r="T70" s="21"/>
      <c r="U70" s="31"/>
      <c r="V70" s="31"/>
      <c r="W70" s="31">
        <v>25</v>
      </c>
      <c r="X70" s="31"/>
      <c r="Y70" s="31"/>
      <c r="Z70" s="21"/>
    </row>
    <row r="71" spans="1:26" x14ac:dyDescent="0.25">
      <c r="A71" s="46" t="s">
        <v>622</v>
      </c>
      <c r="B71" s="46" t="s">
        <v>104</v>
      </c>
      <c r="C71" s="21"/>
      <c r="D71" s="48">
        <v>18.75</v>
      </c>
      <c r="E71" s="21"/>
      <c r="F71" s="21"/>
      <c r="G71" s="21"/>
      <c r="H71" s="21"/>
      <c r="I71" s="21">
        <v>21.25</v>
      </c>
      <c r="J71" s="31"/>
      <c r="K71" s="21"/>
      <c r="L71" s="21"/>
      <c r="M71" s="21"/>
      <c r="N71" s="31">
        <v>18.75</v>
      </c>
      <c r="O71" s="21"/>
      <c r="P71" s="31"/>
      <c r="Q71" s="31"/>
      <c r="R71" s="31"/>
      <c r="S71" s="21"/>
      <c r="T71" s="21"/>
      <c r="U71" s="31"/>
      <c r="V71" s="31"/>
      <c r="W71" s="31">
        <v>0</v>
      </c>
      <c r="X71" s="31"/>
      <c r="Y71" s="31"/>
      <c r="Z71" s="21"/>
    </row>
    <row r="72" spans="1:26" x14ac:dyDescent="0.25">
      <c r="A72" s="46" t="s">
        <v>622</v>
      </c>
      <c r="B72" s="46" t="s">
        <v>127</v>
      </c>
      <c r="C72" s="21">
        <v>25</v>
      </c>
      <c r="D72" s="48">
        <v>25</v>
      </c>
      <c r="E72" s="21"/>
      <c r="F72" s="21"/>
      <c r="G72" s="21"/>
      <c r="H72" s="21">
        <v>25</v>
      </c>
      <c r="I72" s="21">
        <v>23.75</v>
      </c>
      <c r="J72" s="31"/>
      <c r="K72" s="21"/>
      <c r="L72" s="21"/>
      <c r="M72" s="21"/>
      <c r="N72" s="31">
        <v>25</v>
      </c>
      <c r="O72" s="21">
        <v>25</v>
      </c>
      <c r="P72" s="31"/>
      <c r="Q72" s="31"/>
      <c r="R72" s="31"/>
      <c r="S72" s="21"/>
      <c r="T72" s="21"/>
      <c r="U72" s="31"/>
      <c r="V72" s="31"/>
      <c r="W72" s="31">
        <v>23.75</v>
      </c>
      <c r="X72" s="31"/>
      <c r="Y72" s="31"/>
      <c r="Z72" s="21"/>
    </row>
    <row r="73" spans="1:26" x14ac:dyDescent="0.25">
      <c r="A73" s="46" t="s">
        <v>622</v>
      </c>
      <c r="B73" s="46" t="s">
        <v>152</v>
      </c>
      <c r="C73" s="21">
        <v>22.5</v>
      </c>
      <c r="D73" s="48">
        <v>22.5</v>
      </c>
      <c r="E73" s="21"/>
      <c r="F73" s="21"/>
      <c r="G73" s="21"/>
      <c r="H73" s="21"/>
      <c r="I73" s="21">
        <v>21.25</v>
      </c>
      <c r="J73" s="31"/>
      <c r="K73" s="21"/>
      <c r="L73" s="21"/>
      <c r="M73" s="21"/>
      <c r="N73" s="31"/>
      <c r="O73" s="21"/>
      <c r="P73" s="31"/>
      <c r="Q73" s="31"/>
      <c r="R73" s="31"/>
      <c r="S73" s="21"/>
      <c r="T73" s="21"/>
      <c r="U73" s="31"/>
      <c r="V73" s="31"/>
      <c r="W73" s="31"/>
      <c r="X73" s="31"/>
      <c r="Y73" s="31"/>
      <c r="Z73" s="21"/>
    </row>
    <row r="74" spans="1:26" x14ac:dyDescent="0.25">
      <c r="A74" s="46" t="s">
        <v>622</v>
      </c>
      <c r="B74" s="46" t="s">
        <v>143</v>
      </c>
      <c r="C74" s="21">
        <v>18.75</v>
      </c>
      <c r="D74" s="48">
        <v>20</v>
      </c>
      <c r="E74" s="21"/>
      <c r="F74" s="21"/>
      <c r="G74" s="21"/>
      <c r="H74" s="21"/>
      <c r="I74" s="21"/>
      <c r="J74" s="31"/>
      <c r="K74" s="21"/>
      <c r="L74" s="21"/>
      <c r="M74" s="21"/>
      <c r="N74" s="31"/>
      <c r="O74" s="21"/>
      <c r="P74" s="31"/>
      <c r="Q74" s="31"/>
      <c r="R74" s="31"/>
      <c r="S74" s="21"/>
      <c r="T74" s="21"/>
      <c r="U74" s="31"/>
      <c r="V74" s="31"/>
      <c r="W74" s="31">
        <v>20</v>
      </c>
      <c r="X74" s="31"/>
      <c r="Y74" s="31"/>
      <c r="Z74" s="21"/>
    </row>
    <row r="75" spans="1:26" x14ac:dyDescent="0.25">
      <c r="A75" s="46" t="s">
        <v>622</v>
      </c>
      <c r="B75" s="46" t="s">
        <v>289</v>
      </c>
      <c r="C75" s="21"/>
      <c r="D75" s="48"/>
      <c r="E75" s="21"/>
      <c r="F75" s="21"/>
      <c r="G75" s="21"/>
      <c r="H75" s="21"/>
      <c r="I75" s="21"/>
      <c r="J75" s="31"/>
      <c r="K75" s="21"/>
      <c r="L75" s="21"/>
      <c r="M75" s="21"/>
      <c r="N75" s="31"/>
      <c r="O75" s="21"/>
      <c r="P75" s="31"/>
      <c r="Q75" s="31"/>
      <c r="R75" s="31"/>
      <c r="S75" s="21"/>
      <c r="T75" s="21"/>
      <c r="U75" s="31"/>
      <c r="V75" s="31"/>
      <c r="W75" s="31"/>
      <c r="X75" s="31"/>
      <c r="Y75" s="31"/>
      <c r="Z75" s="21"/>
    </row>
    <row r="76" spans="1:26" x14ac:dyDescent="0.25">
      <c r="A76" s="46" t="s">
        <v>622</v>
      </c>
      <c r="B76" s="47" t="s">
        <v>603</v>
      </c>
      <c r="C76" s="50">
        <v>20</v>
      </c>
      <c r="D76" s="48">
        <v>21.25</v>
      </c>
      <c r="E76" s="9"/>
      <c r="F76" s="9"/>
      <c r="G76" s="9"/>
      <c r="H76" s="9"/>
      <c r="I76" s="50">
        <v>16.25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5">
      <c r="A77" s="46" t="s">
        <v>622</v>
      </c>
      <c r="B77" s="46" t="s">
        <v>147</v>
      </c>
      <c r="C77" s="21"/>
      <c r="D77" s="48">
        <v>23.75</v>
      </c>
      <c r="E77" s="21"/>
      <c r="F77" s="21"/>
      <c r="G77" s="21"/>
      <c r="H77" s="21"/>
      <c r="I77" s="21">
        <v>23.75</v>
      </c>
      <c r="J77" s="31"/>
      <c r="K77" s="21"/>
      <c r="L77" s="21"/>
      <c r="M77" s="21"/>
      <c r="N77" s="31"/>
      <c r="O77" s="21"/>
      <c r="P77" s="31"/>
      <c r="Q77" s="31"/>
      <c r="R77" s="31"/>
      <c r="S77" s="21"/>
      <c r="T77" s="21"/>
      <c r="U77" s="31"/>
      <c r="V77" s="31"/>
      <c r="W77" s="31">
        <v>22.5</v>
      </c>
      <c r="X77" s="31"/>
      <c r="Y77" s="31"/>
      <c r="Z77" s="21"/>
    </row>
    <row r="78" spans="1:26" x14ac:dyDescent="0.25">
      <c r="A78" s="46" t="s">
        <v>622</v>
      </c>
      <c r="B78" s="46" t="s">
        <v>133</v>
      </c>
      <c r="C78" s="21">
        <v>25</v>
      </c>
      <c r="D78" s="48">
        <v>25</v>
      </c>
      <c r="E78" s="21"/>
      <c r="F78" s="21"/>
      <c r="G78" s="21"/>
      <c r="H78" s="21">
        <v>23.75</v>
      </c>
      <c r="I78" s="21">
        <v>22.5</v>
      </c>
      <c r="J78" s="31"/>
      <c r="K78" s="21"/>
      <c r="L78" s="21"/>
      <c r="M78" s="21"/>
      <c r="N78" s="31">
        <v>22.5</v>
      </c>
      <c r="O78" s="21">
        <v>25</v>
      </c>
      <c r="P78" s="31"/>
      <c r="Q78" s="31"/>
      <c r="R78" s="31"/>
      <c r="S78" s="21"/>
      <c r="T78" s="21"/>
      <c r="U78" s="31"/>
      <c r="V78" s="31"/>
      <c r="W78" s="31">
        <v>25</v>
      </c>
      <c r="X78" s="31"/>
      <c r="Y78" s="31"/>
      <c r="Z78" s="21"/>
    </row>
    <row r="79" spans="1:26" x14ac:dyDescent="0.25">
      <c r="A79" s="46" t="s">
        <v>622</v>
      </c>
      <c r="B79" s="46" t="s">
        <v>275</v>
      </c>
      <c r="C79" s="21"/>
      <c r="D79" s="48"/>
      <c r="E79" s="21"/>
      <c r="F79" s="21"/>
      <c r="G79" s="21"/>
      <c r="H79" s="21"/>
      <c r="I79" s="21"/>
      <c r="J79" s="31"/>
      <c r="K79" s="21"/>
      <c r="L79" s="21"/>
      <c r="M79" s="21"/>
      <c r="N79" s="31"/>
      <c r="O79" s="21"/>
      <c r="P79" s="31"/>
      <c r="Q79" s="31"/>
      <c r="R79" s="31"/>
      <c r="S79" s="21"/>
      <c r="T79" s="21"/>
      <c r="U79" s="31"/>
      <c r="V79" s="31"/>
      <c r="W79" s="31"/>
      <c r="X79" s="31"/>
      <c r="Y79" s="31"/>
      <c r="Z79" s="21"/>
    </row>
    <row r="80" spans="1:26" x14ac:dyDescent="0.25">
      <c r="A80" s="46" t="s">
        <v>622</v>
      </c>
      <c r="B80" s="46" t="s">
        <v>283</v>
      </c>
      <c r="C80" s="21"/>
      <c r="D80" s="48"/>
      <c r="E80" s="21"/>
      <c r="F80" s="21"/>
      <c r="G80" s="21"/>
      <c r="H80" s="21"/>
      <c r="I80" s="21"/>
      <c r="J80" s="31"/>
      <c r="K80" s="21"/>
      <c r="L80" s="21"/>
      <c r="M80" s="21"/>
      <c r="N80" s="31"/>
      <c r="O80" s="21"/>
      <c r="P80" s="31"/>
      <c r="Q80" s="31"/>
      <c r="R80" s="31"/>
      <c r="S80" s="21"/>
      <c r="T80" s="21"/>
      <c r="U80" s="31"/>
      <c r="V80" s="31"/>
      <c r="W80" s="31"/>
      <c r="X80" s="31"/>
      <c r="Y80" s="31"/>
      <c r="Z80" s="21"/>
    </row>
    <row r="81" spans="1:26" x14ac:dyDescent="0.25">
      <c r="A81" s="46" t="s">
        <v>622</v>
      </c>
      <c r="B81" s="46" t="s">
        <v>277</v>
      </c>
      <c r="C81" s="21"/>
      <c r="D81" s="48"/>
      <c r="E81" s="21"/>
      <c r="F81" s="21"/>
      <c r="G81" s="21"/>
      <c r="H81" s="21"/>
      <c r="I81" s="21"/>
      <c r="J81" s="31"/>
      <c r="K81" s="21"/>
      <c r="L81" s="21"/>
      <c r="M81" s="21"/>
      <c r="N81" s="31"/>
      <c r="O81" s="21"/>
      <c r="P81" s="31"/>
      <c r="Q81" s="31"/>
      <c r="R81" s="31"/>
      <c r="S81" s="21"/>
      <c r="T81" s="21"/>
      <c r="U81" s="31"/>
      <c r="V81" s="31"/>
      <c r="W81" s="31"/>
      <c r="X81" s="31"/>
      <c r="Y81" s="31"/>
      <c r="Z81" s="21"/>
    </row>
    <row r="82" spans="1:26" x14ac:dyDescent="0.25">
      <c r="A82" s="46" t="s">
        <v>622</v>
      </c>
      <c r="B82" s="46" t="s">
        <v>279</v>
      </c>
      <c r="C82" s="21"/>
      <c r="D82" s="48"/>
      <c r="E82" s="21"/>
      <c r="F82" s="21"/>
      <c r="G82" s="21"/>
      <c r="H82" s="21"/>
      <c r="I82" s="21"/>
      <c r="J82" s="31"/>
      <c r="K82" s="21"/>
      <c r="L82" s="21"/>
      <c r="M82" s="21"/>
      <c r="N82" s="31"/>
      <c r="O82" s="21"/>
      <c r="P82" s="31"/>
      <c r="Q82" s="31"/>
      <c r="R82" s="31"/>
      <c r="S82" s="21"/>
      <c r="T82" s="21"/>
      <c r="U82" s="31"/>
      <c r="V82" s="31"/>
      <c r="W82" s="31"/>
      <c r="X82" s="31"/>
      <c r="Y82" s="31"/>
      <c r="Z82" s="21"/>
    </row>
    <row r="83" spans="1:26" x14ac:dyDescent="0.25">
      <c r="A83" s="46" t="s">
        <v>622</v>
      </c>
      <c r="B83" s="46" t="s">
        <v>281</v>
      </c>
      <c r="C83" s="21"/>
      <c r="D83" s="48"/>
      <c r="E83" s="21"/>
      <c r="F83" s="21"/>
      <c r="G83" s="21"/>
      <c r="H83" s="21"/>
      <c r="I83" s="21"/>
      <c r="J83" s="31"/>
      <c r="K83" s="21"/>
      <c r="L83" s="21"/>
      <c r="M83" s="21"/>
      <c r="N83" s="31"/>
      <c r="O83" s="21"/>
      <c r="P83" s="31"/>
      <c r="Q83" s="31"/>
      <c r="R83" s="31"/>
      <c r="S83" s="21"/>
      <c r="T83" s="21"/>
      <c r="U83" s="31"/>
      <c r="V83" s="31"/>
      <c r="W83" s="31"/>
      <c r="X83" s="31"/>
      <c r="Y83" s="31"/>
      <c r="Z83" s="21"/>
    </row>
    <row r="84" spans="1:26" x14ac:dyDescent="0.25">
      <c r="A84" s="46" t="s">
        <v>622</v>
      </c>
      <c r="B84" s="46" t="s">
        <v>287</v>
      </c>
      <c r="C84" s="21"/>
      <c r="D84" s="48"/>
      <c r="E84" s="21"/>
      <c r="F84" s="21"/>
      <c r="G84" s="21"/>
      <c r="H84" s="21"/>
      <c r="I84" s="21">
        <v>21.25</v>
      </c>
      <c r="J84" s="31"/>
      <c r="K84" s="21"/>
      <c r="L84" s="21"/>
      <c r="M84" s="21"/>
      <c r="N84" s="31"/>
      <c r="O84" s="21"/>
      <c r="P84" s="31"/>
      <c r="Q84" s="31"/>
      <c r="R84" s="31"/>
      <c r="S84" s="21"/>
      <c r="T84" s="21"/>
      <c r="U84" s="31"/>
      <c r="V84" s="31"/>
      <c r="W84" s="31"/>
      <c r="X84" s="31"/>
      <c r="Y84" s="31"/>
      <c r="Z84" s="21"/>
    </row>
    <row r="85" spans="1:26" x14ac:dyDescent="0.25">
      <c r="A85" s="39">
        <v>1</v>
      </c>
      <c r="B85" s="39" t="s">
        <v>604</v>
      </c>
      <c r="C85" s="9"/>
      <c r="D85" s="53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15">
      <c r="A86" s="39">
        <v>1</v>
      </c>
      <c r="B86" s="43" t="s">
        <v>297</v>
      </c>
      <c r="C86" s="21"/>
      <c r="D86" s="48"/>
      <c r="E86" s="21"/>
      <c r="F86" s="21"/>
      <c r="G86" s="21"/>
      <c r="H86" s="21"/>
      <c r="I86" s="21"/>
      <c r="J86" s="31"/>
      <c r="K86" s="21"/>
      <c r="L86" s="21"/>
      <c r="M86" s="21"/>
      <c r="N86" s="31"/>
      <c r="O86" s="21"/>
      <c r="P86" s="31"/>
      <c r="Q86" s="31"/>
      <c r="R86" s="31"/>
      <c r="S86" s="21"/>
      <c r="T86" s="21"/>
      <c r="U86" s="31"/>
      <c r="V86" s="31"/>
      <c r="W86" s="31"/>
      <c r="X86" s="31"/>
      <c r="Y86" s="31"/>
      <c r="Z86" s="21"/>
    </row>
    <row r="87" spans="1:26" x14ac:dyDescent="0.25">
      <c r="A87" s="39">
        <v>1</v>
      </c>
      <c r="B87" s="44" t="s">
        <v>53</v>
      </c>
      <c r="C87" s="21"/>
      <c r="D87" s="48"/>
      <c r="E87" s="21"/>
      <c r="F87" s="21"/>
      <c r="G87" s="21"/>
      <c r="H87" s="21"/>
      <c r="I87" s="21"/>
      <c r="J87" s="31"/>
      <c r="K87" s="21"/>
      <c r="L87" s="21"/>
      <c r="M87" s="21"/>
      <c r="N87" s="31"/>
      <c r="O87" s="21"/>
      <c r="P87" s="31"/>
      <c r="Q87" s="31"/>
      <c r="R87" s="31"/>
      <c r="S87" s="21"/>
      <c r="T87" s="21"/>
      <c r="U87" s="31"/>
      <c r="V87" s="31"/>
      <c r="W87" s="31"/>
      <c r="X87" s="31"/>
      <c r="Y87" s="31"/>
      <c r="Z87" s="21"/>
    </row>
    <row r="88" spans="1:26" x14ac:dyDescent="0.25">
      <c r="A88" s="39">
        <v>1</v>
      </c>
      <c r="B88" s="44" t="s">
        <v>55</v>
      </c>
      <c r="C88" s="21"/>
      <c r="D88" s="48"/>
      <c r="E88" s="21"/>
      <c r="F88" s="21"/>
      <c r="G88" s="21"/>
      <c r="H88" s="21"/>
      <c r="I88" s="21"/>
      <c r="J88" s="31"/>
      <c r="K88" s="21"/>
      <c r="L88" s="21"/>
      <c r="M88" s="21"/>
      <c r="N88" s="31"/>
      <c r="O88" s="21"/>
      <c r="P88" s="31"/>
      <c r="Q88" s="31"/>
      <c r="R88" s="31"/>
      <c r="S88" s="21"/>
      <c r="T88" s="21"/>
      <c r="U88" s="31"/>
      <c r="V88" s="31"/>
      <c r="W88" s="31"/>
      <c r="X88" s="31"/>
      <c r="Y88" s="31"/>
      <c r="Z88" s="21"/>
    </row>
    <row r="89" spans="1:26" x14ac:dyDescent="0.25">
      <c r="A89" s="39">
        <v>1</v>
      </c>
      <c r="B89" s="44" t="s">
        <v>57</v>
      </c>
      <c r="C89" s="21"/>
      <c r="D89" s="48"/>
      <c r="E89" s="21"/>
      <c r="F89" s="21"/>
      <c r="G89" s="21"/>
      <c r="H89" s="21"/>
      <c r="I89" s="21"/>
      <c r="J89" s="31"/>
      <c r="K89" s="21"/>
      <c r="L89" s="21"/>
      <c r="M89" s="21"/>
      <c r="N89" s="31"/>
      <c r="O89" s="21"/>
      <c r="P89" s="31"/>
      <c r="Q89" s="31"/>
      <c r="R89" s="31"/>
      <c r="S89" s="21"/>
      <c r="T89" s="21"/>
      <c r="U89" s="31"/>
      <c r="V89" s="31"/>
      <c r="W89" s="31"/>
      <c r="X89" s="31"/>
      <c r="Y89" s="31"/>
      <c r="Z89" s="21"/>
    </row>
    <row r="90" spans="1:26" x14ac:dyDescent="0.25">
      <c r="A90" s="39">
        <v>1</v>
      </c>
      <c r="B90" s="44" t="s">
        <v>59</v>
      </c>
      <c r="C90" s="21"/>
      <c r="D90" s="48"/>
      <c r="E90" s="21"/>
      <c r="F90" s="21"/>
      <c r="G90" s="21"/>
      <c r="H90" s="21"/>
      <c r="I90" s="21"/>
      <c r="J90" s="31"/>
      <c r="K90" s="21"/>
      <c r="L90" s="21"/>
      <c r="M90" s="21"/>
      <c r="N90" s="31"/>
      <c r="O90" s="21"/>
      <c r="P90" s="31"/>
      <c r="Q90" s="31"/>
      <c r="R90" s="31"/>
      <c r="S90" s="21"/>
      <c r="T90" s="21"/>
      <c r="U90" s="31"/>
      <c r="V90" s="31"/>
      <c r="W90" s="31"/>
      <c r="X90" s="31"/>
      <c r="Y90" s="31"/>
      <c r="Z90" s="21"/>
    </row>
    <row r="91" spans="1:26" x14ac:dyDescent="0.25">
      <c r="A91" s="39">
        <v>1</v>
      </c>
      <c r="B91" s="44" t="s">
        <v>61</v>
      </c>
      <c r="C91" s="21"/>
      <c r="D91" s="48"/>
      <c r="E91" s="21"/>
      <c r="F91" s="21"/>
      <c r="G91" s="21"/>
      <c r="H91" s="21"/>
      <c r="I91" s="21"/>
      <c r="J91" s="31"/>
      <c r="K91" s="21"/>
      <c r="L91" s="21"/>
      <c r="M91" s="21"/>
      <c r="N91" s="31"/>
      <c r="O91" s="21"/>
      <c r="P91" s="31"/>
      <c r="Q91" s="31"/>
      <c r="R91" s="31"/>
      <c r="S91" s="21"/>
      <c r="T91" s="21"/>
      <c r="U91" s="31"/>
      <c r="V91" s="31"/>
      <c r="W91" s="31"/>
      <c r="X91" s="31"/>
      <c r="Y91" s="31"/>
      <c r="Z91" s="21"/>
    </row>
    <row r="92" spans="1:26" x14ac:dyDescent="0.25">
      <c r="A92" s="39">
        <v>1</v>
      </c>
      <c r="B92" s="44" t="s">
        <v>63</v>
      </c>
      <c r="C92" s="21"/>
      <c r="D92" s="48"/>
      <c r="E92" s="21"/>
      <c r="F92" s="21"/>
      <c r="G92" s="21"/>
      <c r="H92" s="21"/>
      <c r="I92" s="21"/>
      <c r="J92" s="31"/>
      <c r="K92" s="21"/>
      <c r="L92" s="21"/>
      <c r="M92" s="21"/>
      <c r="N92" s="31"/>
      <c r="O92" s="21"/>
      <c r="P92" s="31"/>
      <c r="Q92" s="31"/>
      <c r="R92" s="31"/>
      <c r="S92" s="21"/>
      <c r="T92" s="21"/>
      <c r="U92" s="31"/>
      <c r="V92" s="31"/>
      <c r="W92" s="31"/>
      <c r="X92" s="31"/>
      <c r="Y92" s="31"/>
      <c r="Z92" s="21"/>
    </row>
    <row r="93" spans="1:26" x14ac:dyDescent="0.25">
      <c r="A93" s="39">
        <v>1</v>
      </c>
      <c r="B93" s="44" t="s">
        <v>68</v>
      </c>
      <c r="C93" s="21"/>
      <c r="D93" s="48"/>
      <c r="E93" s="21"/>
      <c r="F93" s="21"/>
      <c r="G93" s="21"/>
      <c r="H93" s="21"/>
      <c r="I93" s="21"/>
      <c r="J93" s="31"/>
      <c r="K93" s="21"/>
      <c r="L93" s="21"/>
      <c r="M93" s="21"/>
      <c r="N93" s="31"/>
      <c r="O93" s="21"/>
      <c r="P93" s="31"/>
      <c r="Q93" s="31"/>
      <c r="R93" s="31"/>
      <c r="S93" s="21"/>
      <c r="T93" s="21"/>
      <c r="U93" s="31"/>
      <c r="V93" s="31"/>
      <c r="W93" s="31"/>
      <c r="X93" s="31"/>
      <c r="Y93" s="31"/>
      <c r="Z93" s="21"/>
    </row>
    <row r="94" spans="1:26" x14ac:dyDescent="0.25">
      <c r="A94" s="39">
        <v>1</v>
      </c>
      <c r="B94" s="44" t="s">
        <v>64</v>
      </c>
      <c r="C94" s="21"/>
      <c r="D94" s="48"/>
      <c r="E94" s="21"/>
      <c r="F94" s="21"/>
      <c r="G94" s="21"/>
      <c r="H94" s="21"/>
      <c r="I94" s="21"/>
      <c r="J94" s="31"/>
      <c r="K94" s="21"/>
      <c r="L94" s="21"/>
      <c r="M94" s="21"/>
      <c r="N94" s="31"/>
      <c r="O94" s="21"/>
      <c r="P94" s="31"/>
      <c r="Q94" s="31"/>
      <c r="R94" s="31"/>
      <c r="S94" s="21"/>
      <c r="T94" s="21"/>
      <c r="U94" s="31"/>
      <c r="V94" s="31"/>
      <c r="W94" s="31"/>
      <c r="X94" s="31"/>
      <c r="Y94" s="31"/>
      <c r="Z94" s="21"/>
    </row>
    <row r="95" spans="1:26" x14ac:dyDescent="0.25">
      <c r="A95" s="39">
        <v>1</v>
      </c>
      <c r="B95" s="44" t="s">
        <v>70</v>
      </c>
      <c r="C95" s="21"/>
      <c r="D95" s="48"/>
      <c r="E95" s="21"/>
      <c r="F95" s="21"/>
      <c r="G95" s="21"/>
      <c r="H95" s="21"/>
      <c r="I95" s="21"/>
      <c r="J95" s="31"/>
      <c r="K95" s="21"/>
      <c r="L95" s="21"/>
      <c r="M95" s="21"/>
      <c r="N95" s="31"/>
      <c r="O95" s="21"/>
      <c r="P95" s="31"/>
      <c r="Q95" s="31"/>
      <c r="R95" s="31"/>
      <c r="S95" s="21"/>
      <c r="T95" s="21"/>
      <c r="U95" s="31"/>
      <c r="V95" s="31"/>
      <c r="W95" s="31"/>
      <c r="X95" s="31"/>
      <c r="Y95" s="31"/>
      <c r="Z95" s="21"/>
    </row>
    <row r="96" spans="1:26" x14ac:dyDescent="0.25">
      <c r="A96" s="39">
        <v>1</v>
      </c>
      <c r="B96" s="44" t="s">
        <v>72</v>
      </c>
      <c r="C96" s="21"/>
      <c r="D96" s="48"/>
      <c r="E96" s="21"/>
      <c r="F96" s="21"/>
      <c r="G96" s="21"/>
      <c r="H96" s="21"/>
      <c r="I96" s="21"/>
      <c r="J96" s="31"/>
      <c r="K96" s="21"/>
      <c r="L96" s="21"/>
      <c r="M96" s="21"/>
      <c r="N96" s="31"/>
      <c r="O96" s="21"/>
      <c r="P96" s="31"/>
      <c r="Q96" s="31"/>
      <c r="R96" s="31"/>
      <c r="S96" s="21"/>
      <c r="T96" s="21"/>
      <c r="U96" s="31"/>
      <c r="V96" s="31"/>
      <c r="W96" s="31"/>
      <c r="X96" s="31"/>
      <c r="Y96" s="31"/>
      <c r="Z96" s="21"/>
    </row>
    <row r="97" spans="1:26" x14ac:dyDescent="0.25">
      <c r="A97" s="39">
        <v>1</v>
      </c>
      <c r="B97" s="39" t="s">
        <v>605</v>
      </c>
      <c r="C97" s="9"/>
      <c r="D97" s="53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5">
      <c r="A98" s="39">
        <v>1</v>
      </c>
      <c r="B98" s="44" t="s">
        <v>74</v>
      </c>
      <c r="C98" s="21"/>
      <c r="D98" s="48"/>
      <c r="E98" s="21"/>
      <c r="F98" s="21"/>
      <c r="G98" s="21"/>
      <c r="H98" s="21"/>
      <c r="I98" s="21"/>
      <c r="J98" s="31"/>
      <c r="K98" s="21"/>
      <c r="L98" s="21"/>
      <c r="M98" s="21"/>
      <c r="N98" s="31"/>
      <c r="O98" s="21"/>
      <c r="P98" s="31"/>
      <c r="Q98" s="31"/>
      <c r="R98" s="31"/>
      <c r="S98" s="21"/>
      <c r="T98" s="21"/>
      <c r="U98" s="31"/>
      <c r="V98" s="31"/>
      <c r="W98" s="31"/>
      <c r="X98" s="31"/>
      <c r="Y98" s="31"/>
      <c r="Z98" s="21"/>
    </row>
    <row r="99" spans="1:26" x14ac:dyDescent="0.25">
      <c r="A99" s="39">
        <v>1</v>
      </c>
      <c r="B99" s="44" t="s">
        <v>76</v>
      </c>
      <c r="C99" s="21"/>
      <c r="D99" s="48"/>
      <c r="E99" s="21"/>
      <c r="F99" s="21"/>
      <c r="G99" s="21"/>
      <c r="H99" s="21"/>
      <c r="I99" s="21"/>
      <c r="J99" s="31"/>
      <c r="K99" s="21"/>
      <c r="L99" s="21"/>
      <c r="M99" s="21"/>
      <c r="N99" s="31"/>
      <c r="O99" s="21"/>
      <c r="P99" s="31"/>
      <c r="Q99" s="31"/>
      <c r="R99" s="31"/>
      <c r="S99" s="21"/>
      <c r="T99" s="21"/>
      <c r="U99" s="31"/>
      <c r="V99" s="31"/>
      <c r="W99" s="31"/>
      <c r="X99" s="31"/>
      <c r="Y99" s="31"/>
      <c r="Z99" s="21"/>
    </row>
    <row r="100" spans="1:26" x14ac:dyDescent="0.25">
      <c r="A100" s="39">
        <v>1</v>
      </c>
      <c r="B100" s="44" t="s">
        <v>78</v>
      </c>
      <c r="C100" s="21"/>
      <c r="D100" s="48"/>
      <c r="E100" s="21"/>
      <c r="F100" s="21"/>
      <c r="G100" s="21"/>
      <c r="H100" s="21"/>
      <c r="I100" s="21"/>
      <c r="J100" s="31"/>
      <c r="K100" s="21"/>
      <c r="L100" s="21"/>
      <c r="M100" s="21"/>
      <c r="N100" s="31"/>
      <c r="O100" s="21"/>
      <c r="P100" s="31"/>
      <c r="Q100" s="31"/>
      <c r="R100" s="31"/>
      <c r="S100" s="21"/>
      <c r="T100" s="21"/>
      <c r="U100" s="31"/>
      <c r="V100" s="31"/>
      <c r="W100" s="31"/>
      <c r="X100" s="31"/>
      <c r="Y100" s="31"/>
      <c r="Z100" s="21"/>
    </row>
    <row r="101" spans="1:26" x14ac:dyDescent="0.25">
      <c r="A101" s="39">
        <v>1</v>
      </c>
      <c r="B101" s="44" t="s">
        <v>80</v>
      </c>
      <c r="C101" s="21"/>
      <c r="D101" s="48"/>
      <c r="E101" s="21"/>
      <c r="F101" s="21"/>
      <c r="G101" s="21"/>
      <c r="H101" s="21"/>
      <c r="I101" s="21"/>
      <c r="J101" s="31"/>
      <c r="K101" s="21"/>
      <c r="L101" s="21"/>
      <c r="M101" s="21"/>
      <c r="N101" s="31"/>
      <c r="O101" s="21"/>
      <c r="P101" s="31"/>
      <c r="Q101" s="31"/>
      <c r="R101" s="31"/>
      <c r="S101" s="21"/>
      <c r="T101" s="21"/>
      <c r="U101" s="31"/>
      <c r="V101" s="31"/>
      <c r="W101" s="31"/>
      <c r="X101" s="31"/>
      <c r="Y101" s="31"/>
      <c r="Z101" s="21"/>
    </row>
    <row r="102" spans="1:26" x14ac:dyDescent="0.25">
      <c r="A102" s="39">
        <v>1</v>
      </c>
      <c r="B102" s="44" t="s">
        <v>82</v>
      </c>
      <c r="C102" s="21"/>
      <c r="D102" s="48"/>
      <c r="E102" s="21"/>
      <c r="F102" s="21"/>
      <c r="G102" s="21"/>
      <c r="H102" s="21"/>
      <c r="I102" s="21"/>
      <c r="J102" s="31"/>
      <c r="K102" s="21"/>
      <c r="L102" s="21"/>
      <c r="M102" s="21"/>
      <c r="N102" s="31"/>
      <c r="O102" s="21"/>
      <c r="P102" s="31"/>
      <c r="Q102" s="31"/>
      <c r="R102" s="31"/>
      <c r="S102" s="21"/>
      <c r="T102" s="21"/>
      <c r="U102" s="31"/>
      <c r="V102" s="31"/>
      <c r="W102" s="31"/>
      <c r="X102" s="31"/>
      <c r="Y102" s="31"/>
      <c r="Z102" s="21"/>
    </row>
    <row r="103" spans="1:26" x14ac:dyDescent="0.25">
      <c r="A103" s="39">
        <v>1</v>
      </c>
      <c r="B103" s="39" t="s">
        <v>606</v>
      </c>
      <c r="C103" s="9"/>
      <c r="D103" s="53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5">
      <c r="A104" s="39">
        <v>1</v>
      </c>
      <c r="B104" s="39" t="s">
        <v>607</v>
      </c>
      <c r="C104" s="9"/>
      <c r="D104" s="53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5">
      <c r="A105" s="39">
        <v>1</v>
      </c>
      <c r="B105" s="44" t="s">
        <v>66</v>
      </c>
      <c r="C105" s="21"/>
      <c r="D105" s="48"/>
      <c r="E105" s="21"/>
      <c r="F105" s="21"/>
      <c r="G105" s="21"/>
      <c r="H105" s="21"/>
      <c r="I105" s="21"/>
      <c r="J105" s="31"/>
      <c r="K105" s="21"/>
      <c r="L105" s="21"/>
      <c r="M105" s="21"/>
      <c r="N105" s="31"/>
      <c r="O105" s="21"/>
      <c r="P105" s="31"/>
      <c r="Q105" s="31"/>
      <c r="R105" s="31"/>
      <c r="S105" s="21"/>
      <c r="T105" s="21"/>
      <c r="U105" s="31"/>
      <c r="V105" s="31"/>
      <c r="W105" s="31"/>
      <c r="X105" s="31"/>
      <c r="Y105" s="31"/>
      <c r="Z105" s="21"/>
    </row>
    <row r="106" spans="1:26" x14ac:dyDescent="0.25">
      <c r="A106" s="39">
        <v>1</v>
      </c>
      <c r="B106" s="39" t="s">
        <v>608</v>
      </c>
      <c r="C106" s="9"/>
      <c r="D106" s="53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5">
      <c r="A107" s="39">
        <v>1</v>
      </c>
      <c r="B107" s="45" t="s">
        <v>338</v>
      </c>
      <c r="C107" s="21"/>
      <c r="D107" s="48"/>
      <c r="E107" s="21"/>
      <c r="F107" s="21"/>
      <c r="G107" s="21"/>
      <c r="H107" s="21"/>
      <c r="I107" s="21"/>
      <c r="J107" s="31"/>
      <c r="K107" s="21"/>
      <c r="L107" s="21"/>
      <c r="M107" s="21"/>
      <c r="N107" s="31"/>
      <c r="O107" s="21"/>
      <c r="P107" s="31"/>
      <c r="Q107" s="31"/>
      <c r="R107" s="31"/>
      <c r="S107" s="21"/>
      <c r="T107" s="21"/>
      <c r="U107" s="31"/>
      <c r="V107" s="31"/>
      <c r="W107" s="31"/>
      <c r="X107" s="31"/>
      <c r="Y107" s="31"/>
      <c r="Z107" s="21"/>
    </row>
    <row r="108" spans="1:26" x14ac:dyDescent="0.25">
      <c r="A108" s="39">
        <v>1</v>
      </c>
      <c r="B108" s="44" t="s">
        <v>85</v>
      </c>
      <c r="C108" s="21"/>
      <c r="D108" s="48"/>
      <c r="E108" s="21"/>
      <c r="F108" s="21"/>
      <c r="G108" s="21"/>
      <c r="H108" s="21"/>
      <c r="I108" s="21"/>
      <c r="J108" s="31"/>
      <c r="K108" s="21"/>
      <c r="L108" s="21"/>
      <c r="M108" s="21"/>
      <c r="N108" s="31"/>
      <c r="O108" s="21"/>
      <c r="P108" s="31"/>
      <c r="Q108" s="31"/>
      <c r="R108" s="31"/>
      <c r="S108" s="21"/>
      <c r="T108" s="21"/>
      <c r="U108" s="31"/>
      <c r="V108" s="31"/>
      <c r="W108" s="31"/>
      <c r="X108" s="31"/>
      <c r="Y108" s="31"/>
      <c r="Z108" s="21"/>
    </row>
    <row r="109" spans="1:26" x14ac:dyDescent="0.25">
      <c r="A109" s="39">
        <v>1</v>
      </c>
      <c r="B109" s="44" t="s">
        <v>86</v>
      </c>
      <c r="C109" s="21"/>
      <c r="D109" s="48"/>
      <c r="E109" s="21"/>
      <c r="F109" s="21"/>
      <c r="G109" s="21"/>
      <c r="H109" s="21"/>
      <c r="I109" s="21"/>
      <c r="J109" s="31"/>
      <c r="K109" s="21"/>
      <c r="L109" s="21"/>
      <c r="M109" s="21"/>
      <c r="N109" s="31"/>
      <c r="O109" s="21"/>
      <c r="P109" s="31"/>
      <c r="Q109" s="31"/>
      <c r="R109" s="31"/>
      <c r="S109" s="21"/>
      <c r="T109" s="21"/>
      <c r="U109" s="31"/>
      <c r="V109" s="31"/>
      <c r="W109" s="31"/>
      <c r="X109" s="31"/>
      <c r="Y109" s="31"/>
      <c r="Z109" s="21"/>
    </row>
    <row r="110" spans="1:26" x14ac:dyDescent="0.25">
      <c r="A110" s="39">
        <v>1</v>
      </c>
      <c r="B110" s="39" t="s">
        <v>609</v>
      </c>
      <c r="C110" s="9"/>
      <c r="D110" s="53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5">
      <c r="A111" s="39">
        <v>1</v>
      </c>
      <c r="B111" s="39" t="s">
        <v>610</v>
      </c>
      <c r="C111" s="9"/>
      <c r="D111" s="53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5">
      <c r="A112" s="39">
        <v>1</v>
      </c>
      <c r="B112" s="39" t="s">
        <v>611</v>
      </c>
      <c r="C112" s="9"/>
      <c r="D112" s="53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5">
      <c r="A113" s="39">
        <v>1</v>
      </c>
      <c r="B113" s="44" t="s">
        <v>88</v>
      </c>
      <c r="C113" s="21"/>
      <c r="D113" s="48"/>
      <c r="E113" s="21"/>
      <c r="F113" s="21"/>
      <c r="G113" s="21"/>
      <c r="H113" s="21"/>
      <c r="I113" s="21"/>
      <c r="J113" s="31"/>
      <c r="K113" s="21"/>
      <c r="L113" s="21"/>
      <c r="M113" s="21"/>
      <c r="N113" s="31"/>
      <c r="O113" s="21"/>
      <c r="P113" s="31"/>
      <c r="Q113" s="31"/>
      <c r="R113" s="31"/>
      <c r="S113" s="21"/>
      <c r="T113" s="21"/>
      <c r="U113" s="31"/>
      <c r="V113" s="31"/>
      <c r="W113" s="31"/>
      <c r="X113" s="31"/>
      <c r="Y113" s="31"/>
      <c r="Z113" s="21"/>
    </row>
    <row r="114" spans="1:26" x14ac:dyDescent="0.25">
      <c r="A114" s="39">
        <v>1</v>
      </c>
      <c r="B114" s="44" t="s">
        <v>121</v>
      </c>
      <c r="C114" s="21"/>
      <c r="D114" s="48"/>
      <c r="E114" s="21"/>
      <c r="F114" s="21"/>
      <c r="G114" s="21"/>
      <c r="H114" s="21"/>
      <c r="I114" s="21"/>
      <c r="J114" s="31"/>
      <c r="K114" s="21"/>
      <c r="L114" s="21"/>
      <c r="M114" s="21"/>
      <c r="N114" s="31"/>
      <c r="O114" s="21"/>
      <c r="P114" s="31"/>
      <c r="Q114" s="31"/>
      <c r="R114" s="31"/>
      <c r="S114" s="21"/>
      <c r="T114" s="21"/>
      <c r="U114" s="31"/>
      <c r="V114" s="31"/>
      <c r="W114" s="31"/>
      <c r="X114" s="31"/>
      <c r="Y114" s="31"/>
      <c r="Z114" s="21"/>
    </row>
    <row r="115" spans="1:26" x14ac:dyDescent="0.25">
      <c r="A115" s="39">
        <v>1</v>
      </c>
      <c r="B115" s="44" t="s">
        <v>90</v>
      </c>
      <c r="C115" s="21"/>
      <c r="D115" s="48"/>
      <c r="E115" s="21"/>
      <c r="F115" s="21"/>
      <c r="G115" s="21"/>
      <c r="H115" s="21"/>
      <c r="I115" s="21"/>
      <c r="J115" s="31"/>
      <c r="K115" s="21"/>
      <c r="L115" s="21"/>
      <c r="M115" s="21"/>
      <c r="N115" s="31"/>
      <c r="O115" s="21"/>
      <c r="P115" s="31"/>
      <c r="Q115" s="31"/>
      <c r="R115" s="31"/>
      <c r="S115" s="21"/>
      <c r="T115" s="21"/>
      <c r="U115" s="31"/>
      <c r="V115" s="31"/>
      <c r="W115" s="31"/>
      <c r="X115" s="31"/>
      <c r="Y115" s="31"/>
      <c r="Z115" s="21"/>
    </row>
    <row r="116" spans="1:26" x14ac:dyDescent="0.25">
      <c r="A116" s="39">
        <v>1</v>
      </c>
      <c r="B116" s="44" t="s">
        <v>92</v>
      </c>
      <c r="C116" s="21"/>
      <c r="D116" s="48"/>
      <c r="E116" s="21"/>
      <c r="F116" s="21"/>
      <c r="G116" s="21"/>
      <c r="H116" s="21"/>
      <c r="I116" s="21"/>
      <c r="J116" s="31"/>
      <c r="K116" s="21"/>
      <c r="L116" s="21"/>
      <c r="M116" s="21"/>
      <c r="N116" s="31"/>
      <c r="O116" s="21"/>
      <c r="P116" s="31"/>
      <c r="Q116" s="31"/>
      <c r="R116" s="31"/>
      <c r="S116" s="21"/>
      <c r="T116" s="21"/>
      <c r="U116" s="31"/>
      <c r="V116" s="31"/>
      <c r="W116" s="31"/>
      <c r="X116" s="31"/>
      <c r="Y116" s="31"/>
      <c r="Z116" s="21"/>
    </row>
    <row r="117" spans="1:26" x14ac:dyDescent="0.25">
      <c r="A117" s="39">
        <v>1</v>
      </c>
      <c r="B117" s="44" t="s">
        <v>94</v>
      </c>
      <c r="C117" s="21"/>
      <c r="D117" s="48"/>
      <c r="E117" s="21"/>
      <c r="F117" s="21"/>
      <c r="G117" s="21"/>
      <c r="H117" s="21"/>
      <c r="I117" s="21"/>
      <c r="J117" s="31"/>
      <c r="K117" s="21"/>
      <c r="L117" s="21"/>
      <c r="M117" s="21"/>
      <c r="N117" s="31"/>
      <c r="O117" s="21"/>
      <c r="P117" s="31"/>
      <c r="Q117" s="31"/>
      <c r="R117" s="31"/>
      <c r="S117" s="21"/>
      <c r="T117" s="21"/>
      <c r="U117" s="31"/>
      <c r="V117" s="31"/>
      <c r="W117" s="31"/>
      <c r="X117" s="31"/>
      <c r="Y117" s="31"/>
      <c r="Z117" s="21"/>
    </row>
    <row r="118" spans="1:26" x14ac:dyDescent="0.25">
      <c r="A118" s="39">
        <v>1</v>
      </c>
      <c r="B118" s="39" t="s">
        <v>612</v>
      </c>
      <c r="C118" s="9"/>
      <c r="D118" s="53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5">
      <c r="A119" s="39">
        <v>1</v>
      </c>
      <c r="B119" s="39" t="s">
        <v>613</v>
      </c>
      <c r="C119" s="9"/>
      <c r="D119" s="53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5">
      <c r="A120" s="39">
        <v>1</v>
      </c>
      <c r="B120" s="44" t="s">
        <v>96</v>
      </c>
      <c r="C120" s="21"/>
      <c r="D120" s="48"/>
      <c r="E120" s="21"/>
      <c r="F120" s="21"/>
      <c r="G120" s="21"/>
      <c r="H120" s="21"/>
      <c r="I120" s="21"/>
      <c r="J120" s="31"/>
      <c r="K120" s="21"/>
      <c r="L120" s="21"/>
      <c r="M120" s="21"/>
      <c r="N120" s="31"/>
      <c r="O120" s="21"/>
      <c r="P120" s="31"/>
      <c r="Q120" s="31"/>
      <c r="R120" s="31"/>
      <c r="S120" s="21"/>
      <c r="T120" s="21"/>
      <c r="U120" s="31"/>
      <c r="V120" s="31"/>
      <c r="W120" s="31"/>
      <c r="X120" s="31"/>
      <c r="Y120" s="31"/>
      <c r="Z120" s="21"/>
    </row>
    <row r="121" spans="1:26" x14ac:dyDescent="0.25">
      <c r="A121" s="39">
        <v>1</v>
      </c>
      <c r="B121" s="39" t="s">
        <v>614</v>
      </c>
      <c r="C121" s="9"/>
      <c r="D121" s="53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63"/>
  <sheetViews>
    <sheetView topLeftCell="A44" workbookViewId="0">
      <selection activeCell="A64" sqref="A64:DQ70"/>
    </sheetView>
  </sheetViews>
  <sheetFormatPr baseColWidth="10" defaultRowHeight="17" x14ac:dyDescent="0.25"/>
  <sheetData>
    <row r="1" spans="1:121" x14ac:dyDescent="0.15">
      <c r="A1" s="55"/>
      <c r="B1" s="48" t="s">
        <v>581</v>
      </c>
      <c r="C1" s="49" t="s">
        <v>115</v>
      </c>
      <c r="D1" s="49" t="s">
        <v>295</v>
      </c>
      <c r="E1" s="49" t="s">
        <v>166</v>
      </c>
      <c r="F1" s="49" t="s">
        <v>145</v>
      </c>
      <c r="G1" s="49" t="s">
        <v>154</v>
      </c>
      <c r="H1" s="49" t="s">
        <v>192</v>
      </c>
      <c r="I1" s="49" t="s">
        <v>162</v>
      </c>
      <c r="J1" s="49" t="s">
        <v>179</v>
      </c>
      <c r="K1" s="49" t="s">
        <v>172</v>
      </c>
      <c r="L1" s="49" t="s">
        <v>176</v>
      </c>
      <c r="M1" s="48" t="s">
        <v>582</v>
      </c>
      <c r="N1" s="49" t="s">
        <v>150</v>
      </c>
      <c r="O1" s="49" t="s">
        <v>125</v>
      </c>
      <c r="P1" s="49" t="s">
        <v>583</v>
      </c>
      <c r="Q1" s="49" t="s">
        <v>584</v>
      </c>
      <c r="R1" s="49" t="s">
        <v>106</v>
      </c>
      <c r="S1" s="49" t="s">
        <v>585</v>
      </c>
      <c r="T1" s="49" t="s">
        <v>586</v>
      </c>
      <c r="U1" s="49" t="s">
        <v>587</v>
      </c>
      <c r="V1" s="49" t="s">
        <v>588</v>
      </c>
      <c r="W1" s="49" t="s">
        <v>589</v>
      </c>
      <c r="X1" s="49" t="s">
        <v>590</v>
      </c>
      <c r="Y1" s="49" t="s">
        <v>591</v>
      </c>
      <c r="Z1" s="49" t="s">
        <v>592</v>
      </c>
      <c r="AA1" s="49" t="s">
        <v>593</v>
      </c>
      <c r="AB1" s="49" t="s">
        <v>594</v>
      </c>
      <c r="AC1" s="48" t="s">
        <v>595</v>
      </c>
      <c r="AD1" s="38" t="s">
        <v>119</v>
      </c>
      <c r="AE1" s="38" t="s">
        <v>177</v>
      </c>
      <c r="AF1" s="38" t="s">
        <v>123</v>
      </c>
      <c r="AG1" s="38" t="s">
        <v>158</v>
      </c>
      <c r="AH1" s="38" t="s">
        <v>178</v>
      </c>
      <c r="AI1" s="38" t="s">
        <v>160</v>
      </c>
      <c r="AJ1" s="38" t="s">
        <v>190</v>
      </c>
      <c r="AK1" s="38" t="s">
        <v>183</v>
      </c>
      <c r="AL1" s="38" t="s">
        <v>129</v>
      </c>
      <c r="AM1" s="38" t="s">
        <v>189</v>
      </c>
      <c r="AN1" s="38" t="s">
        <v>174</v>
      </c>
      <c r="AO1" s="38" t="s">
        <v>185</v>
      </c>
      <c r="AP1" s="38" t="s">
        <v>187</v>
      </c>
      <c r="AQ1" s="38" t="s">
        <v>112</v>
      </c>
      <c r="AR1" s="38" t="s">
        <v>113</v>
      </c>
      <c r="AS1" s="38" t="s">
        <v>117</v>
      </c>
      <c r="AT1" s="37" t="s">
        <v>597</v>
      </c>
      <c r="AU1" s="38" t="s">
        <v>164</v>
      </c>
      <c r="AV1" s="38" t="s">
        <v>170</v>
      </c>
      <c r="AW1" s="38" t="s">
        <v>168</v>
      </c>
      <c r="AX1" s="37" t="s">
        <v>618</v>
      </c>
      <c r="AY1" s="38" t="s">
        <v>598</v>
      </c>
      <c r="AZ1" s="46" t="s">
        <v>135</v>
      </c>
      <c r="BA1" s="47" t="s">
        <v>599</v>
      </c>
      <c r="BB1" s="47" t="s">
        <v>621</v>
      </c>
      <c r="BC1" s="46" t="s">
        <v>137</v>
      </c>
      <c r="BD1" s="46" t="s">
        <v>600</v>
      </c>
      <c r="BE1" s="46" t="s">
        <v>601</v>
      </c>
      <c r="BF1" s="46" t="s">
        <v>100</v>
      </c>
      <c r="BG1" s="46" t="s">
        <v>602</v>
      </c>
      <c r="BH1" s="46" t="s">
        <v>149</v>
      </c>
      <c r="BI1" s="46" t="s">
        <v>102</v>
      </c>
      <c r="BJ1" s="46" t="s">
        <v>108</v>
      </c>
      <c r="BK1" s="46" t="s">
        <v>291</v>
      </c>
      <c r="BL1" s="46" t="s">
        <v>293</v>
      </c>
      <c r="BM1" s="46" t="s">
        <v>131</v>
      </c>
      <c r="BN1" s="46" t="s">
        <v>156</v>
      </c>
      <c r="BO1" s="46" t="s">
        <v>285</v>
      </c>
      <c r="BP1" s="46" t="s">
        <v>98</v>
      </c>
      <c r="BQ1" s="46" t="s">
        <v>139</v>
      </c>
      <c r="BR1" s="46" t="s">
        <v>141</v>
      </c>
      <c r="BS1" s="46" t="s">
        <v>104</v>
      </c>
      <c r="BT1" s="46" t="s">
        <v>127</v>
      </c>
      <c r="BU1" s="46" t="s">
        <v>152</v>
      </c>
      <c r="BV1" s="46" t="s">
        <v>143</v>
      </c>
      <c r="BW1" s="46" t="s">
        <v>289</v>
      </c>
      <c r="BX1" s="47" t="s">
        <v>603</v>
      </c>
      <c r="BY1" s="46" t="s">
        <v>147</v>
      </c>
      <c r="BZ1" s="46" t="s">
        <v>133</v>
      </c>
      <c r="CA1" s="46" t="s">
        <v>275</v>
      </c>
      <c r="CB1" s="46" t="s">
        <v>283</v>
      </c>
      <c r="CC1" s="46" t="s">
        <v>277</v>
      </c>
      <c r="CD1" s="46" t="s">
        <v>279</v>
      </c>
      <c r="CE1" s="46" t="s">
        <v>281</v>
      </c>
      <c r="CF1" s="46" t="s">
        <v>287</v>
      </c>
      <c r="CG1" s="39" t="s">
        <v>604</v>
      </c>
      <c r="CH1" s="43" t="s">
        <v>297</v>
      </c>
      <c r="CI1" s="44" t="s">
        <v>53</v>
      </c>
      <c r="CJ1" s="44" t="s">
        <v>55</v>
      </c>
      <c r="CK1" s="44" t="s">
        <v>57</v>
      </c>
      <c r="CL1" s="44" t="s">
        <v>59</v>
      </c>
      <c r="CM1" s="44" t="s">
        <v>61</v>
      </c>
      <c r="CN1" s="44" t="s">
        <v>63</v>
      </c>
      <c r="CO1" s="44" t="s">
        <v>68</v>
      </c>
      <c r="CP1" s="44" t="s">
        <v>64</v>
      </c>
      <c r="CQ1" s="44" t="s">
        <v>70</v>
      </c>
      <c r="CR1" s="44" t="s">
        <v>72</v>
      </c>
      <c r="CS1" s="39" t="s">
        <v>605</v>
      </c>
      <c r="CT1" s="44" t="s">
        <v>74</v>
      </c>
      <c r="CU1" s="44" t="s">
        <v>76</v>
      </c>
      <c r="CV1" s="44" t="s">
        <v>78</v>
      </c>
      <c r="CW1" s="44" t="s">
        <v>80</v>
      </c>
      <c r="CX1" s="44" t="s">
        <v>82</v>
      </c>
      <c r="CY1" s="39" t="s">
        <v>606</v>
      </c>
      <c r="CZ1" s="39" t="s">
        <v>607</v>
      </c>
      <c r="DA1" s="44" t="s">
        <v>66</v>
      </c>
      <c r="DB1" s="39" t="s">
        <v>608</v>
      </c>
      <c r="DC1" s="45" t="s">
        <v>338</v>
      </c>
      <c r="DD1" s="44" t="s">
        <v>85</v>
      </c>
      <c r="DE1" s="44" t="s">
        <v>86</v>
      </c>
      <c r="DF1" s="39" t="s">
        <v>609</v>
      </c>
      <c r="DG1" s="39" t="s">
        <v>610</v>
      </c>
      <c r="DH1" s="39" t="s">
        <v>611</v>
      </c>
      <c r="DI1" s="44" t="s">
        <v>88</v>
      </c>
      <c r="DJ1" s="44" t="s">
        <v>121</v>
      </c>
      <c r="DK1" s="44" t="s">
        <v>90</v>
      </c>
      <c r="DL1" s="44" t="s">
        <v>92</v>
      </c>
      <c r="DM1" s="44" t="s">
        <v>94</v>
      </c>
      <c r="DN1" s="39" t="s">
        <v>612</v>
      </c>
      <c r="DO1" s="39" t="s">
        <v>613</v>
      </c>
      <c r="DP1" s="44" t="s">
        <v>96</v>
      </c>
      <c r="DQ1" s="39" t="s">
        <v>614</v>
      </c>
    </row>
    <row r="2" spans="1:121" ht="18" x14ac:dyDescent="0.25">
      <c r="A2" s="56" t="s">
        <v>2</v>
      </c>
      <c r="B2" s="21">
        <v>20</v>
      </c>
      <c r="C2" s="21">
        <v>20</v>
      </c>
      <c r="D2" s="21">
        <v>22.5</v>
      </c>
      <c r="E2" s="21">
        <v>22.5</v>
      </c>
      <c r="F2" s="21">
        <v>21.25</v>
      </c>
      <c r="G2" s="21">
        <v>21.25</v>
      </c>
      <c r="H2" s="21"/>
      <c r="I2" s="21">
        <v>18.75</v>
      </c>
      <c r="J2" s="21">
        <v>22.5</v>
      </c>
      <c r="K2" s="21">
        <v>21.25</v>
      </c>
      <c r="L2" s="21">
        <v>20</v>
      </c>
      <c r="M2" s="9">
        <v>20</v>
      </c>
      <c r="N2" s="21">
        <v>23.75</v>
      </c>
      <c r="O2" s="21">
        <v>20</v>
      </c>
      <c r="P2" s="50">
        <v>21.25</v>
      </c>
      <c r="Q2" s="50">
        <v>22.5</v>
      </c>
      <c r="R2" s="21"/>
      <c r="S2" s="9"/>
      <c r="T2" s="9"/>
      <c r="U2" s="50">
        <v>20</v>
      </c>
      <c r="V2" s="50">
        <v>22.5</v>
      </c>
      <c r="W2" s="9"/>
      <c r="X2" s="50">
        <v>20</v>
      </c>
      <c r="Y2" s="9"/>
      <c r="Z2" s="9"/>
      <c r="AA2" s="9"/>
      <c r="AB2" s="50">
        <v>22.5</v>
      </c>
      <c r="AC2" s="50">
        <v>20</v>
      </c>
      <c r="AD2" s="21"/>
      <c r="AE2" s="21">
        <v>21.25</v>
      </c>
      <c r="AF2" s="21">
        <v>20</v>
      </c>
      <c r="AG2" s="21">
        <v>22.5</v>
      </c>
      <c r="AH2" s="21">
        <v>23.75</v>
      </c>
      <c r="AI2" s="21">
        <v>21.25</v>
      </c>
      <c r="AJ2" s="21">
        <v>25</v>
      </c>
      <c r="AK2" s="21">
        <v>23.75</v>
      </c>
      <c r="AL2" s="21">
        <v>25</v>
      </c>
      <c r="AM2" s="21">
        <v>21.25</v>
      </c>
      <c r="AN2" s="21">
        <v>22.5</v>
      </c>
      <c r="AO2" s="21">
        <v>22.5</v>
      </c>
      <c r="AP2" s="21">
        <v>21.25</v>
      </c>
      <c r="AQ2" s="21">
        <v>21.25</v>
      </c>
      <c r="AR2" s="21">
        <v>20</v>
      </c>
      <c r="AS2" s="21">
        <v>18.75</v>
      </c>
      <c r="AT2" s="50">
        <v>20</v>
      </c>
      <c r="AU2" s="21"/>
      <c r="AV2" s="21">
        <v>20</v>
      </c>
      <c r="AW2" s="21"/>
      <c r="AX2" s="50">
        <v>20</v>
      </c>
      <c r="AY2" s="50">
        <v>23.75</v>
      </c>
      <c r="AZ2" s="21"/>
      <c r="BA2" s="50">
        <v>22.5</v>
      </c>
      <c r="BB2" s="9"/>
      <c r="BC2" s="21"/>
      <c r="BD2" s="9"/>
      <c r="BE2" s="9"/>
      <c r="BF2" s="21">
        <v>18.75</v>
      </c>
      <c r="BG2" s="50">
        <v>18.75</v>
      </c>
      <c r="BH2" s="21">
        <v>22.5</v>
      </c>
      <c r="BI2" s="21"/>
      <c r="BJ2" s="21">
        <v>18.75</v>
      </c>
      <c r="BK2" s="21"/>
      <c r="BL2" s="21"/>
      <c r="BM2" s="21">
        <v>25</v>
      </c>
      <c r="BN2" s="21">
        <v>23.75</v>
      </c>
      <c r="BO2" s="21"/>
      <c r="BP2" s="21">
        <v>18.75</v>
      </c>
      <c r="BQ2" s="21">
        <v>21.25</v>
      </c>
      <c r="BR2" s="21">
        <v>21.25</v>
      </c>
      <c r="BS2" s="21"/>
      <c r="BT2" s="21">
        <v>25</v>
      </c>
      <c r="BU2" s="21">
        <v>22.5</v>
      </c>
      <c r="BV2" s="21">
        <v>18.75</v>
      </c>
      <c r="BW2" s="21"/>
      <c r="BX2" s="50">
        <v>20</v>
      </c>
      <c r="BY2" s="21"/>
      <c r="BZ2" s="21">
        <v>25</v>
      </c>
      <c r="CA2" s="21"/>
      <c r="CB2" s="21"/>
      <c r="CC2" s="21"/>
      <c r="CD2" s="21"/>
      <c r="CE2" s="21"/>
      <c r="CF2" s="21"/>
      <c r="CG2" s="9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9"/>
      <c r="CT2" s="21"/>
      <c r="CU2" s="21"/>
      <c r="CV2" s="21"/>
      <c r="CW2" s="21"/>
      <c r="CX2" s="21"/>
      <c r="CY2" s="9"/>
      <c r="CZ2" s="9"/>
      <c r="DA2" s="21"/>
      <c r="DB2" s="9"/>
      <c r="DC2" s="21"/>
      <c r="DD2" s="21"/>
      <c r="DE2" s="21"/>
      <c r="DF2" s="9"/>
      <c r="DG2" s="9"/>
      <c r="DH2" s="9"/>
      <c r="DI2" s="21"/>
      <c r="DJ2" s="21"/>
      <c r="DK2" s="21"/>
      <c r="DL2" s="21"/>
      <c r="DM2" s="21"/>
      <c r="DN2" s="9"/>
      <c r="DO2" s="9"/>
      <c r="DP2" s="21"/>
      <c r="DQ2" s="9"/>
    </row>
    <row r="3" spans="1:121" ht="18" x14ac:dyDescent="0.25">
      <c r="A3" s="56" t="s">
        <v>2</v>
      </c>
      <c r="B3" s="21">
        <v>23.75</v>
      </c>
      <c r="C3" s="21">
        <v>21.25</v>
      </c>
      <c r="D3" s="21">
        <v>25</v>
      </c>
      <c r="E3" s="21">
        <v>20</v>
      </c>
      <c r="F3" s="21">
        <v>20</v>
      </c>
      <c r="G3" s="21"/>
      <c r="H3" s="21"/>
      <c r="I3" s="21">
        <v>21.25</v>
      </c>
      <c r="J3" s="21">
        <v>23.75</v>
      </c>
      <c r="K3" s="21">
        <v>22.5</v>
      </c>
      <c r="L3" s="21">
        <v>20</v>
      </c>
      <c r="M3" s="9">
        <v>21.25</v>
      </c>
      <c r="N3" s="21">
        <v>25</v>
      </c>
      <c r="O3" s="21"/>
      <c r="P3" s="50">
        <v>21.25</v>
      </c>
      <c r="Q3" s="50">
        <v>22.5</v>
      </c>
      <c r="R3" s="21">
        <v>20</v>
      </c>
      <c r="S3" s="50">
        <v>20</v>
      </c>
      <c r="T3" s="9"/>
      <c r="U3" s="50">
        <v>20</v>
      </c>
      <c r="V3" s="50">
        <v>23.75</v>
      </c>
      <c r="W3" s="9"/>
      <c r="X3" s="9"/>
      <c r="Y3" s="9"/>
      <c r="Z3" s="9">
        <v>20</v>
      </c>
      <c r="AA3" s="9"/>
      <c r="AB3" s="9">
        <v>23.75</v>
      </c>
      <c r="AC3" s="9">
        <v>21.25</v>
      </c>
      <c r="AD3" s="21"/>
      <c r="AE3" s="21">
        <v>21.25</v>
      </c>
      <c r="AF3" s="21">
        <v>18.75</v>
      </c>
      <c r="AG3" s="21">
        <v>25</v>
      </c>
      <c r="AH3" s="21">
        <v>21.25</v>
      </c>
      <c r="AI3" s="21">
        <v>23.75</v>
      </c>
      <c r="AJ3" s="21"/>
      <c r="AK3" s="21">
        <v>21.25</v>
      </c>
      <c r="AL3" s="21"/>
      <c r="AM3" s="21">
        <v>21.25</v>
      </c>
      <c r="AN3" s="21"/>
      <c r="AO3" s="21">
        <v>22.5</v>
      </c>
      <c r="AP3" s="21">
        <v>22.5</v>
      </c>
      <c r="AQ3" s="21">
        <v>20</v>
      </c>
      <c r="AR3" s="21">
        <v>20</v>
      </c>
      <c r="AS3" s="21"/>
      <c r="AT3" s="50">
        <v>20</v>
      </c>
      <c r="AU3" s="21">
        <v>23.75</v>
      </c>
      <c r="AV3" s="21">
        <v>18.75</v>
      </c>
      <c r="AW3" s="21">
        <v>25</v>
      </c>
      <c r="AX3" s="50">
        <v>20</v>
      </c>
      <c r="AY3" s="50">
        <v>21.25</v>
      </c>
      <c r="AZ3" s="21"/>
      <c r="BA3" s="9"/>
      <c r="BB3" s="9"/>
      <c r="BC3" s="21"/>
      <c r="BD3" s="9"/>
      <c r="BE3" s="9"/>
      <c r="BF3" s="21"/>
      <c r="BG3" s="9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9"/>
      <c r="BY3" s="21"/>
      <c r="BZ3" s="21"/>
      <c r="CA3" s="21"/>
      <c r="CB3" s="21"/>
      <c r="CC3" s="21"/>
      <c r="CD3" s="21"/>
      <c r="CE3" s="21"/>
      <c r="CF3" s="21"/>
      <c r="CG3" s="9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9"/>
      <c r="CT3" s="21"/>
      <c r="CU3" s="21"/>
      <c r="CV3" s="21"/>
      <c r="CW3" s="21"/>
      <c r="CX3" s="21"/>
      <c r="CY3" s="9"/>
      <c r="CZ3" s="9"/>
      <c r="DA3" s="21"/>
      <c r="DB3" s="9"/>
      <c r="DC3" s="21"/>
      <c r="DD3" s="21"/>
      <c r="DE3" s="21"/>
      <c r="DF3" s="9"/>
      <c r="DG3" s="9"/>
      <c r="DH3" s="9"/>
      <c r="DI3" s="21"/>
      <c r="DJ3" s="21"/>
      <c r="DK3" s="21"/>
      <c r="DL3" s="21"/>
      <c r="DM3" s="21"/>
      <c r="DN3" s="9"/>
      <c r="DO3" s="9"/>
      <c r="DP3" s="21"/>
      <c r="DQ3" s="9"/>
    </row>
    <row r="4" spans="1:121" ht="18" x14ac:dyDescent="0.25">
      <c r="A4" s="29" t="s">
        <v>2</v>
      </c>
      <c r="B4" s="31"/>
      <c r="C4" s="31">
        <v>22.5</v>
      </c>
      <c r="D4" s="31">
        <v>23.75</v>
      </c>
      <c r="E4" s="31"/>
      <c r="F4" s="31">
        <v>25</v>
      </c>
      <c r="G4" s="31">
        <v>23.75</v>
      </c>
      <c r="H4" s="31">
        <v>23.75</v>
      </c>
      <c r="I4" s="31">
        <v>22.5</v>
      </c>
      <c r="J4" s="31"/>
      <c r="K4" s="31"/>
      <c r="L4" s="31"/>
      <c r="M4" s="9">
        <v>25</v>
      </c>
      <c r="N4" s="31">
        <v>25</v>
      </c>
      <c r="O4" s="31"/>
      <c r="P4" s="9">
        <v>25</v>
      </c>
      <c r="Q4" s="31">
        <v>25</v>
      </c>
      <c r="R4" s="31"/>
      <c r="S4" s="31">
        <v>25</v>
      </c>
      <c r="T4" s="31">
        <v>23.75</v>
      </c>
      <c r="U4" s="9"/>
      <c r="V4" s="31">
        <v>25</v>
      </c>
      <c r="W4" s="9"/>
      <c r="X4" s="9"/>
      <c r="Y4" s="9"/>
      <c r="Z4" s="9"/>
      <c r="AA4" s="9">
        <v>25</v>
      </c>
      <c r="AB4" s="9"/>
      <c r="AC4" s="9">
        <v>23.75</v>
      </c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9">
        <v>22.5</v>
      </c>
      <c r="AU4" s="31"/>
      <c r="AV4" s="31"/>
      <c r="AW4" s="31"/>
      <c r="AX4" s="9"/>
      <c r="AY4" s="9"/>
      <c r="AZ4" s="31"/>
      <c r="BA4" s="9"/>
      <c r="BB4" s="9"/>
      <c r="BC4" s="31"/>
      <c r="BD4" s="9"/>
      <c r="BE4" s="9"/>
      <c r="BF4" s="31"/>
      <c r="BG4" s="9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9"/>
      <c r="BY4" s="31"/>
      <c r="BZ4" s="31"/>
      <c r="CA4" s="31"/>
      <c r="CB4" s="31"/>
      <c r="CC4" s="31"/>
      <c r="CD4" s="31"/>
      <c r="CE4" s="31"/>
      <c r="CF4" s="31"/>
      <c r="CG4" s="9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9"/>
      <c r="CT4" s="31"/>
      <c r="CU4" s="31"/>
      <c r="CV4" s="31"/>
      <c r="CW4" s="31"/>
      <c r="CX4" s="31"/>
      <c r="CY4" s="9"/>
      <c r="CZ4" s="9"/>
      <c r="DA4" s="31"/>
      <c r="DB4" s="9"/>
      <c r="DC4" s="31"/>
      <c r="DD4" s="31"/>
      <c r="DE4" s="31"/>
      <c r="DF4" s="9"/>
      <c r="DG4" s="9"/>
      <c r="DH4" s="9"/>
      <c r="DI4" s="31"/>
      <c r="DJ4" s="31"/>
      <c r="DK4" s="31"/>
      <c r="DL4" s="31"/>
      <c r="DM4" s="31"/>
      <c r="DN4" s="9"/>
      <c r="DO4" s="9"/>
      <c r="DP4" s="31"/>
      <c r="DQ4" s="9"/>
    </row>
    <row r="5" spans="1:121" ht="18" x14ac:dyDescent="0.25">
      <c r="A5" s="29" t="s">
        <v>2</v>
      </c>
      <c r="B5" s="31"/>
      <c r="C5" s="31">
        <v>25</v>
      </c>
      <c r="D5" s="31">
        <v>23.75</v>
      </c>
      <c r="E5" s="31"/>
      <c r="F5" s="31">
        <v>25</v>
      </c>
      <c r="G5" s="31"/>
      <c r="H5" s="31"/>
      <c r="I5" s="31">
        <v>22.5</v>
      </c>
      <c r="J5" s="31"/>
      <c r="K5" s="31"/>
      <c r="L5" s="31"/>
      <c r="M5" s="9">
        <v>23.75</v>
      </c>
      <c r="N5" s="31">
        <v>25</v>
      </c>
      <c r="O5" s="31"/>
      <c r="P5" s="9">
        <v>22.5</v>
      </c>
      <c r="Q5" s="31">
        <v>25</v>
      </c>
      <c r="R5" s="31">
        <v>25</v>
      </c>
      <c r="S5" s="31">
        <v>25</v>
      </c>
      <c r="T5" s="31">
        <v>25</v>
      </c>
      <c r="U5" s="31">
        <v>22.5</v>
      </c>
      <c r="V5" s="31">
        <v>25</v>
      </c>
      <c r="W5" s="31">
        <v>20</v>
      </c>
      <c r="X5" s="31">
        <v>22.5</v>
      </c>
      <c r="Y5" s="31">
        <v>18.75</v>
      </c>
      <c r="Z5" s="9"/>
      <c r="AA5" s="9"/>
      <c r="AB5" s="31">
        <v>25</v>
      </c>
      <c r="AC5" s="9"/>
      <c r="AD5" s="31"/>
      <c r="AE5" s="31"/>
      <c r="AF5" s="31"/>
      <c r="AG5" s="31">
        <v>23.75</v>
      </c>
      <c r="AH5" s="31"/>
      <c r="AI5" s="31"/>
      <c r="AJ5" s="31">
        <v>25</v>
      </c>
      <c r="AK5" s="31"/>
      <c r="AL5" s="31"/>
      <c r="AM5" s="31"/>
      <c r="AN5" s="31"/>
      <c r="AO5" s="31"/>
      <c r="AP5" s="31">
        <v>23.75</v>
      </c>
      <c r="AQ5" s="31"/>
      <c r="AR5" s="31"/>
      <c r="AS5" s="31">
        <v>23.75</v>
      </c>
      <c r="AT5" s="9"/>
      <c r="AU5" s="31">
        <v>23.75</v>
      </c>
      <c r="AV5" s="31">
        <v>20</v>
      </c>
      <c r="AW5" s="31">
        <v>23.75</v>
      </c>
      <c r="AX5" s="9"/>
      <c r="AY5" s="9"/>
      <c r="AZ5" s="31"/>
      <c r="BA5" s="9"/>
      <c r="BB5" s="9"/>
      <c r="BC5" s="31"/>
      <c r="BD5" s="9"/>
      <c r="BE5" s="9"/>
      <c r="BF5" s="31"/>
      <c r="BG5" s="9"/>
      <c r="BH5" s="31"/>
      <c r="BI5" s="31">
        <v>23.75</v>
      </c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9"/>
      <c r="BY5" s="31"/>
      <c r="BZ5" s="31"/>
      <c r="CA5" s="31"/>
      <c r="CB5" s="31"/>
      <c r="CC5" s="31"/>
      <c r="CD5" s="31"/>
      <c r="CE5" s="31"/>
      <c r="CF5" s="31"/>
      <c r="CG5" s="9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9"/>
      <c r="CT5" s="31"/>
      <c r="CU5" s="31"/>
      <c r="CV5" s="31"/>
      <c r="CW5" s="31"/>
      <c r="CX5" s="31"/>
      <c r="CY5" s="9"/>
      <c r="CZ5" s="9"/>
      <c r="DA5" s="31"/>
      <c r="DB5" s="9"/>
      <c r="DC5" s="31"/>
      <c r="DD5" s="31"/>
      <c r="DE5" s="31"/>
      <c r="DF5" s="9"/>
      <c r="DG5" s="9"/>
      <c r="DH5" s="9"/>
      <c r="DI5" s="31"/>
      <c r="DJ5" s="31"/>
      <c r="DK5" s="31"/>
      <c r="DL5" s="31"/>
      <c r="DM5" s="31"/>
      <c r="DN5" s="9"/>
      <c r="DO5" s="9"/>
      <c r="DP5" s="31"/>
      <c r="DQ5" s="9"/>
    </row>
    <row r="6" spans="1:121" ht="18" x14ac:dyDescent="0.25">
      <c r="A6" s="56" t="s">
        <v>2</v>
      </c>
      <c r="B6" s="21"/>
      <c r="C6" s="21">
        <v>21.25</v>
      </c>
      <c r="D6" s="21"/>
      <c r="E6" s="21"/>
      <c r="F6" s="21"/>
      <c r="G6" s="21"/>
      <c r="H6" s="21"/>
      <c r="I6" s="21">
        <v>22.5</v>
      </c>
      <c r="J6" s="21">
        <v>21.25</v>
      </c>
      <c r="K6" s="21"/>
      <c r="L6" s="21"/>
      <c r="M6" s="9"/>
      <c r="N6" s="21">
        <v>20</v>
      </c>
      <c r="O6" s="21"/>
      <c r="P6" s="9"/>
      <c r="Q6" s="9"/>
      <c r="R6" s="21">
        <v>22.5</v>
      </c>
      <c r="S6" s="9"/>
      <c r="T6" s="9"/>
      <c r="U6" s="9"/>
      <c r="V6" s="9"/>
      <c r="W6" s="9">
        <v>20</v>
      </c>
      <c r="X6" s="9"/>
      <c r="Y6" s="9">
        <v>21.25</v>
      </c>
      <c r="Z6" s="9"/>
      <c r="AA6" s="9">
        <v>21.25</v>
      </c>
      <c r="AB6" s="9"/>
      <c r="AC6" s="9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9"/>
      <c r="AU6" s="21"/>
      <c r="AV6" s="21"/>
      <c r="AW6" s="21"/>
      <c r="AX6" s="9"/>
      <c r="AY6" s="9"/>
      <c r="AZ6" s="21"/>
      <c r="BA6" s="9"/>
      <c r="BB6" s="9"/>
      <c r="BC6" s="21"/>
      <c r="BD6" s="9"/>
      <c r="BE6" s="9"/>
      <c r="BF6" s="21"/>
      <c r="BG6" s="9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9"/>
      <c r="BY6" s="21"/>
      <c r="BZ6" s="21"/>
      <c r="CA6" s="21"/>
      <c r="CB6" s="21"/>
      <c r="CC6" s="21"/>
      <c r="CD6" s="21"/>
      <c r="CE6" s="21"/>
      <c r="CF6" s="21"/>
      <c r="CG6" s="9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9"/>
      <c r="CT6" s="21"/>
      <c r="CU6" s="21"/>
      <c r="CV6" s="21"/>
      <c r="CW6" s="21"/>
      <c r="CX6" s="21"/>
      <c r="CY6" s="9"/>
      <c r="CZ6" s="9"/>
      <c r="DA6" s="21"/>
      <c r="DB6" s="9"/>
      <c r="DC6" s="21"/>
      <c r="DD6" s="21"/>
      <c r="DE6" s="21"/>
      <c r="DF6" s="9"/>
      <c r="DG6" s="9"/>
      <c r="DH6" s="9"/>
      <c r="DI6" s="21"/>
      <c r="DJ6" s="21"/>
      <c r="DK6" s="21"/>
      <c r="DL6" s="21"/>
      <c r="DM6" s="21"/>
      <c r="DN6" s="9"/>
      <c r="DO6" s="9"/>
      <c r="DP6" s="21"/>
      <c r="DQ6" s="9"/>
    </row>
    <row r="7" spans="1:121" ht="18" x14ac:dyDescent="0.25">
      <c r="A7" s="51" t="s">
        <v>6</v>
      </c>
      <c r="B7" s="48"/>
      <c r="C7" s="48"/>
      <c r="D7" s="48">
        <v>25</v>
      </c>
      <c r="E7" s="48">
        <v>25</v>
      </c>
      <c r="F7" s="48">
        <v>18.75</v>
      </c>
      <c r="G7" s="48"/>
      <c r="H7" s="48">
        <v>17.5</v>
      </c>
      <c r="I7" s="48"/>
      <c r="J7" s="48"/>
      <c r="K7" s="48">
        <v>21.25</v>
      </c>
      <c r="L7" s="48">
        <v>22.5</v>
      </c>
      <c r="M7" s="53">
        <v>22.5</v>
      </c>
      <c r="N7" s="48">
        <v>20</v>
      </c>
      <c r="O7" s="48">
        <v>20</v>
      </c>
      <c r="P7" s="48">
        <v>20</v>
      </c>
      <c r="Q7" s="48">
        <v>22.5</v>
      </c>
      <c r="R7" s="48">
        <v>22.5</v>
      </c>
      <c r="S7" s="53"/>
      <c r="T7" s="53"/>
      <c r="U7" s="48">
        <v>22.5</v>
      </c>
      <c r="V7" s="48">
        <v>22.5</v>
      </c>
      <c r="W7" s="48">
        <v>21.25</v>
      </c>
      <c r="X7" s="48">
        <v>22.5</v>
      </c>
      <c r="Y7" s="53"/>
      <c r="Z7" s="48">
        <v>17.5</v>
      </c>
      <c r="AA7" s="48">
        <v>18.75</v>
      </c>
      <c r="AB7" s="48">
        <v>22.5</v>
      </c>
      <c r="AC7" s="48">
        <v>22.5</v>
      </c>
      <c r="AD7" s="48"/>
      <c r="AE7" s="48">
        <v>23.75</v>
      </c>
      <c r="AF7" s="48">
        <v>20</v>
      </c>
      <c r="AG7" s="48">
        <v>25</v>
      </c>
      <c r="AH7" s="48">
        <v>25</v>
      </c>
      <c r="AI7" s="48">
        <v>20</v>
      </c>
      <c r="AJ7" s="48"/>
      <c r="AK7" s="48">
        <v>20</v>
      </c>
      <c r="AL7" s="48">
        <v>25</v>
      </c>
      <c r="AM7" s="48">
        <v>22.5</v>
      </c>
      <c r="AN7" s="48">
        <v>22.5</v>
      </c>
      <c r="AO7" s="48">
        <v>22.5</v>
      </c>
      <c r="AP7" s="48">
        <v>22.5</v>
      </c>
      <c r="AQ7" s="48">
        <v>21.25</v>
      </c>
      <c r="AR7" s="48">
        <v>22.5</v>
      </c>
      <c r="AS7" s="48">
        <v>22.5</v>
      </c>
      <c r="AT7" s="48">
        <v>18.75</v>
      </c>
      <c r="AU7" s="48">
        <v>20</v>
      </c>
      <c r="AV7" s="48">
        <v>18.75</v>
      </c>
      <c r="AW7" s="48">
        <v>22.5</v>
      </c>
      <c r="AX7" s="48">
        <v>16.25</v>
      </c>
      <c r="AY7" s="53"/>
      <c r="AZ7" s="48">
        <v>20</v>
      </c>
      <c r="BA7" s="48">
        <v>22.5</v>
      </c>
      <c r="BB7" s="53"/>
      <c r="BC7" s="48"/>
      <c r="BD7" s="53">
        <v>20</v>
      </c>
      <c r="BE7" s="48">
        <v>23.75</v>
      </c>
      <c r="BF7" s="48">
        <v>21.25</v>
      </c>
      <c r="BG7" s="53"/>
      <c r="BH7" s="48">
        <v>25</v>
      </c>
      <c r="BI7" s="48">
        <v>20</v>
      </c>
      <c r="BJ7" s="48">
        <v>21.25</v>
      </c>
      <c r="BK7" s="48"/>
      <c r="BL7" s="48"/>
      <c r="BM7" s="48">
        <v>23.75</v>
      </c>
      <c r="BN7" s="48"/>
      <c r="BO7" s="48"/>
      <c r="BP7" s="48">
        <v>21.25</v>
      </c>
      <c r="BQ7" s="48">
        <v>22.5</v>
      </c>
      <c r="BR7" s="48">
        <v>23.75</v>
      </c>
      <c r="BS7" s="48">
        <v>18.75</v>
      </c>
      <c r="BT7" s="48">
        <v>25</v>
      </c>
      <c r="BU7" s="48">
        <v>22.5</v>
      </c>
      <c r="BV7" s="48">
        <v>20</v>
      </c>
      <c r="BW7" s="48"/>
      <c r="BX7" s="48">
        <v>21.25</v>
      </c>
      <c r="BY7" s="48">
        <v>23.75</v>
      </c>
      <c r="BZ7" s="48">
        <v>25</v>
      </c>
      <c r="CA7" s="48"/>
      <c r="CB7" s="48"/>
      <c r="CC7" s="48"/>
      <c r="CD7" s="48"/>
      <c r="CE7" s="48"/>
      <c r="CF7" s="48"/>
      <c r="CG7" s="53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53"/>
      <c r="CT7" s="48"/>
      <c r="CU7" s="48"/>
      <c r="CV7" s="48"/>
      <c r="CW7" s="48"/>
      <c r="CX7" s="48"/>
      <c r="CY7" s="53"/>
      <c r="CZ7" s="53"/>
      <c r="DA7" s="48"/>
      <c r="DB7" s="53"/>
      <c r="DC7" s="48"/>
      <c r="DD7" s="48"/>
      <c r="DE7" s="48"/>
      <c r="DF7" s="53"/>
      <c r="DG7" s="53"/>
      <c r="DH7" s="53"/>
      <c r="DI7" s="48"/>
      <c r="DJ7" s="48"/>
      <c r="DK7" s="48"/>
      <c r="DL7" s="48"/>
      <c r="DM7" s="48"/>
      <c r="DN7" s="53"/>
      <c r="DO7" s="53"/>
      <c r="DP7" s="48"/>
      <c r="DQ7" s="53"/>
    </row>
    <row r="8" spans="1:121" ht="18" x14ac:dyDescent="0.25">
      <c r="A8" s="56" t="s">
        <v>6</v>
      </c>
      <c r="B8" s="21"/>
      <c r="C8" s="21"/>
      <c r="D8" s="21">
        <v>25</v>
      </c>
      <c r="E8" s="21"/>
      <c r="F8" s="21"/>
      <c r="G8" s="21">
        <v>20</v>
      </c>
      <c r="H8" s="21">
        <v>21.25</v>
      </c>
      <c r="I8" s="21">
        <v>25</v>
      </c>
      <c r="J8" s="21">
        <v>18.75</v>
      </c>
      <c r="K8" s="21"/>
      <c r="L8" s="21"/>
      <c r="M8" s="9">
        <v>18.75</v>
      </c>
      <c r="N8" s="21">
        <v>22.5</v>
      </c>
      <c r="O8" s="21">
        <v>22.5</v>
      </c>
      <c r="P8" s="9"/>
      <c r="Q8" s="50">
        <v>17.5</v>
      </c>
      <c r="R8" s="21">
        <v>16.25</v>
      </c>
      <c r="S8" s="50">
        <v>22.5</v>
      </c>
      <c r="T8" s="9"/>
      <c r="U8" s="50">
        <v>17.5</v>
      </c>
      <c r="V8" s="50">
        <v>22.5</v>
      </c>
      <c r="W8" s="50">
        <v>25</v>
      </c>
      <c r="X8" s="9"/>
      <c r="Y8" s="9"/>
      <c r="Z8" s="50">
        <v>22.5</v>
      </c>
      <c r="AA8" s="9"/>
      <c r="AB8" s="9">
        <v>22.5</v>
      </c>
      <c r="AC8" s="9">
        <v>20</v>
      </c>
      <c r="AD8" s="21">
        <v>21.25</v>
      </c>
      <c r="AE8" s="21"/>
      <c r="AF8" s="21"/>
      <c r="AG8" s="21"/>
      <c r="AH8" s="21"/>
      <c r="AI8" s="21">
        <v>20</v>
      </c>
      <c r="AJ8" s="21">
        <v>25</v>
      </c>
      <c r="AK8" s="21"/>
      <c r="AL8" s="21">
        <v>25</v>
      </c>
      <c r="AM8" s="21"/>
      <c r="AN8" s="21"/>
      <c r="AO8" s="21"/>
      <c r="AP8" s="21"/>
      <c r="AQ8" s="21"/>
      <c r="AR8" s="21">
        <v>21.25</v>
      </c>
      <c r="AS8" s="21"/>
      <c r="AT8" s="9">
        <v>22.5</v>
      </c>
      <c r="AU8" s="21"/>
      <c r="AV8" s="21">
        <v>20</v>
      </c>
      <c r="AW8" s="21"/>
      <c r="AX8" s="9"/>
      <c r="AY8" s="9"/>
      <c r="AZ8" s="21"/>
      <c r="BA8" s="9">
        <v>25</v>
      </c>
      <c r="BB8" s="9"/>
      <c r="BC8" s="21">
        <v>21.25</v>
      </c>
      <c r="BD8" s="9">
        <v>22.5</v>
      </c>
      <c r="BE8" s="9"/>
      <c r="BF8" s="21"/>
      <c r="BG8" s="9">
        <v>20</v>
      </c>
      <c r="BH8" s="21">
        <v>22.5</v>
      </c>
      <c r="BI8" s="21"/>
      <c r="BJ8" s="21"/>
      <c r="BK8" s="21">
        <v>17.5</v>
      </c>
      <c r="BL8" s="21">
        <v>21.25</v>
      </c>
      <c r="BM8" s="21">
        <v>25</v>
      </c>
      <c r="BN8" s="21">
        <v>22.5</v>
      </c>
      <c r="BO8" s="21"/>
      <c r="BP8" s="21"/>
      <c r="BQ8" s="21"/>
      <c r="BR8" s="21"/>
      <c r="BS8" s="21"/>
      <c r="BT8" s="21"/>
      <c r="BU8" s="21"/>
      <c r="BV8" s="21"/>
      <c r="BW8" s="21"/>
      <c r="BX8" s="9"/>
      <c r="BY8" s="21"/>
      <c r="BZ8" s="21"/>
      <c r="CA8" s="21"/>
      <c r="CB8" s="21"/>
      <c r="CC8" s="21"/>
      <c r="CD8" s="21"/>
      <c r="CE8" s="21"/>
      <c r="CF8" s="21"/>
      <c r="CG8" s="9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9"/>
      <c r="CT8" s="21"/>
      <c r="CU8" s="21"/>
      <c r="CV8" s="21"/>
      <c r="CW8" s="21"/>
      <c r="CX8" s="21"/>
      <c r="CY8" s="9"/>
      <c r="CZ8" s="9"/>
      <c r="DA8" s="21"/>
      <c r="DB8" s="9"/>
      <c r="DC8" s="21"/>
      <c r="DD8" s="21"/>
      <c r="DE8" s="21"/>
      <c r="DF8" s="9"/>
      <c r="DG8" s="9"/>
      <c r="DH8" s="9"/>
      <c r="DI8" s="21"/>
      <c r="DJ8" s="21"/>
      <c r="DK8" s="21"/>
      <c r="DL8" s="21"/>
      <c r="DM8" s="21"/>
      <c r="DN8" s="9"/>
      <c r="DO8" s="9"/>
      <c r="DP8" s="21"/>
      <c r="DQ8" s="9"/>
    </row>
    <row r="9" spans="1:121" ht="18" x14ac:dyDescent="0.25">
      <c r="A9" s="29" t="s">
        <v>4</v>
      </c>
      <c r="B9" s="31">
        <v>20</v>
      </c>
      <c r="C9" s="31">
        <v>22.5</v>
      </c>
      <c r="D9" s="31">
        <v>25</v>
      </c>
      <c r="E9" s="31">
        <v>22.5</v>
      </c>
      <c r="F9" s="31">
        <v>20</v>
      </c>
      <c r="G9" s="31"/>
      <c r="H9" s="31"/>
      <c r="I9" s="31">
        <v>22.5</v>
      </c>
      <c r="J9" s="31"/>
      <c r="K9" s="31"/>
      <c r="L9" s="31"/>
      <c r="M9" s="9">
        <v>20</v>
      </c>
      <c r="N9" s="31">
        <v>25</v>
      </c>
      <c r="O9" s="31"/>
      <c r="P9" s="9">
        <v>20</v>
      </c>
      <c r="Q9" s="31">
        <v>21.25</v>
      </c>
      <c r="R9" s="31">
        <v>21.25</v>
      </c>
      <c r="S9" s="31">
        <v>22.5</v>
      </c>
      <c r="T9" s="31">
        <v>22.5</v>
      </c>
      <c r="U9" s="31">
        <v>20</v>
      </c>
      <c r="V9" s="31">
        <v>25</v>
      </c>
      <c r="W9" s="31">
        <v>22.5</v>
      </c>
      <c r="X9" s="9"/>
      <c r="Y9" s="31">
        <v>0</v>
      </c>
      <c r="Z9" s="31">
        <v>22.5</v>
      </c>
      <c r="AA9" s="9"/>
      <c r="AB9" s="31">
        <v>25</v>
      </c>
      <c r="AC9" s="31">
        <v>22.5</v>
      </c>
      <c r="AD9" s="31"/>
      <c r="AE9" s="31">
        <v>25</v>
      </c>
      <c r="AF9" s="31"/>
      <c r="AG9" s="31"/>
      <c r="AH9" s="31"/>
      <c r="AI9" s="31">
        <v>22.5</v>
      </c>
      <c r="AJ9" s="31">
        <v>25</v>
      </c>
      <c r="AK9" s="31">
        <v>22.5</v>
      </c>
      <c r="AL9" s="31">
        <v>25</v>
      </c>
      <c r="AM9" s="31"/>
      <c r="AN9" s="31"/>
      <c r="AO9" s="31"/>
      <c r="AP9" s="31">
        <v>22.5</v>
      </c>
      <c r="AQ9" s="31">
        <v>16.25</v>
      </c>
      <c r="AR9" s="31">
        <v>20</v>
      </c>
      <c r="AS9" s="31">
        <v>20</v>
      </c>
      <c r="AT9" s="31">
        <v>20</v>
      </c>
      <c r="AU9" s="31">
        <v>25</v>
      </c>
      <c r="AV9" s="31">
        <v>18.75</v>
      </c>
      <c r="AW9" s="31">
        <v>22.5</v>
      </c>
      <c r="AX9" s="9"/>
      <c r="AY9" s="9"/>
      <c r="AZ9" s="31"/>
      <c r="BA9" s="9"/>
      <c r="BB9" s="9"/>
      <c r="BC9" s="31"/>
      <c r="BD9" s="9"/>
      <c r="BE9" s="9"/>
      <c r="BF9" s="31"/>
      <c r="BG9" s="9"/>
      <c r="BH9" s="31"/>
      <c r="BI9" s="31">
        <v>21.25</v>
      </c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9"/>
      <c r="BY9" s="31"/>
      <c r="BZ9" s="31"/>
      <c r="CA9" s="31"/>
      <c r="CB9" s="31"/>
      <c r="CC9" s="31"/>
      <c r="CD9" s="31"/>
      <c r="CE9" s="31"/>
      <c r="CF9" s="31"/>
      <c r="CG9" s="9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9"/>
      <c r="CT9" s="31"/>
      <c r="CU9" s="31"/>
      <c r="CV9" s="31"/>
      <c r="CW9" s="31"/>
      <c r="CX9" s="31"/>
      <c r="CY9" s="9"/>
      <c r="CZ9" s="9"/>
      <c r="DA9" s="31"/>
      <c r="DB9" s="9"/>
      <c r="DC9" s="31"/>
      <c r="DD9" s="31"/>
      <c r="DE9" s="31"/>
      <c r="DF9" s="9"/>
      <c r="DG9" s="9"/>
      <c r="DH9" s="9"/>
      <c r="DI9" s="31"/>
      <c r="DJ9" s="31"/>
      <c r="DK9" s="31"/>
      <c r="DL9" s="31"/>
      <c r="DM9" s="31"/>
      <c r="DN9" s="9"/>
      <c r="DO9" s="9"/>
      <c r="DP9" s="31"/>
      <c r="DQ9" s="9"/>
    </row>
    <row r="10" spans="1:121" ht="18" x14ac:dyDescent="0.25">
      <c r="A10" s="29" t="s">
        <v>4</v>
      </c>
      <c r="B10" s="31"/>
      <c r="C10" s="31">
        <v>22.5</v>
      </c>
      <c r="D10" s="31">
        <v>25</v>
      </c>
      <c r="E10" s="31">
        <v>25</v>
      </c>
      <c r="F10" s="31"/>
      <c r="G10" s="31">
        <v>20</v>
      </c>
      <c r="H10" s="31">
        <v>22.5</v>
      </c>
      <c r="I10" s="31">
        <v>22.5</v>
      </c>
      <c r="J10" s="31">
        <v>25</v>
      </c>
      <c r="K10" s="31"/>
      <c r="L10" s="31"/>
      <c r="M10" s="9"/>
      <c r="N10" s="31">
        <v>0</v>
      </c>
      <c r="O10" s="31"/>
      <c r="P10" s="9">
        <v>18.75</v>
      </c>
      <c r="Q10" s="9"/>
      <c r="R10" s="31"/>
      <c r="S10" s="9">
        <v>22.5</v>
      </c>
      <c r="T10" s="9"/>
      <c r="U10" s="9">
        <v>18.75</v>
      </c>
      <c r="V10" s="9"/>
      <c r="W10" s="9"/>
      <c r="X10" s="9"/>
      <c r="Y10" s="9"/>
      <c r="Z10" s="9"/>
      <c r="AA10" s="9"/>
      <c r="AB10" s="9"/>
      <c r="AC10" s="9">
        <v>22.5</v>
      </c>
      <c r="AD10" s="31"/>
      <c r="AE10" s="31">
        <v>22.5</v>
      </c>
      <c r="AF10" s="31"/>
      <c r="AG10" s="31">
        <v>22.5</v>
      </c>
      <c r="AH10" s="31">
        <v>25</v>
      </c>
      <c r="AI10" s="31"/>
      <c r="AJ10" s="31"/>
      <c r="AK10" s="31"/>
      <c r="AL10" s="31"/>
      <c r="AM10" s="31"/>
      <c r="AN10" s="31"/>
      <c r="AO10" s="31"/>
      <c r="AP10" s="31"/>
      <c r="AQ10" s="31"/>
      <c r="AR10" s="31">
        <v>22.5</v>
      </c>
      <c r="AS10" s="31"/>
      <c r="AT10" s="9"/>
      <c r="AU10" s="31"/>
      <c r="AV10" s="31"/>
      <c r="AW10" s="31"/>
      <c r="AX10" s="9">
        <v>20</v>
      </c>
      <c r="AY10" s="9">
        <v>20</v>
      </c>
      <c r="AZ10" s="31"/>
      <c r="BA10" s="9"/>
      <c r="BB10" s="9"/>
      <c r="BC10" s="31"/>
      <c r="BD10" s="9"/>
      <c r="BE10" s="9"/>
      <c r="BF10" s="31"/>
      <c r="BG10" s="9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9"/>
      <c r="BY10" s="31"/>
      <c r="BZ10" s="31"/>
      <c r="CA10" s="31"/>
      <c r="CB10" s="31"/>
      <c r="CC10" s="31"/>
      <c r="CD10" s="31"/>
      <c r="CE10" s="31"/>
      <c r="CF10" s="31"/>
      <c r="CG10" s="9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9"/>
      <c r="CT10" s="31"/>
      <c r="CU10" s="31"/>
      <c r="CV10" s="31"/>
      <c r="CW10" s="31"/>
      <c r="CX10" s="31"/>
      <c r="CY10" s="9"/>
      <c r="CZ10" s="9"/>
      <c r="DA10" s="31"/>
      <c r="DB10" s="9"/>
      <c r="DC10" s="31"/>
      <c r="DD10" s="31"/>
      <c r="DE10" s="31"/>
      <c r="DF10" s="9"/>
      <c r="DG10" s="9"/>
      <c r="DH10" s="9"/>
      <c r="DI10" s="31"/>
      <c r="DJ10" s="31"/>
      <c r="DK10" s="31"/>
      <c r="DL10" s="31"/>
      <c r="DM10" s="31"/>
      <c r="DN10" s="9"/>
      <c r="DO10" s="9"/>
      <c r="DP10" s="31"/>
      <c r="DQ10" s="9"/>
    </row>
    <row r="11" spans="1:121" ht="18" x14ac:dyDescent="0.25">
      <c r="A11" s="29" t="s">
        <v>1</v>
      </c>
      <c r="B11" s="31">
        <v>23.75</v>
      </c>
      <c r="C11" s="31">
        <v>22.5</v>
      </c>
      <c r="D11" s="31">
        <v>25</v>
      </c>
      <c r="E11" s="31"/>
      <c r="F11" s="31"/>
      <c r="G11" s="31"/>
      <c r="H11" s="31"/>
      <c r="I11" s="31"/>
      <c r="J11" s="31"/>
      <c r="K11" s="31">
        <v>22.5</v>
      </c>
      <c r="L11" s="31"/>
      <c r="M11" s="9"/>
      <c r="N11" s="31"/>
      <c r="O11" s="31">
        <v>25</v>
      </c>
      <c r="P11" s="9"/>
      <c r="Q11" s="9">
        <v>25</v>
      </c>
      <c r="R11" s="31">
        <v>23.75</v>
      </c>
      <c r="S11" s="9"/>
      <c r="T11" s="9"/>
      <c r="U11" s="9">
        <v>18.75</v>
      </c>
      <c r="V11" s="9">
        <v>25</v>
      </c>
      <c r="W11" s="9"/>
      <c r="X11" s="9"/>
      <c r="Y11" s="9"/>
      <c r="Z11" s="9"/>
      <c r="AA11" s="9"/>
      <c r="AB11" s="9"/>
      <c r="AC11" s="9"/>
      <c r="AD11" s="31"/>
      <c r="AE11" s="31"/>
      <c r="AF11" s="31">
        <v>20</v>
      </c>
      <c r="AG11" s="31">
        <v>25</v>
      </c>
      <c r="AH11" s="31"/>
      <c r="AI11" s="31"/>
      <c r="AJ11" s="31">
        <v>25</v>
      </c>
      <c r="AK11" s="31"/>
      <c r="AL11" s="31"/>
      <c r="AM11" s="31"/>
      <c r="AN11" s="31"/>
      <c r="AO11" s="31"/>
      <c r="AP11" s="31"/>
      <c r="AQ11" s="31">
        <v>22.5</v>
      </c>
      <c r="AR11" s="31">
        <v>22.5</v>
      </c>
      <c r="AS11" s="31">
        <v>22.5</v>
      </c>
      <c r="AT11" s="9"/>
      <c r="AU11" s="31"/>
      <c r="AV11" s="31"/>
      <c r="AW11" s="31"/>
      <c r="AX11" s="9">
        <v>20</v>
      </c>
      <c r="AY11" s="9"/>
      <c r="AZ11" s="31"/>
      <c r="BA11" s="9">
        <v>22.5</v>
      </c>
      <c r="BB11" s="9"/>
      <c r="BC11" s="31"/>
      <c r="BD11" s="9">
        <v>20</v>
      </c>
      <c r="BE11" s="9">
        <v>25</v>
      </c>
      <c r="BF11" s="31">
        <v>22.5</v>
      </c>
      <c r="BG11" s="9"/>
      <c r="BH11" s="31"/>
      <c r="BI11" s="31">
        <v>20</v>
      </c>
      <c r="BJ11" s="31">
        <v>22.5</v>
      </c>
      <c r="BK11" s="31"/>
      <c r="BL11" s="31"/>
      <c r="BM11" s="31"/>
      <c r="BN11" s="31"/>
      <c r="BO11" s="31"/>
      <c r="BP11" s="31">
        <v>20</v>
      </c>
      <c r="BQ11" s="31"/>
      <c r="BR11" s="31"/>
      <c r="BS11" s="31">
        <v>18.75</v>
      </c>
      <c r="BT11" s="31">
        <v>25</v>
      </c>
      <c r="BU11" s="31"/>
      <c r="BV11" s="31"/>
      <c r="BW11" s="31"/>
      <c r="BX11" s="9"/>
      <c r="BY11" s="31"/>
      <c r="BZ11" s="31">
        <v>22.5</v>
      </c>
      <c r="CA11" s="31"/>
      <c r="CB11" s="31"/>
      <c r="CC11" s="31"/>
      <c r="CD11" s="31"/>
      <c r="CE11" s="31"/>
      <c r="CF11" s="31"/>
      <c r="CG11" s="9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9"/>
      <c r="CT11" s="31"/>
      <c r="CU11" s="31"/>
      <c r="CV11" s="31"/>
      <c r="CW11" s="31"/>
      <c r="CX11" s="31"/>
      <c r="CY11" s="9"/>
      <c r="CZ11" s="9"/>
      <c r="DA11" s="31"/>
      <c r="DB11" s="9"/>
      <c r="DC11" s="31"/>
      <c r="DD11" s="31"/>
      <c r="DE11" s="31"/>
      <c r="DF11" s="9"/>
      <c r="DG11" s="9"/>
      <c r="DH11" s="9"/>
      <c r="DI11" s="31"/>
      <c r="DJ11" s="31"/>
      <c r="DK11" s="31"/>
      <c r="DL11" s="31"/>
      <c r="DM11" s="31"/>
      <c r="DN11" s="9"/>
      <c r="DO11" s="9"/>
      <c r="DP11" s="31"/>
      <c r="DQ11" s="9"/>
    </row>
    <row r="12" spans="1:121" ht="18" x14ac:dyDescent="0.25">
      <c r="A12" s="56" t="s">
        <v>1</v>
      </c>
      <c r="B12" s="21">
        <v>21.25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9"/>
      <c r="N12" s="21"/>
      <c r="O12" s="21">
        <v>25</v>
      </c>
      <c r="P12" s="9"/>
      <c r="Q12" s="9"/>
      <c r="R12" s="21">
        <v>20</v>
      </c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21"/>
      <c r="AE12" s="21"/>
      <c r="AF12" s="21">
        <v>18.75</v>
      </c>
      <c r="AG12" s="21"/>
      <c r="AH12" s="21"/>
      <c r="AI12" s="21"/>
      <c r="AJ12" s="21"/>
      <c r="AK12" s="21"/>
      <c r="AL12" s="21">
        <v>23.75</v>
      </c>
      <c r="AM12" s="21"/>
      <c r="AN12" s="21"/>
      <c r="AO12" s="21"/>
      <c r="AP12" s="21"/>
      <c r="AQ12" s="21"/>
      <c r="AR12" s="21"/>
      <c r="AS12" s="21"/>
      <c r="AT12" s="9"/>
      <c r="AU12" s="21"/>
      <c r="AV12" s="21"/>
      <c r="AW12" s="21"/>
      <c r="AX12" s="9">
        <v>21.25</v>
      </c>
      <c r="AY12" s="9"/>
      <c r="AZ12" s="21"/>
      <c r="BA12" s="9"/>
      <c r="BB12" s="9"/>
      <c r="BC12" s="21"/>
      <c r="BD12" s="9">
        <v>18.75</v>
      </c>
      <c r="BE12" s="9"/>
      <c r="BF12" s="21"/>
      <c r="BG12" s="9"/>
      <c r="BH12" s="21"/>
      <c r="BI12" s="21"/>
      <c r="BJ12" s="21"/>
      <c r="BK12" s="21"/>
      <c r="BL12" s="21"/>
      <c r="BM12" s="21">
        <v>22.5</v>
      </c>
      <c r="BN12" s="21"/>
      <c r="BO12" s="21"/>
      <c r="BP12" s="21"/>
      <c r="BQ12" s="21"/>
      <c r="BR12" s="21"/>
      <c r="BS12" s="21"/>
      <c r="BT12" s="21">
        <v>25</v>
      </c>
      <c r="BU12" s="21"/>
      <c r="BV12" s="21"/>
      <c r="BW12" s="21"/>
      <c r="BX12" s="9"/>
      <c r="BY12" s="21"/>
      <c r="BZ12" s="21">
        <v>25</v>
      </c>
      <c r="CA12" s="21"/>
      <c r="CB12" s="21"/>
      <c r="CC12" s="21"/>
      <c r="CD12" s="21"/>
      <c r="CE12" s="21"/>
      <c r="CF12" s="21"/>
      <c r="CG12" s="9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9"/>
      <c r="CT12" s="21"/>
      <c r="CU12" s="21"/>
      <c r="CV12" s="21"/>
      <c r="CW12" s="21"/>
      <c r="CX12" s="21"/>
      <c r="CY12" s="9"/>
      <c r="CZ12" s="9"/>
      <c r="DA12" s="21"/>
      <c r="DB12" s="9"/>
      <c r="DC12" s="21"/>
      <c r="DD12" s="21"/>
      <c r="DE12" s="21"/>
      <c r="DF12" s="9"/>
      <c r="DG12" s="9"/>
      <c r="DH12" s="9"/>
      <c r="DI12" s="21"/>
      <c r="DJ12" s="21"/>
      <c r="DK12" s="21"/>
      <c r="DL12" s="21"/>
      <c r="DM12" s="21"/>
      <c r="DN12" s="9"/>
      <c r="DO12" s="9"/>
      <c r="DP12" s="21"/>
      <c r="DQ12" s="9"/>
    </row>
    <row r="13" spans="1:121" ht="18" x14ac:dyDescent="0.25">
      <c r="A13" s="29" t="s">
        <v>1</v>
      </c>
      <c r="B13" s="31">
        <v>25</v>
      </c>
      <c r="C13" s="31">
        <v>22.5</v>
      </c>
      <c r="D13" s="31"/>
      <c r="E13" s="31">
        <v>25</v>
      </c>
      <c r="F13" s="31">
        <v>16.25</v>
      </c>
      <c r="G13" s="31"/>
      <c r="H13" s="31"/>
      <c r="I13" s="31">
        <v>22.5</v>
      </c>
      <c r="J13" s="31"/>
      <c r="K13" s="31">
        <v>22.5</v>
      </c>
      <c r="L13" s="31">
        <v>20</v>
      </c>
      <c r="M13" s="9"/>
      <c r="N13" s="31">
        <v>25</v>
      </c>
      <c r="O13" s="31"/>
      <c r="P13" s="9"/>
      <c r="Q13" s="9">
        <v>21.25</v>
      </c>
      <c r="R13" s="31"/>
      <c r="S13" s="9">
        <v>22.5</v>
      </c>
      <c r="T13" s="9"/>
      <c r="U13" s="9">
        <v>20</v>
      </c>
      <c r="V13" s="9">
        <v>21.25</v>
      </c>
      <c r="W13" s="9"/>
      <c r="X13" s="9">
        <v>22.5</v>
      </c>
      <c r="Y13" s="9"/>
      <c r="Z13" s="9">
        <v>23.75</v>
      </c>
      <c r="AA13" s="9"/>
      <c r="AB13" s="9"/>
      <c r="AC13" s="9">
        <v>22.5</v>
      </c>
      <c r="AD13" s="31"/>
      <c r="AE13" s="31"/>
      <c r="AF13" s="31">
        <v>21.25</v>
      </c>
      <c r="AG13" s="31">
        <v>23.75</v>
      </c>
      <c r="AH13" s="31"/>
      <c r="AI13" s="31">
        <v>22.5</v>
      </c>
      <c r="AJ13" s="31"/>
      <c r="AK13" s="31">
        <v>20</v>
      </c>
      <c r="AL13" s="31"/>
      <c r="AM13" s="31">
        <v>20</v>
      </c>
      <c r="AN13" s="31">
        <v>22.5</v>
      </c>
      <c r="AO13" s="31">
        <v>25</v>
      </c>
      <c r="AP13" s="31"/>
      <c r="AQ13" s="31"/>
      <c r="AR13" s="31">
        <v>20</v>
      </c>
      <c r="AS13" s="31"/>
      <c r="AT13" s="9"/>
      <c r="AU13" s="31">
        <v>22.5</v>
      </c>
      <c r="AV13" s="31">
        <v>18.75</v>
      </c>
      <c r="AW13" s="31">
        <v>21.25</v>
      </c>
      <c r="AX13" s="31">
        <v>18.75</v>
      </c>
      <c r="AY13" s="31">
        <v>22.5</v>
      </c>
      <c r="AZ13" s="31"/>
      <c r="BA13" s="9"/>
      <c r="BB13" s="9"/>
      <c r="BC13" s="31"/>
      <c r="BD13" s="9"/>
      <c r="BE13" s="9"/>
      <c r="BF13" s="31"/>
      <c r="BG13" s="9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9"/>
      <c r="BY13" s="31"/>
      <c r="BZ13" s="31"/>
      <c r="CA13" s="31"/>
      <c r="CB13" s="31"/>
      <c r="CC13" s="31"/>
      <c r="CD13" s="31"/>
      <c r="CE13" s="31"/>
      <c r="CF13" s="31"/>
      <c r="CG13" s="9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9"/>
      <c r="CT13" s="31"/>
      <c r="CU13" s="31"/>
      <c r="CV13" s="31"/>
      <c r="CW13" s="31"/>
      <c r="CX13" s="31"/>
      <c r="CY13" s="9"/>
      <c r="CZ13" s="9"/>
      <c r="DA13" s="31"/>
      <c r="DB13" s="9"/>
      <c r="DC13" s="31"/>
      <c r="DD13" s="31"/>
      <c r="DE13" s="31"/>
      <c r="DF13" s="9"/>
      <c r="DG13" s="9"/>
      <c r="DH13" s="9"/>
      <c r="DI13" s="31"/>
      <c r="DJ13" s="31"/>
      <c r="DK13" s="31"/>
      <c r="DL13" s="31"/>
      <c r="DM13" s="31"/>
      <c r="DN13" s="9"/>
      <c r="DO13" s="9"/>
      <c r="DP13" s="31"/>
      <c r="DQ13" s="9"/>
    </row>
    <row r="14" spans="1:121" ht="18" x14ac:dyDescent="0.25">
      <c r="A14" s="29" t="s">
        <v>1</v>
      </c>
      <c r="B14" s="31"/>
      <c r="C14" s="31">
        <v>20</v>
      </c>
      <c r="D14" s="31">
        <v>25</v>
      </c>
      <c r="E14" s="31"/>
      <c r="F14" s="31">
        <v>21.25</v>
      </c>
      <c r="G14" s="31"/>
      <c r="H14" s="31">
        <v>20</v>
      </c>
      <c r="I14" s="31">
        <v>21.25</v>
      </c>
      <c r="J14" s="31">
        <v>23.75</v>
      </c>
      <c r="K14" s="31"/>
      <c r="L14" s="31"/>
      <c r="M14" s="9">
        <v>20</v>
      </c>
      <c r="N14" s="31">
        <v>23.75</v>
      </c>
      <c r="O14" s="31"/>
      <c r="P14" s="9">
        <v>22.5</v>
      </c>
      <c r="Q14" s="31">
        <v>22.5</v>
      </c>
      <c r="R14" s="31"/>
      <c r="S14" s="9"/>
      <c r="T14" s="9"/>
      <c r="U14" s="9">
        <v>20</v>
      </c>
      <c r="V14" s="9">
        <v>21.25</v>
      </c>
      <c r="W14" s="9">
        <v>21.25</v>
      </c>
      <c r="X14" s="9"/>
      <c r="Y14" s="9"/>
      <c r="Z14" s="9"/>
      <c r="AA14" s="9">
        <v>20</v>
      </c>
      <c r="AB14" s="9">
        <v>25</v>
      </c>
      <c r="AC14" s="9">
        <v>22.5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9"/>
      <c r="AU14" s="31"/>
      <c r="AV14" s="31"/>
      <c r="AW14" s="31"/>
      <c r="AX14" s="9"/>
      <c r="AY14" s="9"/>
      <c r="AZ14" s="31"/>
      <c r="BA14" s="9"/>
      <c r="BB14" s="9"/>
      <c r="BC14" s="31"/>
      <c r="BD14" s="9"/>
      <c r="BE14" s="9"/>
      <c r="BF14" s="31"/>
      <c r="BG14" s="9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9"/>
      <c r="BY14" s="31"/>
      <c r="BZ14" s="31"/>
      <c r="CA14" s="31"/>
      <c r="CB14" s="31"/>
      <c r="CC14" s="31"/>
      <c r="CD14" s="31"/>
      <c r="CE14" s="31"/>
      <c r="CF14" s="31"/>
      <c r="CG14" s="9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9"/>
      <c r="CT14" s="31"/>
      <c r="CU14" s="31"/>
      <c r="CV14" s="31"/>
      <c r="CW14" s="31"/>
      <c r="CX14" s="31"/>
      <c r="CY14" s="9"/>
      <c r="CZ14" s="9"/>
      <c r="DA14" s="31"/>
      <c r="DB14" s="9"/>
      <c r="DC14" s="31"/>
      <c r="DD14" s="31"/>
      <c r="DE14" s="31"/>
      <c r="DF14" s="9"/>
      <c r="DG14" s="9"/>
      <c r="DH14" s="9"/>
      <c r="DI14" s="31"/>
      <c r="DJ14" s="31"/>
      <c r="DK14" s="31"/>
      <c r="DL14" s="31"/>
      <c r="DM14" s="31"/>
      <c r="DN14" s="9"/>
      <c r="DO14" s="9"/>
      <c r="DP14" s="31"/>
      <c r="DQ14" s="9"/>
    </row>
    <row r="15" spans="1:121" ht="18" x14ac:dyDescent="0.25">
      <c r="A15" s="56" t="s">
        <v>5</v>
      </c>
      <c r="B15" s="21">
        <v>20</v>
      </c>
      <c r="C15" s="21">
        <v>21.25</v>
      </c>
      <c r="D15" s="21">
        <v>23.75</v>
      </c>
      <c r="E15" s="21"/>
      <c r="F15" s="21">
        <v>21.25</v>
      </c>
      <c r="G15" s="21">
        <v>20</v>
      </c>
      <c r="H15" s="21">
        <v>20</v>
      </c>
      <c r="I15" s="21">
        <v>16.25</v>
      </c>
      <c r="J15" s="21">
        <v>21.25</v>
      </c>
      <c r="K15" s="21">
        <v>21.25</v>
      </c>
      <c r="L15" s="21"/>
      <c r="M15" s="9"/>
      <c r="N15" s="21">
        <v>22.5</v>
      </c>
      <c r="O15" s="21"/>
      <c r="P15" s="9">
        <v>21.25</v>
      </c>
      <c r="Q15" s="9"/>
      <c r="R15" s="21">
        <v>20</v>
      </c>
      <c r="S15" s="50">
        <v>22.5</v>
      </c>
      <c r="T15" s="50">
        <v>25</v>
      </c>
      <c r="U15" s="50">
        <v>20</v>
      </c>
      <c r="V15" s="50">
        <v>23.75</v>
      </c>
      <c r="W15" s="50">
        <v>22.5</v>
      </c>
      <c r="X15" s="50">
        <v>21.25</v>
      </c>
      <c r="Y15" s="50">
        <v>21.25</v>
      </c>
      <c r="Z15" s="50">
        <v>25</v>
      </c>
      <c r="AA15" s="9"/>
      <c r="AB15" s="50">
        <v>20</v>
      </c>
      <c r="AC15" s="50">
        <v>20</v>
      </c>
      <c r="AD15" s="21">
        <v>20</v>
      </c>
      <c r="AE15" s="21"/>
      <c r="AF15" s="21"/>
      <c r="AG15" s="21"/>
      <c r="AH15" s="21"/>
      <c r="AI15" s="21">
        <v>20</v>
      </c>
      <c r="AJ15" s="21">
        <v>22.5</v>
      </c>
      <c r="AK15" s="21">
        <v>20</v>
      </c>
      <c r="AL15" s="21">
        <v>23.75</v>
      </c>
      <c r="AM15" s="21">
        <v>20</v>
      </c>
      <c r="AN15" s="21"/>
      <c r="AO15" s="21">
        <v>22.5</v>
      </c>
      <c r="AP15" s="21"/>
      <c r="AQ15" s="21">
        <v>18.75</v>
      </c>
      <c r="AR15" s="21">
        <v>20</v>
      </c>
      <c r="AS15" s="21"/>
      <c r="AT15" s="50">
        <v>20</v>
      </c>
      <c r="AU15" s="21"/>
      <c r="AV15" s="21">
        <v>18.75</v>
      </c>
      <c r="AW15" s="21"/>
      <c r="AX15" s="9"/>
      <c r="AY15" s="9">
        <v>22.5</v>
      </c>
      <c r="AZ15" s="21">
        <v>20</v>
      </c>
      <c r="BA15" s="9"/>
      <c r="BB15" s="9"/>
      <c r="BC15" s="21">
        <v>23.75</v>
      </c>
      <c r="BD15" s="9">
        <v>18.75</v>
      </c>
      <c r="BE15" s="9"/>
      <c r="BF15" s="21"/>
      <c r="BG15" s="9"/>
      <c r="BH15" s="21">
        <v>22.5</v>
      </c>
      <c r="BI15" s="21"/>
      <c r="BJ15" s="21">
        <v>20</v>
      </c>
      <c r="BK15" s="21">
        <v>20</v>
      </c>
      <c r="BL15" s="21">
        <v>21.25</v>
      </c>
      <c r="BM15" s="21">
        <v>20</v>
      </c>
      <c r="BN15" s="21"/>
      <c r="BO15" s="21"/>
      <c r="BP15" s="21"/>
      <c r="BQ15" s="21"/>
      <c r="BR15" s="21"/>
      <c r="BS15" s="21"/>
      <c r="BT15" s="21">
        <v>25</v>
      </c>
      <c r="BU15" s="21"/>
      <c r="BV15" s="21"/>
      <c r="BW15" s="21"/>
      <c r="BX15" s="9"/>
      <c r="BY15" s="21"/>
      <c r="BZ15" s="21">
        <v>23.75</v>
      </c>
      <c r="CA15" s="21"/>
      <c r="CB15" s="21"/>
      <c r="CC15" s="21"/>
      <c r="CD15" s="21"/>
      <c r="CE15" s="21"/>
      <c r="CF15" s="21"/>
      <c r="CG15" s="9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9"/>
      <c r="CT15" s="21"/>
      <c r="CU15" s="21"/>
      <c r="CV15" s="21"/>
      <c r="CW15" s="21"/>
      <c r="CX15" s="21"/>
      <c r="CY15" s="9"/>
      <c r="CZ15" s="9"/>
      <c r="DA15" s="21"/>
      <c r="DB15" s="9"/>
      <c r="DC15" s="21"/>
      <c r="DD15" s="21"/>
      <c r="DE15" s="21"/>
      <c r="DF15" s="9"/>
      <c r="DG15" s="9"/>
      <c r="DH15" s="9"/>
      <c r="DI15" s="21"/>
      <c r="DJ15" s="21"/>
      <c r="DK15" s="21"/>
      <c r="DL15" s="21"/>
      <c r="DM15" s="21"/>
      <c r="DN15" s="9"/>
      <c r="DO15" s="9"/>
      <c r="DP15" s="21"/>
      <c r="DQ15" s="9"/>
    </row>
    <row r="16" spans="1:121" ht="18" x14ac:dyDescent="0.25">
      <c r="A16" s="29" t="s">
        <v>5</v>
      </c>
      <c r="B16" s="31"/>
      <c r="C16" s="31">
        <v>18.75</v>
      </c>
      <c r="D16" s="31"/>
      <c r="E16" s="31">
        <v>25</v>
      </c>
      <c r="F16" s="31">
        <v>20</v>
      </c>
      <c r="G16" s="31">
        <v>20</v>
      </c>
      <c r="H16" s="31">
        <v>21.25</v>
      </c>
      <c r="I16" s="31">
        <v>20</v>
      </c>
      <c r="J16" s="31"/>
      <c r="K16" s="31">
        <v>20</v>
      </c>
      <c r="L16" s="31"/>
      <c r="M16" s="9">
        <v>20</v>
      </c>
      <c r="N16" s="31">
        <v>23.75</v>
      </c>
      <c r="O16" s="31"/>
      <c r="P16" s="31">
        <v>18.75</v>
      </c>
      <c r="Q16" s="31">
        <v>22.5</v>
      </c>
      <c r="R16" s="31"/>
      <c r="S16" s="9"/>
      <c r="T16" s="9"/>
      <c r="U16" s="9">
        <v>20</v>
      </c>
      <c r="V16" s="9">
        <v>22.5</v>
      </c>
      <c r="W16" s="9"/>
      <c r="X16" s="9"/>
      <c r="Y16" s="9"/>
      <c r="Z16" s="9">
        <v>21.25</v>
      </c>
      <c r="AA16" s="9">
        <v>21.25</v>
      </c>
      <c r="AB16" s="9"/>
      <c r="AC16" s="9">
        <v>23.75</v>
      </c>
      <c r="AD16" s="31"/>
      <c r="AE16" s="31">
        <v>21.25</v>
      </c>
      <c r="AF16" s="31"/>
      <c r="AG16" s="31">
        <v>23.75</v>
      </c>
      <c r="AH16" s="31"/>
      <c r="AI16" s="31"/>
      <c r="AJ16" s="31"/>
      <c r="AK16" s="31"/>
      <c r="AL16" s="31">
        <v>25</v>
      </c>
      <c r="AM16" s="31"/>
      <c r="AN16" s="31"/>
      <c r="AO16" s="31">
        <v>22.5</v>
      </c>
      <c r="AP16" s="31">
        <v>21.25</v>
      </c>
      <c r="AQ16" s="31"/>
      <c r="AR16" s="31"/>
      <c r="AS16" s="31">
        <v>18.75</v>
      </c>
      <c r="AT16" s="9"/>
      <c r="AU16" s="31"/>
      <c r="AV16" s="31">
        <v>18.75</v>
      </c>
      <c r="AW16" s="31"/>
      <c r="AX16" s="9"/>
      <c r="AY16" s="9"/>
      <c r="AZ16" s="31"/>
      <c r="BA16" s="9"/>
      <c r="BB16" s="9"/>
      <c r="BC16" s="31"/>
      <c r="BD16" s="9"/>
      <c r="BE16" s="9"/>
      <c r="BF16" s="31"/>
      <c r="BG16" s="9"/>
      <c r="BH16" s="31"/>
      <c r="BI16" s="31">
        <v>20</v>
      </c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9"/>
      <c r="BY16" s="31"/>
      <c r="BZ16" s="31"/>
      <c r="CA16" s="31"/>
      <c r="CB16" s="31"/>
      <c r="CC16" s="31"/>
      <c r="CD16" s="31"/>
      <c r="CE16" s="31"/>
      <c r="CF16" s="31"/>
      <c r="CG16" s="9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9"/>
      <c r="CT16" s="31"/>
      <c r="CU16" s="31"/>
      <c r="CV16" s="31"/>
      <c r="CW16" s="31"/>
      <c r="CX16" s="31"/>
      <c r="CY16" s="9"/>
      <c r="CZ16" s="9"/>
      <c r="DA16" s="31"/>
      <c r="DB16" s="9"/>
      <c r="DC16" s="31"/>
      <c r="DD16" s="31"/>
      <c r="DE16" s="31"/>
      <c r="DF16" s="9"/>
      <c r="DG16" s="9"/>
      <c r="DH16" s="9"/>
      <c r="DI16" s="31"/>
      <c r="DJ16" s="31"/>
      <c r="DK16" s="31"/>
      <c r="DL16" s="31"/>
      <c r="DM16" s="31"/>
      <c r="DN16" s="9"/>
      <c r="DO16" s="9"/>
      <c r="DP16" s="31"/>
      <c r="DQ16" s="9"/>
    </row>
    <row r="17" spans="1:121" ht="18" x14ac:dyDescent="0.25">
      <c r="A17" s="56" t="s">
        <v>5</v>
      </c>
      <c r="B17" s="21"/>
      <c r="C17" s="21"/>
      <c r="D17" s="21"/>
      <c r="E17" s="21">
        <v>25</v>
      </c>
      <c r="F17" s="21"/>
      <c r="G17" s="21">
        <v>25</v>
      </c>
      <c r="H17" s="21">
        <v>22.5</v>
      </c>
      <c r="I17" s="21">
        <v>22.5</v>
      </c>
      <c r="J17" s="21">
        <v>22.5</v>
      </c>
      <c r="K17" s="21"/>
      <c r="L17" s="21"/>
      <c r="M17" s="9"/>
      <c r="N17" s="21"/>
      <c r="O17" s="21"/>
      <c r="P17" s="9"/>
      <c r="Q17" s="9"/>
      <c r="R17" s="21"/>
      <c r="S17" s="9">
        <v>22.5</v>
      </c>
      <c r="T17" s="9"/>
      <c r="U17" s="9">
        <v>18.75</v>
      </c>
      <c r="V17" s="9"/>
      <c r="W17" s="9">
        <v>18.75</v>
      </c>
      <c r="X17" s="9"/>
      <c r="Y17" s="9">
        <v>18.75</v>
      </c>
      <c r="Z17" s="9"/>
      <c r="AA17" s="9"/>
      <c r="AB17" s="9"/>
      <c r="AC17" s="9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9"/>
      <c r="AU17" s="21"/>
      <c r="AV17" s="21"/>
      <c r="AW17" s="21"/>
      <c r="AX17" s="9"/>
      <c r="AY17" s="9"/>
      <c r="AZ17" s="21"/>
      <c r="BA17" s="9"/>
      <c r="BB17" s="9"/>
      <c r="BC17" s="21"/>
      <c r="BD17" s="9"/>
      <c r="BE17" s="9"/>
      <c r="BF17" s="21"/>
      <c r="BG17" s="9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9"/>
      <c r="BY17" s="21"/>
      <c r="BZ17" s="21"/>
      <c r="CA17" s="21"/>
      <c r="CB17" s="21"/>
      <c r="CC17" s="21"/>
      <c r="CD17" s="21"/>
      <c r="CE17" s="21"/>
      <c r="CF17" s="21"/>
      <c r="CG17" s="9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9"/>
      <c r="CT17" s="21"/>
      <c r="CU17" s="21"/>
      <c r="CV17" s="21"/>
      <c r="CW17" s="21"/>
      <c r="CX17" s="21"/>
      <c r="CY17" s="9"/>
      <c r="CZ17" s="9"/>
      <c r="DA17" s="21"/>
      <c r="DB17" s="9"/>
      <c r="DC17" s="21"/>
      <c r="DD17" s="21"/>
      <c r="DE17" s="21"/>
      <c r="DF17" s="9"/>
      <c r="DG17" s="9"/>
      <c r="DH17" s="9"/>
      <c r="DI17" s="21"/>
      <c r="DJ17" s="21"/>
      <c r="DK17" s="21"/>
      <c r="DL17" s="21"/>
      <c r="DM17" s="21"/>
      <c r="DN17" s="9"/>
      <c r="DO17" s="9"/>
      <c r="DP17" s="21"/>
      <c r="DQ17" s="9"/>
    </row>
    <row r="18" spans="1:121" ht="18" x14ac:dyDescent="0.25">
      <c r="A18" s="56" t="s">
        <v>5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9"/>
      <c r="N18" s="21"/>
      <c r="O18" s="21"/>
      <c r="P18" s="9"/>
      <c r="Q18" s="9"/>
      <c r="R18" s="21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9"/>
      <c r="AU18" s="21"/>
      <c r="AV18" s="21"/>
      <c r="AW18" s="21"/>
      <c r="AX18" s="9"/>
      <c r="AY18" s="9"/>
      <c r="AZ18" s="21"/>
      <c r="BA18" s="9"/>
      <c r="BB18" s="9"/>
      <c r="BC18" s="21"/>
      <c r="BD18" s="9"/>
      <c r="BE18" s="9"/>
      <c r="BF18" s="21"/>
      <c r="BG18" s="9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9"/>
      <c r="BY18" s="21"/>
      <c r="BZ18" s="21"/>
      <c r="CA18" s="21"/>
      <c r="CB18" s="21"/>
      <c r="CC18" s="21"/>
      <c r="CD18" s="21"/>
      <c r="CE18" s="21"/>
      <c r="CF18" s="21"/>
      <c r="CG18" s="9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9"/>
      <c r="CT18" s="21"/>
      <c r="CU18" s="21"/>
      <c r="CV18" s="21"/>
      <c r="CW18" s="21"/>
      <c r="CX18" s="21"/>
      <c r="CY18" s="9"/>
      <c r="CZ18" s="9"/>
      <c r="DA18" s="21"/>
      <c r="DB18" s="9"/>
      <c r="DC18" s="21"/>
      <c r="DD18" s="21"/>
      <c r="DE18" s="21"/>
      <c r="DF18" s="9"/>
      <c r="DG18" s="9"/>
      <c r="DH18" s="9"/>
      <c r="DI18" s="21"/>
      <c r="DJ18" s="21"/>
      <c r="DK18" s="21"/>
      <c r="DL18" s="21"/>
      <c r="DM18" s="21"/>
      <c r="DN18" s="9"/>
      <c r="DO18" s="9"/>
      <c r="DP18" s="21"/>
      <c r="DQ18" s="9"/>
    </row>
    <row r="19" spans="1:121" ht="18" x14ac:dyDescent="0.25">
      <c r="A19" s="29" t="s">
        <v>5</v>
      </c>
      <c r="B19" s="31">
        <v>25</v>
      </c>
      <c r="C19" s="31">
        <v>21.25</v>
      </c>
      <c r="D19" s="31"/>
      <c r="E19" s="31">
        <v>22.5</v>
      </c>
      <c r="F19" s="31"/>
      <c r="G19" s="31">
        <v>20</v>
      </c>
      <c r="H19" s="31">
        <v>17.5</v>
      </c>
      <c r="I19" s="31">
        <v>18.75</v>
      </c>
      <c r="J19" s="31">
        <v>17.5</v>
      </c>
      <c r="K19" s="31"/>
      <c r="L19" s="31"/>
      <c r="M19" s="9">
        <v>21.25</v>
      </c>
      <c r="N19" s="31">
        <v>20</v>
      </c>
      <c r="O19" s="31">
        <v>22.5</v>
      </c>
      <c r="P19" s="31">
        <v>18.75</v>
      </c>
      <c r="Q19" s="9"/>
      <c r="R19" s="31"/>
      <c r="S19" s="31">
        <v>17.5</v>
      </c>
      <c r="T19" s="31">
        <v>25</v>
      </c>
      <c r="U19" s="31">
        <v>20</v>
      </c>
      <c r="V19" s="9"/>
      <c r="W19" s="31">
        <v>20</v>
      </c>
      <c r="X19" s="31">
        <v>22.5</v>
      </c>
      <c r="Y19" s="31">
        <v>18.75</v>
      </c>
      <c r="Z19" s="9"/>
      <c r="AA19" s="9"/>
      <c r="AB19" s="9"/>
      <c r="AC19" s="9">
        <v>20</v>
      </c>
      <c r="AD19" s="31"/>
      <c r="AE19" s="31"/>
      <c r="AF19" s="31"/>
      <c r="AG19" s="31">
        <v>25</v>
      </c>
      <c r="AH19" s="31"/>
      <c r="AI19" s="31">
        <v>18.75</v>
      </c>
      <c r="AJ19" s="31">
        <v>25</v>
      </c>
      <c r="AK19" s="31"/>
      <c r="AL19" s="31">
        <v>25</v>
      </c>
      <c r="AM19" s="31">
        <v>22.5</v>
      </c>
      <c r="AN19" s="31">
        <v>17.5</v>
      </c>
      <c r="AO19" s="31">
        <v>25</v>
      </c>
      <c r="AP19" s="31"/>
      <c r="AQ19" s="31"/>
      <c r="AR19" s="31">
        <v>20</v>
      </c>
      <c r="AS19" s="31">
        <v>21.25</v>
      </c>
      <c r="AT19" s="9"/>
      <c r="AU19" s="31">
        <v>23.75</v>
      </c>
      <c r="AV19" s="31">
        <v>20</v>
      </c>
      <c r="AW19" s="31">
        <v>23.75</v>
      </c>
      <c r="AX19" s="31">
        <v>20</v>
      </c>
      <c r="AY19" s="9"/>
      <c r="AZ19" s="31">
        <v>18.75</v>
      </c>
      <c r="BA19" s="9"/>
      <c r="BB19" s="9"/>
      <c r="BC19" s="31"/>
      <c r="BD19" s="9">
        <v>18.75</v>
      </c>
      <c r="BE19" s="9">
        <v>25</v>
      </c>
      <c r="BF19" s="31">
        <v>18.75</v>
      </c>
      <c r="BG19" s="9"/>
      <c r="BH19" s="31"/>
      <c r="BI19" s="31">
        <v>20</v>
      </c>
      <c r="BJ19" s="31">
        <v>22.5</v>
      </c>
      <c r="BK19" s="31"/>
      <c r="BL19" s="31"/>
      <c r="BM19" s="31">
        <v>23.75</v>
      </c>
      <c r="BN19" s="31">
        <v>25</v>
      </c>
      <c r="BO19" s="31"/>
      <c r="BP19" s="31">
        <v>20</v>
      </c>
      <c r="BQ19" s="31">
        <v>22.5</v>
      </c>
      <c r="BR19" s="31">
        <v>25</v>
      </c>
      <c r="BS19" s="31">
        <v>0</v>
      </c>
      <c r="BT19" s="31">
        <v>23.75</v>
      </c>
      <c r="BU19" s="31"/>
      <c r="BV19" s="31">
        <v>20</v>
      </c>
      <c r="BW19" s="31"/>
      <c r="BX19" s="9"/>
      <c r="BY19" s="31">
        <v>22.5</v>
      </c>
      <c r="BZ19" s="31">
        <v>25</v>
      </c>
      <c r="CA19" s="31"/>
      <c r="CB19" s="31"/>
      <c r="CC19" s="31"/>
      <c r="CD19" s="31"/>
      <c r="CE19" s="31"/>
      <c r="CF19" s="31"/>
      <c r="CG19" s="9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9"/>
      <c r="CT19" s="31"/>
      <c r="CU19" s="31"/>
      <c r="CV19" s="31"/>
      <c r="CW19" s="31"/>
      <c r="CX19" s="31"/>
      <c r="CY19" s="9"/>
      <c r="CZ19" s="9"/>
      <c r="DA19" s="31"/>
      <c r="DB19" s="9"/>
      <c r="DC19" s="31"/>
      <c r="DD19" s="31"/>
      <c r="DE19" s="31"/>
      <c r="DF19" s="9"/>
      <c r="DG19" s="9"/>
      <c r="DH19" s="9"/>
      <c r="DI19" s="31"/>
      <c r="DJ19" s="31"/>
      <c r="DK19" s="31"/>
      <c r="DL19" s="31"/>
      <c r="DM19" s="31"/>
      <c r="DN19" s="9"/>
      <c r="DO19" s="9"/>
      <c r="DP19" s="31"/>
      <c r="DQ19" s="9"/>
    </row>
    <row r="20" spans="1:121" ht="18" x14ac:dyDescent="0.25">
      <c r="A20" s="56" t="s">
        <v>3</v>
      </c>
      <c r="B20" s="21">
        <v>25</v>
      </c>
      <c r="C20" s="21">
        <v>23.75</v>
      </c>
      <c r="D20" s="21">
        <v>25</v>
      </c>
      <c r="E20" s="21">
        <v>25</v>
      </c>
      <c r="F20" s="21">
        <v>22.5</v>
      </c>
      <c r="G20" s="21">
        <v>18.75</v>
      </c>
      <c r="H20" s="21">
        <v>20</v>
      </c>
      <c r="I20" s="21">
        <v>20</v>
      </c>
      <c r="J20" s="21">
        <v>23.75</v>
      </c>
      <c r="K20" s="21">
        <v>22.5</v>
      </c>
      <c r="L20" s="21">
        <v>20</v>
      </c>
      <c r="M20" s="9">
        <v>20</v>
      </c>
      <c r="N20" s="21">
        <v>21.25</v>
      </c>
      <c r="O20" s="21">
        <v>22.5</v>
      </c>
      <c r="P20" s="9"/>
      <c r="Q20" s="50">
        <v>25</v>
      </c>
      <c r="R20" s="21">
        <v>22.5</v>
      </c>
      <c r="S20" s="50">
        <v>20</v>
      </c>
      <c r="T20" s="50">
        <v>22.5</v>
      </c>
      <c r="U20" s="50">
        <v>18.75</v>
      </c>
      <c r="V20" s="9"/>
      <c r="W20" s="50">
        <v>21.25</v>
      </c>
      <c r="X20" s="9"/>
      <c r="Y20" s="50">
        <v>20</v>
      </c>
      <c r="Z20" s="9">
        <v>20</v>
      </c>
      <c r="AA20" s="50">
        <v>20</v>
      </c>
      <c r="AB20" s="9">
        <v>25</v>
      </c>
      <c r="AC20" s="50">
        <v>21.25</v>
      </c>
      <c r="AD20" s="21"/>
      <c r="AE20" s="21">
        <v>22.5</v>
      </c>
      <c r="AF20" s="21">
        <v>20</v>
      </c>
      <c r="AG20" s="21">
        <v>22.5</v>
      </c>
      <c r="AH20" s="21"/>
      <c r="AI20" s="21">
        <v>22.5</v>
      </c>
      <c r="AJ20" s="21"/>
      <c r="AK20" s="21">
        <v>25</v>
      </c>
      <c r="AL20" s="21">
        <v>25</v>
      </c>
      <c r="AM20" s="21">
        <v>20</v>
      </c>
      <c r="AN20" s="21">
        <v>22.5</v>
      </c>
      <c r="AO20" s="21">
        <v>22.5</v>
      </c>
      <c r="AP20" s="21">
        <v>22.5</v>
      </c>
      <c r="AQ20" s="21"/>
      <c r="AR20" s="21">
        <v>20</v>
      </c>
      <c r="AS20" s="21"/>
      <c r="AT20" s="50">
        <v>20</v>
      </c>
      <c r="AU20" s="21">
        <v>22.5</v>
      </c>
      <c r="AV20" s="21">
        <v>20</v>
      </c>
      <c r="AW20" s="21">
        <v>25</v>
      </c>
      <c r="AX20" s="9"/>
      <c r="AY20" s="50">
        <v>20</v>
      </c>
      <c r="AZ20" s="21"/>
      <c r="BA20" s="9"/>
      <c r="BB20" s="9"/>
      <c r="BC20" s="21"/>
      <c r="BD20" s="9"/>
      <c r="BE20" s="9"/>
      <c r="BF20" s="21"/>
      <c r="BG20" s="9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9"/>
      <c r="BY20" s="21"/>
      <c r="BZ20" s="21"/>
      <c r="CA20" s="21"/>
      <c r="CB20" s="21"/>
      <c r="CC20" s="21"/>
      <c r="CD20" s="21"/>
      <c r="CE20" s="21"/>
      <c r="CF20" s="21"/>
      <c r="CG20" s="9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9"/>
      <c r="CT20" s="21"/>
      <c r="CU20" s="21"/>
      <c r="CV20" s="21"/>
      <c r="CW20" s="21"/>
      <c r="CX20" s="21"/>
      <c r="CY20" s="9"/>
      <c r="CZ20" s="9"/>
      <c r="DA20" s="21"/>
      <c r="DB20" s="9"/>
      <c r="DC20" s="21"/>
      <c r="DD20" s="21"/>
      <c r="DE20" s="21"/>
      <c r="DF20" s="9"/>
      <c r="DG20" s="9"/>
      <c r="DH20" s="9"/>
      <c r="DI20" s="21"/>
      <c r="DJ20" s="21"/>
      <c r="DK20" s="21"/>
      <c r="DL20" s="21"/>
      <c r="DM20" s="21"/>
      <c r="DN20" s="9"/>
      <c r="DO20" s="9"/>
      <c r="DP20" s="21"/>
      <c r="DQ20" s="9"/>
    </row>
    <row r="21" spans="1:121" ht="18" x14ac:dyDescent="0.25">
      <c r="A21" s="56" t="s">
        <v>3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9">
        <v>20</v>
      </c>
      <c r="N21" s="21"/>
      <c r="O21" s="21"/>
      <c r="P21" s="9">
        <v>20</v>
      </c>
      <c r="Q21" s="9">
        <v>18.75</v>
      </c>
      <c r="R21" s="21"/>
      <c r="S21" s="9"/>
      <c r="T21" s="9">
        <v>22.5</v>
      </c>
      <c r="U21" s="9">
        <v>16.25</v>
      </c>
      <c r="V21" s="9"/>
      <c r="W21" s="9">
        <v>18.75</v>
      </c>
      <c r="X21" s="9">
        <v>20</v>
      </c>
      <c r="Y21" s="9">
        <v>21.25</v>
      </c>
      <c r="Z21" s="9">
        <v>17.5</v>
      </c>
      <c r="AA21" s="9">
        <v>17.5</v>
      </c>
      <c r="AB21" s="9">
        <v>22.5</v>
      </c>
      <c r="AC21" s="9">
        <v>20</v>
      </c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9"/>
      <c r="AU21" s="21"/>
      <c r="AV21" s="21"/>
      <c r="AW21" s="21"/>
      <c r="AX21" s="9">
        <v>18.75</v>
      </c>
      <c r="AY21" s="9">
        <v>21.25</v>
      </c>
      <c r="AZ21" s="21"/>
      <c r="BA21" s="9"/>
      <c r="BB21" s="9"/>
      <c r="BC21" s="21"/>
      <c r="BD21" s="9"/>
      <c r="BE21" s="9"/>
      <c r="BF21" s="21"/>
      <c r="BG21" s="9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9"/>
      <c r="BY21" s="21"/>
      <c r="BZ21" s="21"/>
      <c r="CA21" s="21"/>
      <c r="CB21" s="21"/>
      <c r="CC21" s="21"/>
      <c r="CD21" s="21"/>
      <c r="CE21" s="21"/>
      <c r="CF21" s="21"/>
      <c r="CG21" s="9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9"/>
      <c r="CT21" s="21"/>
      <c r="CU21" s="21"/>
      <c r="CV21" s="21"/>
      <c r="CW21" s="21"/>
      <c r="CX21" s="21"/>
      <c r="CY21" s="9"/>
      <c r="CZ21" s="9"/>
      <c r="DA21" s="21"/>
      <c r="DB21" s="9"/>
      <c r="DC21" s="21"/>
      <c r="DD21" s="21"/>
      <c r="DE21" s="21"/>
      <c r="DF21" s="9"/>
      <c r="DG21" s="9"/>
      <c r="DH21" s="9"/>
      <c r="DI21" s="21"/>
      <c r="DJ21" s="21"/>
      <c r="DK21" s="21"/>
      <c r="DL21" s="21"/>
      <c r="DM21" s="21"/>
      <c r="DN21" s="9"/>
      <c r="DO21" s="9"/>
      <c r="DP21" s="21"/>
      <c r="DQ21" s="9"/>
    </row>
    <row r="22" spans="1:121" ht="18" x14ac:dyDescent="0.25">
      <c r="A22" s="56" t="s">
        <v>3</v>
      </c>
      <c r="B22" s="21">
        <v>20</v>
      </c>
      <c r="C22" s="21">
        <v>20</v>
      </c>
      <c r="D22" s="21"/>
      <c r="E22" s="21">
        <v>21.25</v>
      </c>
      <c r="F22" s="21"/>
      <c r="G22" s="21">
        <v>21.25</v>
      </c>
      <c r="H22" s="21"/>
      <c r="I22" s="21"/>
      <c r="J22" s="21">
        <v>23.75</v>
      </c>
      <c r="K22" s="21">
        <v>20</v>
      </c>
      <c r="L22" s="21"/>
      <c r="M22" s="9">
        <v>0</v>
      </c>
      <c r="N22" s="21">
        <v>25</v>
      </c>
      <c r="O22" s="21">
        <v>22.5</v>
      </c>
      <c r="P22" s="9"/>
      <c r="Q22" s="50">
        <v>21.25</v>
      </c>
      <c r="R22" s="21"/>
      <c r="S22" s="9"/>
      <c r="T22" s="9">
        <v>25</v>
      </c>
      <c r="U22" s="9">
        <v>22.5</v>
      </c>
      <c r="V22" s="9">
        <v>23.75</v>
      </c>
      <c r="W22" s="9"/>
      <c r="X22" s="9">
        <v>20</v>
      </c>
      <c r="Y22" s="9">
        <v>21.25</v>
      </c>
      <c r="Z22" s="9">
        <v>22.5</v>
      </c>
      <c r="AA22" s="9"/>
      <c r="AB22" s="9"/>
      <c r="AC22" s="9">
        <v>18.75</v>
      </c>
      <c r="AD22" s="21">
        <v>20</v>
      </c>
      <c r="AE22" s="21"/>
      <c r="AF22" s="21"/>
      <c r="AG22" s="21"/>
      <c r="AH22" s="21">
        <v>22.5</v>
      </c>
      <c r="AI22" s="21">
        <v>20</v>
      </c>
      <c r="AJ22" s="21">
        <v>22.5</v>
      </c>
      <c r="AK22" s="21">
        <v>18.75</v>
      </c>
      <c r="AL22" s="21">
        <v>21.25</v>
      </c>
      <c r="AM22" s="21">
        <v>18.75</v>
      </c>
      <c r="AN22" s="21"/>
      <c r="AO22" s="21">
        <v>22.5</v>
      </c>
      <c r="AP22" s="21">
        <v>20</v>
      </c>
      <c r="AQ22" s="21">
        <v>0</v>
      </c>
      <c r="AR22" s="21">
        <v>22.5</v>
      </c>
      <c r="AS22" s="21"/>
      <c r="AT22" s="50">
        <v>18.75</v>
      </c>
      <c r="AU22" s="21">
        <v>21.25</v>
      </c>
      <c r="AV22" s="21">
        <v>17.5</v>
      </c>
      <c r="AW22" s="21">
        <v>18.75</v>
      </c>
      <c r="AX22" s="50">
        <v>18.75</v>
      </c>
      <c r="AY22" s="9"/>
      <c r="AZ22" s="21"/>
      <c r="BA22" s="50">
        <v>22.5</v>
      </c>
      <c r="BB22" s="9"/>
      <c r="BC22" s="21">
        <v>25</v>
      </c>
      <c r="BD22" s="9">
        <v>16.25</v>
      </c>
      <c r="BE22" s="50">
        <v>23.75</v>
      </c>
      <c r="BF22" s="21">
        <v>16.25</v>
      </c>
      <c r="BG22" s="9"/>
      <c r="BH22" s="21"/>
      <c r="BI22" s="21">
        <v>22.5</v>
      </c>
      <c r="BJ22" s="21">
        <v>20</v>
      </c>
      <c r="BK22" s="21"/>
      <c r="BL22" s="21"/>
      <c r="BM22" s="21"/>
      <c r="BN22" s="21">
        <v>18.75</v>
      </c>
      <c r="BO22" s="21"/>
      <c r="BP22" s="21">
        <v>18.75</v>
      </c>
      <c r="BQ22" s="21">
        <v>23.75</v>
      </c>
      <c r="BR22" s="21">
        <v>21.25</v>
      </c>
      <c r="BS22" s="21">
        <v>21.25</v>
      </c>
      <c r="BT22" s="21">
        <v>23.75</v>
      </c>
      <c r="BU22" s="21">
        <v>21.25</v>
      </c>
      <c r="BV22" s="21"/>
      <c r="BW22" s="21"/>
      <c r="BX22" s="50">
        <v>16.25</v>
      </c>
      <c r="BY22" s="21">
        <v>23.75</v>
      </c>
      <c r="BZ22" s="21">
        <v>22.5</v>
      </c>
      <c r="CA22" s="21"/>
      <c r="CB22" s="21"/>
      <c r="CC22" s="21"/>
      <c r="CD22" s="21"/>
      <c r="CE22" s="21"/>
      <c r="CF22" s="21">
        <v>21.25</v>
      </c>
      <c r="CG22" s="9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9"/>
      <c r="CT22" s="21"/>
      <c r="CU22" s="21"/>
      <c r="CV22" s="21"/>
      <c r="CW22" s="21"/>
      <c r="CX22" s="21"/>
      <c r="CY22" s="9"/>
      <c r="CZ22" s="9"/>
      <c r="DA22" s="21"/>
      <c r="DB22" s="9"/>
      <c r="DC22" s="21"/>
      <c r="DD22" s="21"/>
      <c r="DE22" s="21"/>
      <c r="DF22" s="9"/>
      <c r="DG22" s="9"/>
      <c r="DH22" s="9"/>
      <c r="DI22" s="21"/>
      <c r="DJ22" s="21"/>
      <c r="DK22" s="21"/>
      <c r="DL22" s="21"/>
      <c r="DM22" s="21"/>
      <c r="DN22" s="9"/>
      <c r="DO22" s="9"/>
      <c r="DP22" s="21"/>
      <c r="DQ22" s="9"/>
    </row>
    <row r="23" spans="1:121" ht="18" x14ac:dyDescent="0.25">
      <c r="A23" s="56" t="s">
        <v>3</v>
      </c>
      <c r="B23" s="21">
        <v>22.5</v>
      </c>
      <c r="C23" s="21">
        <v>22.5</v>
      </c>
      <c r="D23" s="21">
        <v>23.75</v>
      </c>
      <c r="E23" s="21">
        <v>25</v>
      </c>
      <c r="F23" s="21">
        <v>21.25</v>
      </c>
      <c r="G23" s="21">
        <v>18.75</v>
      </c>
      <c r="H23" s="21">
        <v>18.75</v>
      </c>
      <c r="I23" s="21">
        <v>20</v>
      </c>
      <c r="J23" s="21"/>
      <c r="K23" s="21">
        <v>20</v>
      </c>
      <c r="L23" s="21">
        <v>18.75</v>
      </c>
      <c r="M23" s="9">
        <v>21.25</v>
      </c>
      <c r="N23" s="21">
        <v>22.5</v>
      </c>
      <c r="O23" s="21"/>
      <c r="P23" s="50">
        <v>25</v>
      </c>
      <c r="Q23" s="50">
        <v>23.75</v>
      </c>
      <c r="R23" s="21">
        <v>20</v>
      </c>
      <c r="S23" s="50">
        <v>20</v>
      </c>
      <c r="T23" s="9"/>
      <c r="U23" s="50">
        <v>21.25</v>
      </c>
      <c r="V23" s="50">
        <v>22.5</v>
      </c>
      <c r="W23" s="50">
        <v>18.75</v>
      </c>
      <c r="X23" s="9"/>
      <c r="Y23" s="50">
        <v>18.75</v>
      </c>
      <c r="Z23" s="9"/>
      <c r="AA23" s="50">
        <v>20</v>
      </c>
      <c r="AB23" s="9">
        <v>25</v>
      </c>
      <c r="AC23" s="50">
        <v>21.25</v>
      </c>
      <c r="AD23" s="21"/>
      <c r="AE23" s="21">
        <v>25</v>
      </c>
      <c r="AF23" s="21">
        <v>18.75</v>
      </c>
      <c r="AG23" s="21">
        <v>25</v>
      </c>
      <c r="AH23" s="21"/>
      <c r="AI23" s="21">
        <v>21.25</v>
      </c>
      <c r="AJ23" s="21"/>
      <c r="AK23" s="21">
        <v>22.5</v>
      </c>
      <c r="AL23" s="21"/>
      <c r="AM23" s="21"/>
      <c r="AN23" s="21">
        <v>25</v>
      </c>
      <c r="AO23" s="21">
        <v>22.5</v>
      </c>
      <c r="AP23" s="21">
        <v>21.25</v>
      </c>
      <c r="AQ23" s="21"/>
      <c r="AR23" s="21"/>
      <c r="AS23" s="21"/>
      <c r="AT23" s="9"/>
      <c r="AU23" s="21">
        <v>22.5</v>
      </c>
      <c r="AV23" s="21"/>
      <c r="AW23" s="21">
        <v>25</v>
      </c>
      <c r="AX23" s="9">
        <v>18.75</v>
      </c>
      <c r="AY23" s="9"/>
      <c r="AZ23" s="21"/>
      <c r="BA23" s="9"/>
      <c r="BB23" s="9"/>
      <c r="BC23" s="21"/>
      <c r="BD23" s="9"/>
      <c r="BE23" s="9"/>
      <c r="BF23" s="21"/>
      <c r="BG23" s="9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9"/>
      <c r="BY23" s="21"/>
      <c r="BZ23" s="21"/>
      <c r="CA23" s="21"/>
      <c r="CB23" s="21"/>
      <c r="CC23" s="21"/>
      <c r="CD23" s="21"/>
      <c r="CE23" s="21"/>
      <c r="CF23" s="21"/>
      <c r="CG23" s="9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9"/>
      <c r="CT23" s="21"/>
      <c r="CU23" s="21"/>
      <c r="CV23" s="21"/>
      <c r="CW23" s="21"/>
      <c r="CX23" s="21"/>
      <c r="CY23" s="9"/>
      <c r="CZ23" s="9"/>
      <c r="DA23" s="21"/>
      <c r="DB23" s="9"/>
      <c r="DC23" s="21"/>
      <c r="DD23" s="21"/>
      <c r="DE23" s="21"/>
      <c r="DF23" s="9"/>
      <c r="DG23" s="9"/>
      <c r="DH23" s="9"/>
      <c r="DI23" s="21"/>
      <c r="DJ23" s="21"/>
      <c r="DK23" s="21"/>
      <c r="DL23" s="21"/>
      <c r="DM23" s="21"/>
      <c r="DN23" s="9"/>
      <c r="DO23" s="9"/>
      <c r="DP23" s="21"/>
      <c r="DQ23" s="9"/>
    </row>
    <row r="24" spans="1:121" ht="18" x14ac:dyDescent="0.25">
      <c r="A24" s="56" t="s">
        <v>3</v>
      </c>
      <c r="B24" s="21">
        <v>25</v>
      </c>
      <c r="C24" s="21">
        <v>20</v>
      </c>
      <c r="D24" s="21">
        <v>25</v>
      </c>
      <c r="E24" s="21">
        <v>25</v>
      </c>
      <c r="F24" s="21"/>
      <c r="G24" s="21">
        <v>20</v>
      </c>
      <c r="H24" s="21">
        <v>20</v>
      </c>
      <c r="I24" s="21">
        <v>20</v>
      </c>
      <c r="J24" s="21">
        <v>22.5</v>
      </c>
      <c r="K24" s="21">
        <v>20</v>
      </c>
      <c r="L24" s="21">
        <v>20</v>
      </c>
      <c r="M24" s="9">
        <v>20</v>
      </c>
      <c r="N24" s="21">
        <v>25</v>
      </c>
      <c r="O24" s="21">
        <v>25</v>
      </c>
      <c r="P24" s="50">
        <v>22.5</v>
      </c>
      <c r="Q24" s="50">
        <v>22.5</v>
      </c>
      <c r="R24" s="21"/>
      <c r="S24" s="50">
        <v>20</v>
      </c>
      <c r="T24" s="9"/>
      <c r="U24" s="50">
        <v>20</v>
      </c>
      <c r="V24" s="50">
        <v>25</v>
      </c>
      <c r="W24" s="9"/>
      <c r="X24" s="9"/>
      <c r="Y24" s="9"/>
      <c r="Z24" s="9">
        <v>22.5</v>
      </c>
      <c r="AA24" s="9">
        <v>20</v>
      </c>
      <c r="AB24" s="9">
        <v>22.5</v>
      </c>
      <c r="AC24" s="9">
        <v>22.5</v>
      </c>
      <c r="AD24" s="21"/>
      <c r="AE24" s="21">
        <v>22.5</v>
      </c>
      <c r="AF24" s="21">
        <v>20</v>
      </c>
      <c r="AG24" s="21">
        <v>22.5</v>
      </c>
      <c r="AH24" s="21"/>
      <c r="AI24" s="21">
        <v>22.5</v>
      </c>
      <c r="AJ24" s="21">
        <v>25</v>
      </c>
      <c r="AK24" s="21">
        <v>22.5</v>
      </c>
      <c r="AL24" s="21">
        <v>25</v>
      </c>
      <c r="AM24" s="21"/>
      <c r="AN24" s="21">
        <v>22.5</v>
      </c>
      <c r="AO24" s="21">
        <v>22.5</v>
      </c>
      <c r="AP24" s="21">
        <v>22.5</v>
      </c>
      <c r="AQ24" s="21"/>
      <c r="AR24" s="21">
        <v>20</v>
      </c>
      <c r="AS24" s="21"/>
      <c r="AT24" s="50">
        <v>20</v>
      </c>
      <c r="AU24" s="21">
        <v>25</v>
      </c>
      <c r="AV24" s="21"/>
      <c r="AW24" s="21">
        <v>25</v>
      </c>
      <c r="AX24" s="50">
        <v>22.5</v>
      </c>
      <c r="AY24" s="50">
        <v>20</v>
      </c>
      <c r="AZ24" s="21"/>
      <c r="BA24" s="9"/>
      <c r="BB24" s="9"/>
      <c r="BC24" s="21"/>
      <c r="BD24" s="9"/>
      <c r="BE24" s="9"/>
      <c r="BF24" s="21"/>
      <c r="BG24" s="9"/>
      <c r="BH24" s="21"/>
      <c r="BI24" s="21">
        <v>20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9"/>
      <c r="BY24" s="21"/>
      <c r="BZ24" s="21"/>
      <c r="CA24" s="21"/>
      <c r="CB24" s="21"/>
      <c r="CC24" s="21"/>
      <c r="CD24" s="21"/>
      <c r="CE24" s="21"/>
      <c r="CF24" s="21"/>
      <c r="CG24" s="9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9"/>
      <c r="CT24" s="21"/>
      <c r="CU24" s="21"/>
      <c r="CV24" s="21"/>
      <c r="CW24" s="21"/>
      <c r="CX24" s="21"/>
      <c r="CY24" s="9"/>
      <c r="CZ24" s="9"/>
      <c r="DA24" s="21"/>
      <c r="DB24" s="9"/>
      <c r="DC24" s="21"/>
      <c r="DD24" s="21"/>
      <c r="DE24" s="21"/>
      <c r="DF24" s="9"/>
      <c r="DG24" s="9"/>
      <c r="DH24" s="9"/>
      <c r="DI24" s="21"/>
      <c r="DJ24" s="21"/>
      <c r="DK24" s="21"/>
      <c r="DL24" s="21"/>
      <c r="DM24" s="21"/>
      <c r="DN24" s="9"/>
      <c r="DO24" s="9"/>
      <c r="DP24" s="21"/>
      <c r="DQ24" s="9"/>
    </row>
    <row r="25" spans="1:121" ht="18" x14ac:dyDescent="0.25">
      <c r="A25" s="29" t="s">
        <v>3</v>
      </c>
      <c r="B25" s="31">
        <v>25</v>
      </c>
      <c r="C25" s="31">
        <v>18.75</v>
      </c>
      <c r="D25" s="31"/>
      <c r="E25" s="31">
        <v>25</v>
      </c>
      <c r="F25" s="31">
        <v>0</v>
      </c>
      <c r="G25" s="31">
        <v>18.75</v>
      </c>
      <c r="H25" s="31"/>
      <c r="I25" s="31"/>
      <c r="J25" s="31">
        <v>22.5</v>
      </c>
      <c r="K25" s="31">
        <v>23.75</v>
      </c>
      <c r="L25" s="31">
        <v>18.75</v>
      </c>
      <c r="M25" s="9"/>
      <c r="N25" s="31"/>
      <c r="O25" s="31">
        <v>23.75</v>
      </c>
      <c r="P25" s="9"/>
      <c r="Q25" s="9">
        <v>21.25</v>
      </c>
      <c r="R25" s="31"/>
      <c r="S25" s="9"/>
      <c r="T25" s="9"/>
      <c r="U25" s="9">
        <v>18.75</v>
      </c>
      <c r="V25" s="9">
        <v>22.5</v>
      </c>
      <c r="W25" s="9">
        <v>0</v>
      </c>
      <c r="X25" s="9"/>
      <c r="Y25" s="9">
        <v>20</v>
      </c>
      <c r="Z25" s="9"/>
      <c r="AA25" s="9">
        <v>16.25</v>
      </c>
      <c r="AB25" s="9"/>
      <c r="AC25" s="9">
        <v>23.75</v>
      </c>
      <c r="AD25" s="31"/>
      <c r="AE25" s="31"/>
      <c r="AF25" s="31">
        <v>16.25</v>
      </c>
      <c r="AG25" s="31"/>
      <c r="AH25" s="31"/>
      <c r="AI25" s="31"/>
      <c r="AJ25" s="31"/>
      <c r="AK25" s="31"/>
      <c r="AL25" s="31">
        <v>25</v>
      </c>
      <c r="AM25" s="31"/>
      <c r="AN25" s="31">
        <v>22.5</v>
      </c>
      <c r="AO25" s="31"/>
      <c r="AP25" s="31"/>
      <c r="AQ25" s="31">
        <v>23.75</v>
      </c>
      <c r="AR25" s="31">
        <v>23.75</v>
      </c>
      <c r="AS25" s="31"/>
      <c r="AT25" s="9">
        <v>22.5</v>
      </c>
      <c r="AU25" s="31"/>
      <c r="AV25" s="31">
        <v>16.25</v>
      </c>
      <c r="AW25" s="31"/>
      <c r="AX25" s="9"/>
      <c r="AY25" s="9">
        <v>22.5</v>
      </c>
      <c r="AZ25" s="31"/>
      <c r="BA25" s="9"/>
      <c r="BB25" s="9"/>
      <c r="BC25" s="31"/>
      <c r="BD25" s="9"/>
      <c r="BE25" s="9"/>
      <c r="BF25" s="31"/>
      <c r="BG25" s="9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9"/>
      <c r="BY25" s="31"/>
      <c r="BZ25" s="31"/>
      <c r="CA25" s="31"/>
      <c r="CB25" s="31"/>
      <c r="CC25" s="31"/>
      <c r="CD25" s="31"/>
      <c r="CE25" s="31"/>
      <c r="CF25" s="31"/>
      <c r="CG25" s="9"/>
      <c r="CH25" s="31"/>
      <c r="CI25" s="31"/>
      <c r="CJ25" s="31"/>
      <c r="CK25" s="31"/>
      <c r="CL25" s="31"/>
      <c r="CM25" s="31"/>
      <c r="CN25" s="31"/>
      <c r="CO25" s="31"/>
      <c r="CP25" s="31"/>
      <c r="CQ25" s="31"/>
      <c r="CR25" s="31"/>
      <c r="CS25" s="9"/>
      <c r="CT25" s="31"/>
      <c r="CU25" s="31"/>
      <c r="CV25" s="31"/>
      <c r="CW25" s="31"/>
      <c r="CX25" s="31"/>
      <c r="CY25" s="9"/>
      <c r="CZ25" s="9"/>
      <c r="DA25" s="31"/>
      <c r="DB25" s="9"/>
      <c r="DC25" s="31"/>
      <c r="DD25" s="31"/>
      <c r="DE25" s="31"/>
      <c r="DF25" s="9"/>
      <c r="DG25" s="9"/>
      <c r="DH25" s="9"/>
      <c r="DI25" s="31"/>
      <c r="DJ25" s="31"/>
      <c r="DK25" s="31"/>
      <c r="DL25" s="31"/>
      <c r="DM25" s="31"/>
      <c r="DN25" s="9"/>
      <c r="DO25" s="9"/>
      <c r="DP25" s="31"/>
      <c r="DQ25" s="9"/>
    </row>
    <row r="26" spans="1:121" ht="18" x14ac:dyDescent="0.25">
      <c r="A26" s="29" t="s">
        <v>3</v>
      </c>
      <c r="B26" s="31"/>
      <c r="C26" s="31">
        <v>20</v>
      </c>
      <c r="D26" s="31">
        <v>25</v>
      </c>
      <c r="E26" s="31"/>
      <c r="F26" s="31">
        <v>21.25</v>
      </c>
      <c r="G26" s="31"/>
      <c r="H26" s="31">
        <v>20</v>
      </c>
      <c r="I26" s="31">
        <v>21.25</v>
      </c>
      <c r="J26" s="31">
        <v>23.75</v>
      </c>
      <c r="K26" s="31"/>
      <c r="L26" s="31"/>
      <c r="M26" s="9">
        <v>20</v>
      </c>
      <c r="N26" s="31">
        <v>23.75</v>
      </c>
      <c r="O26" s="31"/>
      <c r="P26" s="9">
        <v>22.5</v>
      </c>
      <c r="Q26" s="31">
        <v>22.5</v>
      </c>
      <c r="R26" s="31"/>
      <c r="S26" s="9"/>
      <c r="T26" s="9"/>
      <c r="U26" s="9">
        <v>20</v>
      </c>
      <c r="V26" s="9">
        <v>21.25</v>
      </c>
      <c r="W26" s="9">
        <v>21.25</v>
      </c>
      <c r="X26" s="9"/>
      <c r="Y26" s="9"/>
      <c r="Z26" s="9"/>
      <c r="AA26" s="9">
        <v>20</v>
      </c>
      <c r="AB26" s="9">
        <v>25</v>
      </c>
      <c r="AC26" s="9">
        <v>22.5</v>
      </c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9"/>
      <c r="AU26" s="31"/>
      <c r="AV26" s="31"/>
      <c r="AW26" s="31"/>
      <c r="AX26" s="9"/>
      <c r="AY26" s="9"/>
      <c r="AZ26" s="31"/>
      <c r="BA26" s="9"/>
      <c r="BB26" s="9"/>
      <c r="BC26" s="31"/>
      <c r="BD26" s="9"/>
      <c r="BE26" s="9"/>
      <c r="BF26" s="31"/>
      <c r="BG26" s="9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9"/>
      <c r="BY26" s="31"/>
      <c r="BZ26" s="31"/>
      <c r="CA26" s="31"/>
      <c r="CB26" s="31"/>
      <c r="CC26" s="31"/>
      <c r="CD26" s="31"/>
      <c r="CE26" s="31"/>
      <c r="CF26" s="31"/>
      <c r="CG26" s="9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9"/>
      <c r="CT26" s="31"/>
      <c r="CU26" s="31"/>
      <c r="CV26" s="31"/>
      <c r="CW26" s="31"/>
      <c r="CX26" s="31"/>
      <c r="CY26" s="9"/>
      <c r="CZ26" s="9"/>
      <c r="DA26" s="31"/>
      <c r="DB26" s="9"/>
      <c r="DC26" s="31"/>
      <c r="DD26" s="31"/>
      <c r="DE26" s="31"/>
      <c r="DF26" s="9"/>
      <c r="DG26" s="9"/>
      <c r="DH26" s="9"/>
      <c r="DI26" s="31"/>
      <c r="DJ26" s="31"/>
      <c r="DK26" s="31"/>
      <c r="DL26" s="31"/>
      <c r="DM26" s="31"/>
      <c r="DN26" s="9"/>
      <c r="DO26" s="9"/>
      <c r="DP26" s="31"/>
      <c r="DQ26" s="9"/>
    </row>
    <row r="28" spans="1:121" x14ac:dyDescent="0.15">
      <c r="B28" s="48" t="s">
        <v>581</v>
      </c>
      <c r="C28" s="49" t="s">
        <v>115</v>
      </c>
      <c r="D28" s="49" t="s">
        <v>295</v>
      </c>
      <c r="E28" s="49" t="s">
        <v>166</v>
      </c>
      <c r="F28" s="49" t="s">
        <v>145</v>
      </c>
      <c r="G28" s="49" t="s">
        <v>154</v>
      </c>
      <c r="H28" s="49" t="s">
        <v>192</v>
      </c>
      <c r="I28" s="49" t="s">
        <v>162</v>
      </c>
      <c r="J28" s="49" t="s">
        <v>179</v>
      </c>
      <c r="K28" s="49" t="s">
        <v>172</v>
      </c>
      <c r="L28" s="49" t="s">
        <v>176</v>
      </c>
      <c r="M28" s="48" t="s">
        <v>582</v>
      </c>
      <c r="N28" s="49" t="s">
        <v>150</v>
      </c>
      <c r="O28" s="49" t="s">
        <v>125</v>
      </c>
      <c r="P28" s="49" t="s">
        <v>583</v>
      </c>
      <c r="Q28" s="49" t="s">
        <v>584</v>
      </c>
      <c r="R28" s="49" t="s">
        <v>106</v>
      </c>
      <c r="S28" s="49" t="s">
        <v>585</v>
      </c>
      <c r="T28" s="49" t="s">
        <v>586</v>
      </c>
      <c r="U28" s="49" t="s">
        <v>587</v>
      </c>
      <c r="V28" s="49" t="s">
        <v>588</v>
      </c>
      <c r="W28" s="49" t="s">
        <v>589</v>
      </c>
      <c r="X28" s="49" t="s">
        <v>590</v>
      </c>
      <c r="Y28" s="49" t="s">
        <v>591</v>
      </c>
      <c r="Z28" s="49" t="s">
        <v>592</v>
      </c>
      <c r="AA28" s="49" t="s">
        <v>593</v>
      </c>
      <c r="AB28" s="49" t="s">
        <v>594</v>
      </c>
      <c r="AC28" s="48" t="s">
        <v>595</v>
      </c>
      <c r="AD28" s="38" t="s">
        <v>119</v>
      </c>
      <c r="AE28" s="38" t="s">
        <v>177</v>
      </c>
      <c r="AF28" s="38" t="s">
        <v>123</v>
      </c>
      <c r="AG28" s="38" t="s">
        <v>158</v>
      </c>
      <c r="AH28" s="38" t="s">
        <v>178</v>
      </c>
      <c r="AI28" s="38" t="s">
        <v>160</v>
      </c>
      <c r="AJ28" s="38" t="s">
        <v>190</v>
      </c>
      <c r="AK28" s="38" t="s">
        <v>183</v>
      </c>
      <c r="AL28" s="38" t="s">
        <v>129</v>
      </c>
      <c r="AM28" s="38" t="s">
        <v>189</v>
      </c>
      <c r="AN28" s="38" t="s">
        <v>174</v>
      </c>
      <c r="AO28" s="38" t="s">
        <v>185</v>
      </c>
      <c r="AP28" s="38" t="s">
        <v>187</v>
      </c>
      <c r="AQ28" s="38" t="s">
        <v>112</v>
      </c>
      <c r="AR28" s="38" t="s">
        <v>113</v>
      </c>
      <c r="AS28" s="38" t="s">
        <v>117</v>
      </c>
      <c r="AT28" s="37" t="s">
        <v>597</v>
      </c>
      <c r="AU28" s="38" t="s">
        <v>164</v>
      </c>
      <c r="AV28" s="38" t="s">
        <v>170</v>
      </c>
      <c r="AW28" s="38" t="s">
        <v>168</v>
      </c>
      <c r="AX28" s="37" t="s">
        <v>618</v>
      </c>
      <c r="AY28" s="38" t="s">
        <v>598</v>
      </c>
      <c r="AZ28" s="46" t="s">
        <v>135</v>
      </c>
      <c r="BA28" s="47" t="s">
        <v>599</v>
      </c>
      <c r="BB28" s="47" t="s">
        <v>621</v>
      </c>
      <c r="BC28" s="46" t="s">
        <v>137</v>
      </c>
      <c r="BD28" s="46" t="s">
        <v>600</v>
      </c>
      <c r="BE28" s="46" t="s">
        <v>601</v>
      </c>
      <c r="BF28" s="46" t="s">
        <v>100</v>
      </c>
      <c r="BG28" s="46" t="s">
        <v>602</v>
      </c>
      <c r="BH28" s="46" t="s">
        <v>149</v>
      </c>
      <c r="BI28" s="46" t="s">
        <v>102</v>
      </c>
      <c r="BJ28" s="46" t="s">
        <v>108</v>
      </c>
      <c r="BK28" s="46" t="s">
        <v>291</v>
      </c>
      <c r="BL28" s="46" t="s">
        <v>293</v>
      </c>
      <c r="BM28" s="46" t="s">
        <v>131</v>
      </c>
      <c r="BN28" s="46" t="s">
        <v>156</v>
      </c>
      <c r="BO28" s="46" t="s">
        <v>285</v>
      </c>
      <c r="BP28" s="46" t="s">
        <v>98</v>
      </c>
      <c r="BQ28" s="46" t="s">
        <v>139</v>
      </c>
      <c r="BR28" s="46" t="s">
        <v>141</v>
      </c>
      <c r="BS28" s="46" t="s">
        <v>104</v>
      </c>
      <c r="BT28" s="46" t="s">
        <v>127</v>
      </c>
      <c r="BU28" s="46" t="s">
        <v>152</v>
      </c>
      <c r="BV28" s="46" t="s">
        <v>143</v>
      </c>
      <c r="BW28" s="46" t="s">
        <v>289</v>
      </c>
      <c r="BX28" s="47" t="s">
        <v>603</v>
      </c>
      <c r="BY28" s="46" t="s">
        <v>147</v>
      </c>
      <c r="BZ28" s="46" t="s">
        <v>133</v>
      </c>
      <c r="CA28" s="46" t="s">
        <v>275</v>
      </c>
      <c r="CB28" s="46" t="s">
        <v>283</v>
      </c>
      <c r="CC28" s="46" t="s">
        <v>277</v>
      </c>
      <c r="CD28" s="46" t="s">
        <v>279</v>
      </c>
      <c r="CE28" s="46" t="s">
        <v>281</v>
      </c>
      <c r="CF28" s="46" t="s">
        <v>287</v>
      </c>
      <c r="CG28" s="39" t="s">
        <v>604</v>
      </c>
      <c r="CH28" s="43" t="s">
        <v>297</v>
      </c>
      <c r="CI28" s="44" t="s">
        <v>53</v>
      </c>
      <c r="CJ28" s="44" t="s">
        <v>55</v>
      </c>
      <c r="CK28" s="44" t="s">
        <v>57</v>
      </c>
      <c r="CL28" s="44" t="s">
        <v>59</v>
      </c>
      <c r="CM28" s="44" t="s">
        <v>61</v>
      </c>
      <c r="CN28" s="44" t="s">
        <v>63</v>
      </c>
      <c r="CO28" s="44" t="s">
        <v>68</v>
      </c>
      <c r="CP28" s="44" t="s">
        <v>64</v>
      </c>
      <c r="CQ28" s="44" t="s">
        <v>70</v>
      </c>
      <c r="CR28" s="44" t="s">
        <v>72</v>
      </c>
      <c r="CS28" s="39" t="s">
        <v>605</v>
      </c>
      <c r="CT28" s="44" t="s">
        <v>74</v>
      </c>
      <c r="CU28" s="44" t="s">
        <v>76</v>
      </c>
      <c r="CV28" s="44" t="s">
        <v>78</v>
      </c>
      <c r="CW28" s="44" t="s">
        <v>80</v>
      </c>
      <c r="CX28" s="44" t="s">
        <v>82</v>
      </c>
      <c r="CY28" s="39" t="s">
        <v>606</v>
      </c>
      <c r="CZ28" s="39" t="s">
        <v>607</v>
      </c>
      <c r="DA28" s="44" t="s">
        <v>66</v>
      </c>
      <c r="DB28" s="39" t="s">
        <v>608</v>
      </c>
      <c r="DC28" s="45" t="s">
        <v>338</v>
      </c>
      <c r="DD28" s="44" t="s">
        <v>85</v>
      </c>
      <c r="DE28" s="44" t="s">
        <v>86</v>
      </c>
      <c r="DF28" s="39" t="s">
        <v>609</v>
      </c>
      <c r="DG28" s="39" t="s">
        <v>610</v>
      </c>
      <c r="DH28" s="39" t="s">
        <v>611</v>
      </c>
      <c r="DI28" s="44" t="s">
        <v>88</v>
      </c>
      <c r="DJ28" s="44" t="s">
        <v>121</v>
      </c>
      <c r="DK28" s="44" t="s">
        <v>90</v>
      </c>
      <c r="DL28" s="44" t="s">
        <v>92</v>
      </c>
      <c r="DM28" s="44" t="s">
        <v>94</v>
      </c>
      <c r="DN28" s="39" t="s">
        <v>612</v>
      </c>
      <c r="DO28" s="39" t="s">
        <v>613</v>
      </c>
      <c r="DP28" s="44" t="s">
        <v>96</v>
      </c>
      <c r="DQ28" s="39" t="s">
        <v>614</v>
      </c>
    </row>
    <row r="29" spans="1:121" x14ac:dyDescent="0.25">
      <c r="A29" t="s">
        <v>1</v>
      </c>
      <c r="B29">
        <f>IFERROR(LARGE(B$11:B$14, 1),"")</f>
        <v>25</v>
      </c>
      <c r="C29">
        <f t="shared" ref="C29:BN29" si="0">IFERROR(LARGE(C$11:C$14, 1),"")</f>
        <v>22.5</v>
      </c>
      <c r="D29">
        <f t="shared" si="0"/>
        <v>25</v>
      </c>
      <c r="E29">
        <f t="shared" si="0"/>
        <v>25</v>
      </c>
      <c r="F29">
        <f t="shared" si="0"/>
        <v>21.25</v>
      </c>
      <c r="G29" t="str">
        <f t="shared" si="0"/>
        <v/>
      </c>
      <c r="H29">
        <f t="shared" si="0"/>
        <v>20</v>
      </c>
      <c r="I29">
        <f t="shared" si="0"/>
        <v>22.5</v>
      </c>
      <c r="J29">
        <f t="shared" si="0"/>
        <v>23.75</v>
      </c>
      <c r="K29">
        <f t="shared" si="0"/>
        <v>22.5</v>
      </c>
      <c r="L29">
        <f t="shared" si="0"/>
        <v>20</v>
      </c>
      <c r="M29">
        <f t="shared" si="0"/>
        <v>20</v>
      </c>
      <c r="N29">
        <f t="shared" si="0"/>
        <v>25</v>
      </c>
      <c r="O29">
        <f t="shared" si="0"/>
        <v>25</v>
      </c>
      <c r="P29">
        <f t="shared" si="0"/>
        <v>22.5</v>
      </c>
      <c r="Q29">
        <f t="shared" si="0"/>
        <v>25</v>
      </c>
      <c r="R29">
        <f t="shared" si="0"/>
        <v>23.75</v>
      </c>
      <c r="S29">
        <f t="shared" si="0"/>
        <v>22.5</v>
      </c>
      <c r="T29" t="str">
        <f t="shared" si="0"/>
        <v/>
      </c>
      <c r="U29">
        <f t="shared" si="0"/>
        <v>20</v>
      </c>
      <c r="V29">
        <f t="shared" si="0"/>
        <v>25</v>
      </c>
      <c r="W29">
        <f t="shared" si="0"/>
        <v>21.25</v>
      </c>
      <c r="X29">
        <f t="shared" si="0"/>
        <v>22.5</v>
      </c>
      <c r="Y29" t="str">
        <f t="shared" si="0"/>
        <v/>
      </c>
      <c r="Z29">
        <f t="shared" si="0"/>
        <v>23.75</v>
      </c>
      <c r="AA29">
        <f t="shared" si="0"/>
        <v>20</v>
      </c>
      <c r="AB29">
        <f t="shared" si="0"/>
        <v>25</v>
      </c>
      <c r="AC29">
        <f t="shared" si="0"/>
        <v>22.5</v>
      </c>
      <c r="AD29" t="str">
        <f t="shared" si="0"/>
        <v/>
      </c>
      <c r="AE29" t="str">
        <f t="shared" si="0"/>
        <v/>
      </c>
      <c r="AF29">
        <f t="shared" si="0"/>
        <v>21.25</v>
      </c>
      <c r="AG29">
        <f t="shared" si="0"/>
        <v>25</v>
      </c>
      <c r="AH29" t="str">
        <f t="shared" si="0"/>
        <v/>
      </c>
      <c r="AI29">
        <f t="shared" si="0"/>
        <v>22.5</v>
      </c>
      <c r="AJ29">
        <f t="shared" si="0"/>
        <v>25</v>
      </c>
      <c r="AK29">
        <f t="shared" si="0"/>
        <v>20</v>
      </c>
      <c r="AL29">
        <f t="shared" si="0"/>
        <v>23.75</v>
      </c>
      <c r="AM29">
        <f t="shared" si="0"/>
        <v>20</v>
      </c>
      <c r="AN29">
        <f t="shared" si="0"/>
        <v>22.5</v>
      </c>
      <c r="AO29">
        <f t="shared" si="0"/>
        <v>25</v>
      </c>
      <c r="AP29" t="str">
        <f t="shared" si="0"/>
        <v/>
      </c>
      <c r="AQ29">
        <f t="shared" si="0"/>
        <v>22.5</v>
      </c>
      <c r="AR29">
        <f t="shared" si="0"/>
        <v>22.5</v>
      </c>
      <c r="AS29">
        <f t="shared" si="0"/>
        <v>22.5</v>
      </c>
      <c r="AT29" t="str">
        <f t="shared" si="0"/>
        <v/>
      </c>
      <c r="AU29">
        <f t="shared" si="0"/>
        <v>22.5</v>
      </c>
      <c r="AV29">
        <f t="shared" si="0"/>
        <v>18.75</v>
      </c>
      <c r="AW29">
        <f t="shared" si="0"/>
        <v>21.25</v>
      </c>
      <c r="AX29">
        <f t="shared" si="0"/>
        <v>21.25</v>
      </c>
      <c r="AY29">
        <f t="shared" si="0"/>
        <v>22.5</v>
      </c>
      <c r="AZ29" t="str">
        <f t="shared" si="0"/>
        <v/>
      </c>
      <c r="BA29">
        <f t="shared" si="0"/>
        <v>22.5</v>
      </c>
      <c r="BB29" t="str">
        <f t="shared" si="0"/>
        <v/>
      </c>
      <c r="BC29" t="str">
        <f t="shared" si="0"/>
        <v/>
      </c>
      <c r="BD29">
        <f t="shared" si="0"/>
        <v>20</v>
      </c>
      <c r="BE29">
        <f t="shared" si="0"/>
        <v>25</v>
      </c>
      <c r="BF29">
        <f t="shared" si="0"/>
        <v>22.5</v>
      </c>
      <c r="BG29" t="str">
        <f t="shared" si="0"/>
        <v/>
      </c>
      <c r="BH29" t="str">
        <f t="shared" si="0"/>
        <v/>
      </c>
      <c r="BI29">
        <f t="shared" si="0"/>
        <v>20</v>
      </c>
      <c r="BJ29">
        <f t="shared" si="0"/>
        <v>22.5</v>
      </c>
      <c r="BK29" t="str">
        <f t="shared" si="0"/>
        <v/>
      </c>
      <c r="BL29" t="str">
        <f t="shared" si="0"/>
        <v/>
      </c>
      <c r="BM29">
        <f t="shared" si="0"/>
        <v>22.5</v>
      </c>
      <c r="BN29" t="str">
        <f t="shared" si="0"/>
        <v/>
      </c>
      <c r="BO29" t="str">
        <f t="shared" ref="BO29:DQ29" si="1">IFERROR(LARGE(BO$11:BO$14, 1),"")</f>
        <v/>
      </c>
      <c r="BP29">
        <f t="shared" si="1"/>
        <v>20</v>
      </c>
      <c r="BQ29" t="str">
        <f t="shared" si="1"/>
        <v/>
      </c>
      <c r="BR29" t="str">
        <f t="shared" si="1"/>
        <v/>
      </c>
      <c r="BS29">
        <f t="shared" si="1"/>
        <v>18.75</v>
      </c>
      <c r="BT29">
        <f t="shared" si="1"/>
        <v>25</v>
      </c>
      <c r="BU29" t="str">
        <f t="shared" si="1"/>
        <v/>
      </c>
      <c r="BV29" t="str">
        <f t="shared" si="1"/>
        <v/>
      </c>
      <c r="BW29" t="str">
        <f t="shared" si="1"/>
        <v/>
      </c>
      <c r="BX29" t="str">
        <f t="shared" si="1"/>
        <v/>
      </c>
      <c r="BY29" t="str">
        <f t="shared" si="1"/>
        <v/>
      </c>
      <c r="BZ29">
        <f t="shared" si="1"/>
        <v>25</v>
      </c>
      <c r="CA29" t="str">
        <f t="shared" si="1"/>
        <v/>
      </c>
      <c r="CB29" t="str">
        <f t="shared" si="1"/>
        <v/>
      </c>
      <c r="CC29" t="str">
        <f t="shared" si="1"/>
        <v/>
      </c>
      <c r="CD29" t="str">
        <f t="shared" si="1"/>
        <v/>
      </c>
      <c r="CE29" t="str">
        <f t="shared" si="1"/>
        <v/>
      </c>
      <c r="CF29" t="str">
        <f t="shared" si="1"/>
        <v/>
      </c>
      <c r="CG29" t="str">
        <f t="shared" si="1"/>
        <v/>
      </c>
      <c r="CH29" t="str">
        <f t="shared" si="1"/>
        <v/>
      </c>
      <c r="CI29" t="str">
        <f t="shared" si="1"/>
        <v/>
      </c>
      <c r="CJ29" t="str">
        <f t="shared" si="1"/>
        <v/>
      </c>
      <c r="CK29" t="str">
        <f t="shared" si="1"/>
        <v/>
      </c>
      <c r="CL29" t="str">
        <f t="shared" si="1"/>
        <v/>
      </c>
      <c r="CM29" t="str">
        <f t="shared" si="1"/>
        <v/>
      </c>
      <c r="CN29" t="str">
        <f t="shared" si="1"/>
        <v/>
      </c>
      <c r="CO29" t="str">
        <f t="shared" si="1"/>
        <v/>
      </c>
      <c r="CP29" t="str">
        <f t="shared" si="1"/>
        <v/>
      </c>
      <c r="CQ29" t="str">
        <f t="shared" si="1"/>
        <v/>
      </c>
      <c r="CR29" t="str">
        <f t="shared" si="1"/>
        <v/>
      </c>
      <c r="CS29" t="str">
        <f t="shared" si="1"/>
        <v/>
      </c>
      <c r="CT29" t="str">
        <f t="shared" si="1"/>
        <v/>
      </c>
      <c r="CU29" t="str">
        <f t="shared" si="1"/>
        <v/>
      </c>
      <c r="CV29" t="str">
        <f t="shared" si="1"/>
        <v/>
      </c>
      <c r="CW29" t="str">
        <f t="shared" si="1"/>
        <v/>
      </c>
      <c r="CX29" t="str">
        <f t="shared" si="1"/>
        <v/>
      </c>
      <c r="CY29" t="str">
        <f t="shared" si="1"/>
        <v/>
      </c>
      <c r="CZ29" t="str">
        <f t="shared" si="1"/>
        <v/>
      </c>
      <c r="DA29" t="str">
        <f t="shared" si="1"/>
        <v/>
      </c>
      <c r="DB29" t="str">
        <f t="shared" si="1"/>
        <v/>
      </c>
      <c r="DC29" t="str">
        <f t="shared" si="1"/>
        <v/>
      </c>
      <c r="DD29" t="str">
        <f t="shared" si="1"/>
        <v/>
      </c>
      <c r="DE29" t="str">
        <f t="shared" si="1"/>
        <v/>
      </c>
      <c r="DF29" t="str">
        <f t="shared" si="1"/>
        <v/>
      </c>
      <c r="DG29" t="str">
        <f t="shared" si="1"/>
        <v/>
      </c>
      <c r="DH29" t="str">
        <f t="shared" si="1"/>
        <v/>
      </c>
      <c r="DI29" t="str">
        <f t="shared" si="1"/>
        <v/>
      </c>
      <c r="DJ29" t="str">
        <f t="shared" si="1"/>
        <v/>
      </c>
      <c r="DK29" t="str">
        <f t="shared" si="1"/>
        <v/>
      </c>
      <c r="DL29" t="str">
        <f t="shared" si="1"/>
        <v/>
      </c>
      <c r="DM29" t="str">
        <f t="shared" si="1"/>
        <v/>
      </c>
      <c r="DN29" t="str">
        <f t="shared" si="1"/>
        <v/>
      </c>
      <c r="DO29" t="str">
        <f t="shared" si="1"/>
        <v/>
      </c>
      <c r="DP29" t="str">
        <f t="shared" si="1"/>
        <v/>
      </c>
      <c r="DQ29" t="str">
        <f t="shared" si="1"/>
        <v/>
      </c>
    </row>
    <row r="30" spans="1:121" x14ac:dyDescent="0.25">
      <c r="A30" t="s">
        <v>623</v>
      </c>
      <c r="B30">
        <f>IFERROR(LARGE(B$11:B$14, 2),"")</f>
        <v>23.75</v>
      </c>
      <c r="C30">
        <f t="shared" ref="C30:BN30" si="2">IFERROR(LARGE(C$11:C$14, 2),"")</f>
        <v>22.5</v>
      </c>
      <c r="D30">
        <f t="shared" si="2"/>
        <v>25</v>
      </c>
      <c r="E30" t="str">
        <f t="shared" si="2"/>
        <v/>
      </c>
      <c r="F30">
        <f t="shared" si="2"/>
        <v>16.25</v>
      </c>
      <c r="G30" t="str">
        <f t="shared" si="2"/>
        <v/>
      </c>
      <c r="H30" t="str">
        <f t="shared" si="2"/>
        <v/>
      </c>
      <c r="I30">
        <f t="shared" si="2"/>
        <v>21.25</v>
      </c>
      <c r="J30" t="str">
        <f t="shared" si="2"/>
        <v/>
      </c>
      <c r="K30">
        <f t="shared" si="2"/>
        <v>22.5</v>
      </c>
      <c r="L30" t="str">
        <f t="shared" si="2"/>
        <v/>
      </c>
      <c r="M30" t="str">
        <f t="shared" si="2"/>
        <v/>
      </c>
      <c r="N30">
        <f t="shared" si="2"/>
        <v>23.75</v>
      </c>
      <c r="O30">
        <f t="shared" si="2"/>
        <v>25</v>
      </c>
      <c r="P30" t="str">
        <f t="shared" si="2"/>
        <v/>
      </c>
      <c r="Q30">
        <f t="shared" si="2"/>
        <v>22.5</v>
      </c>
      <c r="R30">
        <f t="shared" si="2"/>
        <v>20</v>
      </c>
      <c r="S30" t="str">
        <f t="shared" si="2"/>
        <v/>
      </c>
      <c r="T30" t="str">
        <f t="shared" si="2"/>
        <v/>
      </c>
      <c r="U30">
        <f t="shared" si="2"/>
        <v>20</v>
      </c>
      <c r="V30">
        <f t="shared" si="2"/>
        <v>21.25</v>
      </c>
      <c r="W30" t="str">
        <f t="shared" si="2"/>
        <v/>
      </c>
      <c r="X30" t="str">
        <f t="shared" si="2"/>
        <v/>
      </c>
      <c r="Y30" t="str">
        <f t="shared" si="2"/>
        <v/>
      </c>
      <c r="Z30" t="str">
        <f t="shared" si="2"/>
        <v/>
      </c>
      <c r="AA30" t="str">
        <f t="shared" si="2"/>
        <v/>
      </c>
      <c r="AB30" t="str">
        <f t="shared" si="2"/>
        <v/>
      </c>
      <c r="AC30">
        <f t="shared" si="2"/>
        <v>22.5</v>
      </c>
      <c r="AD30" t="str">
        <f t="shared" si="2"/>
        <v/>
      </c>
      <c r="AE30" t="str">
        <f t="shared" si="2"/>
        <v/>
      </c>
      <c r="AF30">
        <f t="shared" si="2"/>
        <v>20</v>
      </c>
      <c r="AG30">
        <f t="shared" si="2"/>
        <v>23.75</v>
      </c>
      <c r="AH30" t="str">
        <f t="shared" si="2"/>
        <v/>
      </c>
      <c r="AI30" t="str">
        <f t="shared" si="2"/>
        <v/>
      </c>
      <c r="AJ30" t="str">
        <f t="shared" si="2"/>
        <v/>
      </c>
      <c r="AK30" t="str">
        <f t="shared" si="2"/>
        <v/>
      </c>
      <c r="AL30" t="str">
        <f t="shared" si="2"/>
        <v/>
      </c>
      <c r="AM30" t="str">
        <f t="shared" si="2"/>
        <v/>
      </c>
      <c r="AN30" t="str">
        <f t="shared" si="2"/>
        <v/>
      </c>
      <c r="AO30" t="str">
        <f t="shared" si="2"/>
        <v/>
      </c>
      <c r="AP30" t="str">
        <f t="shared" si="2"/>
        <v/>
      </c>
      <c r="AQ30" t="str">
        <f t="shared" si="2"/>
        <v/>
      </c>
      <c r="AR30">
        <f t="shared" si="2"/>
        <v>20</v>
      </c>
      <c r="AS30" t="str">
        <f t="shared" si="2"/>
        <v/>
      </c>
      <c r="AT30" t="str">
        <f t="shared" si="2"/>
        <v/>
      </c>
      <c r="AU30" t="str">
        <f t="shared" si="2"/>
        <v/>
      </c>
      <c r="AV30" t="str">
        <f t="shared" si="2"/>
        <v/>
      </c>
      <c r="AW30" t="str">
        <f t="shared" si="2"/>
        <v/>
      </c>
      <c r="AX30">
        <f t="shared" si="2"/>
        <v>20</v>
      </c>
      <c r="AY30" t="str">
        <f t="shared" si="2"/>
        <v/>
      </c>
      <c r="AZ30" t="str">
        <f t="shared" si="2"/>
        <v/>
      </c>
      <c r="BA30" t="str">
        <f t="shared" si="2"/>
        <v/>
      </c>
      <c r="BB30" t="str">
        <f t="shared" si="2"/>
        <v/>
      </c>
      <c r="BC30" t="str">
        <f t="shared" si="2"/>
        <v/>
      </c>
      <c r="BD30">
        <f t="shared" si="2"/>
        <v>18.75</v>
      </c>
      <c r="BE30" t="str">
        <f t="shared" si="2"/>
        <v/>
      </c>
      <c r="BF30" t="str">
        <f t="shared" si="2"/>
        <v/>
      </c>
      <c r="BG30" t="str">
        <f t="shared" si="2"/>
        <v/>
      </c>
      <c r="BH30" t="str">
        <f t="shared" si="2"/>
        <v/>
      </c>
      <c r="BI30" t="str">
        <f t="shared" si="2"/>
        <v/>
      </c>
      <c r="BJ30" t="str">
        <f t="shared" si="2"/>
        <v/>
      </c>
      <c r="BK30" t="str">
        <f t="shared" si="2"/>
        <v/>
      </c>
      <c r="BL30" t="str">
        <f t="shared" si="2"/>
        <v/>
      </c>
      <c r="BM30" t="str">
        <f t="shared" si="2"/>
        <v/>
      </c>
      <c r="BN30" t="str">
        <f t="shared" si="2"/>
        <v/>
      </c>
      <c r="BO30" t="str">
        <f t="shared" ref="BO30:DQ30" si="3">IFERROR(LARGE(BO$11:BO$14, 2),"")</f>
        <v/>
      </c>
      <c r="BP30" t="str">
        <f t="shared" si="3"/>
        <v/>
      </c>
      <c r="BQ30" t="str">
        <f t="shared" si="3"/>
        <v/>
      </c>
      <c r="BR30" t="str">
        <f t="shared" si="3"/>
        <v/>
      </c>
      <c r="BS30" t="str">
        <f t="shared" si="3"/>
        <v/>
      </c>
      <c r="BT30">
        <f t="shared" si="3"/>
        <v>25</v>
      </c>
      <c r="BU30" t="str">
        <f t="shared" si="3"/>
        <v/>
      </c>
      <c r="BV30" t="str">
        <f t="shared" si="3"/>
        <v/>
      </c>
      <c r="BW30" t="str">
        <f t="shared" si="3"/>
        <v/>
      </c>
      <c r="BX30" t="str">
        <f t="shared" si="3"/>
        <v/>
      </c>
      <c r="BY30" t="str">
        <f t="shared" si="3"/>
        <v/>
      </c>
      <c r="BZ30">
        <f t="shared" si="3"/>
        <v>22.5</v>
      </c>
      <c r="CA30" t="str">
        <f t="shared" si="3"/>
        <v/>
      </c>
      <c r="CB30" t="str">
        <f t="shared" si="3"/>
        <v/>
      </c>
      <c r="CC30" t="str">
        <f t="shared" si="3"/>
        <v/>
      </c>
      <c r="CD30" t="str">
        <f t="shared" si="3"/>
        <v/>
      </c>
      <c r="CE30" t="str">
        <f t="shared" si="3"/>
        <v/>
      </c>
      <c r="CF30" t="str">
        <f t="shared" si="3"/>
        <v/>
      </c>
      <c r="CG30" t="str">
        <f t="shared" si="3"/>
        <v/>
      </c>
      <c r="CH30" t="str">
        <f t="shared" si="3"/>
        <v/>
      </c>
      <c r="CI30" t="str">
        <f t="shared" si="3"/>
        <v/>
      </c>
      <c r="CJ30" t="str">
        <f t="shared" si="3"/>
        <v/>
      </c>
      <c r="CK30" t="str">
        <f t="shared" si="3"/>
        <v/>
      </c>
      <c r="CL30" t="str">
        <f t="shared" si="3"/>
        <v/>
      </c>
      <c r="CM30" t="str">
        <f t="shared" si="3"/>
        <v/>
      </c>
      <c r="CN30" t="str">
        <f t="shared" si="3"/>
        <v/>
      </c>
      <c r="CO30" t="str">
        <f t="shared" si="3"/>
        <v/>
      </c>
      <c r="CP30" t="str">
        <f t="shared" si="3"/>
        <v/>
      </c>
      <c r="CQ30" t="str">
        <f t="shared" si="3"/>
        <v/>
      </c>
      <c r="CR30" t="str">
        <f t="shared" si="3"/>
        <v/>
      </c>
      <c r="CS30" t="str">
        <f t="shared" si="3"/>
        <v/>
      </c>
      <c r="CT30" t="str">
        <f t="shared" si="3"/>
        <v/>
      </c>
      <c r="CU30" t="str">
        <f t="shared" si="3"/>
        <v/>
      </c>
      <c r="CV30" t="str">
        <f t="shared" si="3"/>
        <v/>
      </c>
      <c r="CW30" t="str">
        <f t="shared" si="3"/>
        <v/>
      </c>
      <c r="CX30" t="str">
        <f t="shared" si="3"/>
        <v/>
      </c>
      <c r="CY30" t="str">
        <f t="shared" si="3"/>
        <v/>
      </c>
      <c r="CZ30" t="str">
        <f t="shared" si="3"/>
        <v/>
      </c>
      <c r="DA30" t="str">
        <f t="shared" si="3"/>
        <v/>
      </c>
      <c r="DB30" t="str">
        <f t="shared" si="3"/>
        <v/>
      </c>
      <c r="DC30" t="str">
        <f t="shared" si="3"/>
        <v/>
      </c>
      <c r="DD30" t="str">
        <f t="shared" si="3"/>
        <v/>
      </c>
      <c r="DE30" t="str">
        <f t="shared" si="3"/>
        <v/>
      </c>
      <c r="DF30" t="str">
        <f t="shared" si="3"/>
        <v/>
      </c>
      <c r="DG30" t="str">
        <f t="shared" si="3"/>
        <v/>
      </c>
      <c r="DH30" t="str">
        <f t="shared" si="3"/>
        <v/>
      </c>
      <c r="DI30" t="str">
        <f t="shared" si="3"/>
        <v/>
      </c>
      <c r="DJ30" t="str">
        <f t="shared" si="3"/>
        <v/>
      </c>
      <c r="DK30" t="str">
        <f t="shared" si="3"/>
        <v/>
      </c>
      <c r="DL30" t="str">
        <f t="shared" si="3"/>
        <v/>
      </c>
      <c r="DM30" t="str">
        <f t="shared" si="3"/>
        <v/>
      </c>
      <c r="DN30" t="str">
        <f t="shared" si="3"/>
        <v/>
      </c>
      <c r="DO30" t="str">
        <f t="shared" si="3"/>
        <v/>
      </c>
      <c r="DP30" t="str">
        <f t="shared" si="3"/>
        <v/>
      </c>
      <c r="DQ30" t="str">
        <f t="shared" si="3"/>
        <v/>
      </c>
    </row>
    <row r="31" spans="1:121" x14ac:dyDescent="0.25">
      <c r="A31" t="s">
        <v>624</v>
      </c>
      <c r="B31">
        <f>IFERROR(LARGE(B$11:B$14, 3),"")</f>
        <v>21.25</v>
      </c>
      <c r="C31">
        <f t="shared" ref="C31:BN31" si="4">IFERROR(LARGE(C$11:C$14, 3),"")</f>
        <v>20</v>
      </c>
      <c r="D31" t="str">
        <f t="shared" si="4"/>
        <v/>
      </c>
      <c r="E31" t="str">
        <f t="shared" si="4"/>
        <v/>
      </c>
      <c r="F31" t="str">
        <f t="shared" si="4"/>
        <v/>
      </c>
      <c r="G31" t="str">
        <f t="shared" si="4"/>
        <v/>
      </c>
      <c r="H31" t="str">
        <f t="shared" si="4"/>
        <v/>
      </c>
      <c r="I31" t="str">
        <f t="shared" si="4"/>
        <v/>
      </c>
      <c r="J31" t="str">
        <f t="shared" si="4"/>
        <v/>
      </c>
      <c r="K31" t="str">
        <f t="shared" si="4"/>
        <v/>
      </c>
      <c r="L31" t="str">
        <f t="shared" si="4"/>
        <v/>
      </c>
      <c r="M31" t="str">
        <f t="shared" si="4"/>
        <v/>
      </c>
      <c r="N31" t="str">
        <f t="shared" si="4"/>
        <v/>
      </c>
      <c r="O31" t="str">
        <f t="shared" si="4"/>
        <v/>
      </c>
      <c r="P31" t="str">
        <f t="shared" si="4"/>
        <v/>
      </c>
      <c r="Q31">
        <f t="shared" si="4"/>
        <v>21.25</v>
      </c>
      <c r="R31" t="str">
        <f t="shared" si="4"/>
        <v/>
      </c>
      <c r="S31" t="str">
        <f t="shared" si="4"/>
        <v/>
      </c>
      <c r="T31" t="str">
        <f t="shared" si="4"/>
        <v/>
      </c>
      <c r="U31">
        <f t="shared" si="4"/>
        <v>18.75</v>
      </c>
      <c r="V31">
        <f t="shared" si="4"/>
        <v>21.25</v>
      </c>
      <c r="W31" t="str">
        <f t="shared" si="4"/>
        <v/>
      </c>
      <c r="X31" t="str">
        <f t="shared" si="4"/>
        <v/>
      </c>
      <c r="Y31" t="str">
        <f t="shared" si="4"/>
        <v/>
      </c>
      <c r="Z31" t="str">
        <f t="shared" si="4"/>
        <v/>
      </c>
      <c r="AA31" t="str">
        <f t="shared" si="4"/>
        <v/>
      </c>
      <c r="AB31" t="str">
        <f t="shared" si="4"/>
        <v/>
      </c>
      <c r="AC31" t="str">
        <f t="shared" si="4"/>
        <v/>
      </c>
      <c r="AD31" t="str">
        <f t="shared" si="4"/>
        <v/>
      </c>
      <c r="AE31" t="str">
        <f t="shared" si="4"/>
        <v/>
      </c>
      <c r="AF31">
        <f t="shared" si="4"/>
        <v>18.75</v>
      </c>
      <c r="AG31" t="str">
        <f t="shared" si="4"/>
        <v/>
      </c>
      <c r="AH31" t="str">
        <f t="shared" si="4"/>
        <v/>
      </c>
      <c r="AI31" t="str">
        <f t="shared" si="4"/>
        <v/>
      </c>
      <c r="AJ31" t="str">
        <f t="shared" si="4"/>
        <v/>
      </c>
      <c r="AK31" t="str">
        <f t="shared" si="4"/>
        <v/>
      </c>
      <c r="AL31" t="str">
        <f t="shared" si="4"/>
        <v/>
      </c>
      <c r="AM31" t="str">
        <f t="shared" si="4"/>
        <v/>
      </c>
      <c r="AN31" t="str">
        <f t="shared" si="4"/>
        <v/>
      </c>
      <c r="AO31" t="str">
        <f t="shared" si="4"/>
        <v/>
      </c>
      <c r="AP31" t="str">
        <f t="shared" si="4"/>
        <v/>
      </c>
      <c r="AQ31" t="str">
        <f t="shared" si="4"/>
        <v/>
      </c>
      <c r="AR31" t="str">
        <f t="shared" si="4"/>
        <v/>
      </c>
      <c r="AS31" t="str">
        <f t="shared" si="4"/>
        <v/>
      </c>
      <c r="AT31" t="str">
        <f t="shared" si="4"/>
        <v/>
      </c>
      <c r="AU31" t="str">
        <f t="shared" si="4"/>
        <v/>
      </c>
      <c r="AV31" t="str">
        <f t="shared" si="4"/>
        <v/>
      </c>
      <c r="AW31" t="str">
        <f t="shared" si="4"/>
        <v/>
      </c>
      <c r="AX31">
        <f t="shared" si="4"/>
        <v>18.75</v>
      </c>
      <c r="AY31" t="str">
        <f t="shared" si="4"/>
        <v/>
      </c>
      <c r="AZ31" t="str">
        <f t="shared" si="4"/>
        <v/>
      </c>
      <c r="BA31" t="str">
        <f t="shared" si="4"/>
        <v/>
      </c>
      <c r="BB31" t="str">
        <f t="shared" si="4"/>
        <v/>
      </c>
      <c r="BC31" t="str">
        <f t="shared" si="4"/>
        <v/>
      </c>
      <c r="BD31" t="str">
        <f t="shared" si="4"/>
        <v/>
      </c>
      <c r="BE31" t="str">
        <f t="shared" si="4"/>
        <v/>
      </c>
      <c r="BF31" t="str">
        <f t="shared" si="4"/>
        <v/>
      </c>
      <c r="BG31" t="str">
        <f t="shared" si="4"/>
        <v/>
      </c>
      <c r="BH31" t="str">
        <f t="shared" si="4"/>
        <v/>
      </c>
      <c r="BI31" t="str">
        <f t="shared" si="4"/>
        <v/>
      </c>
      <c r="BJ31" t="str">
        <f t="shared" si="4"/>
        <v/>
      </c>
      <c r="BK31" t="str">
        <f t="shared" si="4"/>
        <v/>
      </c>
      <c r="BL31" t="str">
        <f t="shared" si="4"/>
        <v/>
      </c>
      <c r="BM31" t="str">
        <f t="shared" si="4"/>
        <v/>
      </c>
      <c r="BN31" t="str">
        <f t="shared" si="4"/>
        <v/>
      </c>
      <c r="BO31" t="str">
        <f t="shared" ref="BO31:DQ31" si="5">IFERROR(LARGE(BO$11:BO$14, 3),"")</f>
        <v/>
      </c>
      <c r="BP31" t="str">
        <f t="shared" si="5"/>
        <v/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  <c r="BU31" t="str">
        <f t="shared" si="5"/>
        <v/>
      </c>
      <c r="BV31" t="str">
        <f t="shared" si="5"/>
        <v/>
      </c>
      <c r="BW31" t="str">
        <f t="shared" si="5"/>
        <v/>
      </c>
      <c r="BX31" t="str">
        <f t="shared" si="5"/>
        <v/>
      </c>
      <c r="BY31" t="str">
        <f t="shared" si="5"/>
        <v/>
      </c>
      <c r="BZ31" t="str">
        <f t="shared" si="5"/>
        <v/>
      </c>
      <c r="CA31" t="str">
        <f t="shared" si="5"/>
        <v/>
      </c>
      <c r="CB31" t="str">
        <f t="shared" si="5"/>
        <v/>
      </c>
      <c r="CC31" t="str">
        <f t="shared" si="5"/>
        <v/>
      </c>
      <c r="CD31" t="str">
        <f t="shared" si="5"/>
        <v/>
      </c>
      <c r="CE31" t="str">
        <f t="shared" si="5"/>
        <v/>
      </c>
      <c r="CF31" t="str">
        <f t="shared" si="5"/>
        <v/>
      </c>
      <c r="CG31" t="str">
        <f t="shared" si="5"/>
        <v/>
      </c>
      <c r="CH31" t="str">
        <f t="shared" si="5"/>
        <v/>
      </c>
      <c r="CI31" t="str">
        <f t="shared" si="5"/>
        <v/>
      </c>
      <c r="CJ31" t="str">
        <f t="shared" si="5"/>
        <v/>
      </c>
      <c r="CK31" t="str">
        <f t="shared" si="5"/>
        <v/>
      </c>
      <c r="CL31" t="str">
        <f t="shared" si="5"/>
        <v/>
      </c>
      <c r="CM31" t="str">
        <f t="shared" si="5"/>
        <v/>
      </c>
      <c r="CN31" t="str">
        <f t="shared" si="5"/>
        <v/>
      </c>
      <c r="CO31" t="str">
        <f t="shared" si="5"/>
        <v/>
      </c>
      <c r="CP31" t="str">
        <f t="shared" si="5"/>
        <v/>
      </c>
      <c r="CQ31" t="str">
        <f t="shared" si="5"/>
        <v/>
      </c>
      <c r="CR31" t="str">
        <f t="shared" si="5"/>
        <v/>
      </c>
      <c r="CS31" t="str">
        <f t="shared" si="5"/>
        <v/>
      </c>
      <c r="CT31" t="str">
        <f t="shared" si="5"/>
        <v/>
      </c>
      <c r="CU31" t="str">
        <f t="shared" si="5"/>
        <v/>
      </c>
      <c r="CV31" t="str">
        <f t="shared" si="5"/>
        <v/>
      </c>
      <c r="CW31" t="str">
        <f t="shared" si="5"/>
        <v/>
      </c>
      <c r="CX31" t="str">
        <f t="shared" si="5"/>
        <v/>
      </c>
      <c r="CY31" t="str">
        <f t="shared" si="5"/>
        <v/>
      </c>
      <c r="CZ31" t="str">
        <f t="shared" si="5"/>
        <v/>
      </c>
      <c r="DA31" t="str">
        <f t="shared" si="5"/>
        <v/>
      </c>
      <c r="DB31" t="str">
        <f t="shared" si="5"/>
        <v/>
      </c>
      <c r="DC31" t="str">
        <f t="shared" si="5"/>
        <v/>
      </c>
      <c r="DD31" t="str">
        <f t="shared" si="5"/>
        <v/>
      </c>
      <c r="DE31" t="str">
        <f t="shared" si="5"/>
        <v/>
      </c>
      <c r="DF31" t="str">
        <f t="shared" si="5"/>
        <v/>
      </c>
      <c r="DG31" t="str">
        <f t="shared" si="5"/>
        <v/>
      </c>
      <c r="DH31" t="str">
        <f t="shared" si="5"/>
        <v/>
      </c>
      <c r="DI31" t="str">
        <f t="shared" si="5"/>
        <v/>
      </c>
      <c r="DJ31" t="str">
        <f t="shared" si="5"/>
        <v/>
      </c>
      <c r="DK31" t="str">
        <f t="shared" si="5"/>
        <v/>
      </c>
      <c r="DL31" t="str">
        <f t="shared" si="5"/>
        <v/>
      </c>
      <c r="DM31" t="str">
        <f t="shared" si="5"/>
        <v/>
      </c>
      <c r="DN31" t="str">
        <f t="shared" si="5"/>
        <v/>
      </c>
      <c r="DO31" t="str">
        <f t="shared" si="5"/>
        <v/>
      </c>
      <c r="DP31" t="str">
        <f t="shared" si="5"/>
        <v/>
      </c>
      <c r="DQ31" t="str">
        <f t="shared" si="5"/>
        <v/>
      </c>
    </row>
    <row r="32" spans="1:121" x14ac:dyDescent="0.25">
      <c r="A32" t="s">
        <v>2</v>
      </c>
      <c r="B32">
        <f>IFERROR(LARGE(B$2:B$6, 1),"")</f>
        <v>23.75</v>
      </c>
      <c r="C32">
        <f>IFERROR(LARGE(C$2:C$6, 1),"")</f>
        <v>25</v>
      </c>
      <c r="D32">
        <f>IFERROR(LARGE(D$2:D$6, 1),"")</f>
        <v>25</v>
      </c>
      <c r="E32">
        <f>IFERROR(LARGE(E$2:E$6, 1),"")</f>
        <v>22.5</v>
      </c>
      <c r="F32">
        <f>IFERROR(LARGE(F$2:F$6, 1),"")</f>
        <v>25</v>
      </c>
      <c r="G32">
        <f>IFERROR(LARGE(G$2:G$6, 1),"")</f>
        <v>23.75</v>
      </c>
      <c r="H32">
        <f>IFERROR(LARGE(H$2:H$6, 1),"")</f>
        <v>23.75</v>
      </c>
      <c r="I32">
        <f>IFERROR(LARGE(I$2:I$6, 1),"")</f>
        <v>22.5</v>
      </c>
      <c r="J32">
        <f>IFERROR(LARGE(J$2:J$6, 1),"")</f>
        <v>23.75</v>
      </c>
      <c r="K32">
        <f>IFERROR(LARGE(K$2:K$6, 1),"")</f>
        <v>22.5</v>
      </c>
      <c r="L32">
        <f>IFERROR(LARGE(L$2:L$6, 1),"")</f>
        <v>20</v>
      </c>
      <c r="M32">
        <f>IFERROR(LARGE(M$2:M$6, 1),"")</f>
        <v>25</v>
      </c>
      <c r="N32">
        <f>IFERROR(LARGE(N$2:N$6, 1),"")</f>
        <v>25</v>
      </c>
      <c r="O32">
        <f>IFERROR(LARGE(O$2:O$6, 1),"")</f>
        <v>20</v>
      </c>
      <c r="P32">
        <f>IFERROR(LARGE(P$2:P$6, 1),"")</f>
        <v>25</v>
      </c>
      <c r="Q32">
        <f>IFERROR(LARGE(Q$2:Q$6, 1),"")</f>
        <v>25</v>
      </c>
      <c r="R32">
        <f>IFERROR(LARGE(R$2:R$6, 1),"")</f>
        <v>25</v>
      </c>
      <c r="S32">
        <f>IFERROR(LARGE(S$2:S$6, 1),"")</f>
        <v>25</v>
      </c>
      <c r="T32">
        <f>IFERROR(LARGE(T$2:T$6, 1),"")</f>
        <v>25</v>
      </c>
      <c r="U32">
        <f>IFERROR(LARGE(U$2:U$6, 1),"")</f>
        <v>22.5</v>
      </c>
      <c r="V32">
        <f>IFERROR(LARGE(V$2:V$6, 1),"")</f>
        <v>25</v>
      </c>
      <c r="W32">
        <f>IFERROR(LARGE(W$2:W$6, 1),"")</f>
        <v>20</v>
      </c>
      <c r="X32">
        <f>IFERROR(LARGE(X$2:X$6, 1),"")</f>
        <v>22.5</v>
      </c>
      <c r="Y32">
        <f>IFERROR(LARGE(Y$2:Y$6, 1),"")</f>
        <v>21.25</v>
      </c>
      <c r="Z32">
        <f>IFERROR(LARGE(Z$2:Z$6, 1),"")</f>
        <v>20</v>
      </c>
      <c r="AA32">
        <f>IFERROR(LARGE(AA$2:AA$6, 1),"")</f>
        <v>25</v>
      </c>
      <c r="AB32">
        <f>IFERROR(LARGE(AB$2:AB$6, 1),"")</f>
        <v>25</v>
      </c>
      <c r="AC32">
        <f>IFERROR(LARGE(AC$2:AC$6, 1),"")</f>
        <v>23.75</v>
      </c>
      <c r="AD32" t="str">
        <f>IFERROR(LARGE(AD$2:AD$6, 1),"")</f>
        <v/>
      </c>
      <c r="AE32">
        <f>IFERROR(LARGE(AE$2:AE$6, 1),"")</f>
        <v>21.25</v>
      </c>
      <c r="AF32">
        <f>IFERROR(LARGE(AF$2:AF$6, 1),"")</f>
        <v>20</v>
      </c>
      <c r="AG32">
        <f>IFERROR(LARGE(AG$2:AG$6, 1),"")</f>
        <v>25</v>
      </c>
      <c r="AH32">
        <f>IFERROR(LARGE(AH$2:AH$6, 1),"")</f>
        <v>23.75</v>
      </c>
      <c r="AI32">
        <f>IFERROR(LARGE(AI$2:AI$6, 1),"")</f>
        <v>23.75</v>
      </c>
      <c r="AJ32">
        <f>IFERROR(LARGE(AJ$2:AJ$6, 1),"")</f>
        <v>25</v>
      </c>
      <c r="AK32">
        <f>IFERROR(LARGE(AK$2:AK$6, 1),"")</f>
        <v>23.75</v>
      </c>
      <c r="AL32">
        <f>IFERROR(LARGE(AL$2:AL$6, 1),"")</f>
        <v>25</v>
      </c>
      <c r="AM32">
        <f>IFERROR(LARGE(AM$2:AM$6, 1),"")</f>
        <v>21.25</v>
      </c>
      <c r="AN32">
        <f>IFERROR(LARGE(AN$2:AN$6, 1),"")</f>
        <v>22.5</v>
      </c>
      <c r="AO32">
        <f>IFERROR(LARGE(AO$2:AO$6, 1),"")</f>
        <v>22.5</v>
      </c>
      <c r="AP32">
        <f>IFERROR(LARGE(AP$2:AP$6, 1),"")</f>
        <v>23.75</v>
      </c>
      <c r="AQ32">
        <f>IFERROR(LARGE(AQ$2:AQ$6, 1),"")</f>
        <v>21.25</v>
      </c>
      <c r="AR32">
        <f>IFERROR(LARGE(AR$2:AR$6, 1),"")</f>
        <v>20</v>
      </c>
      <c r="AS32">
        <f>IFERROR(LARGE(AS$2:AS$6, 1),"")</f>
        <v>23.75</v>
      </c>
      <c r="AT32">
        <f>IFERROR(LARGE(AT$2:AT$6, 1),"")</f>
        <v>22.5</v>
      </c>
      <c r="AU32">
        <f>IFERROR(LARGE(AU$2:AU$6, 1),"")</f>
        <v>23.75</v>
      </c>
      <c r="AV32">
        <f>IFERROR(LARGE(AV$2:AV$6, 1),"")</f>
        <v>20</v>
      </c>
      <c r="AW32">
        <f>IFERROR(LARGE(AW$2:AW$6, 1),"")</f>
        <v>25</v>
      </c>
      <c r="AX32">
        <f>IFERROR(LARGE(AX$2:AX$6, 1),"")</f>
        <v>20</v>
      </c>
      <c r="AY32">
        <f>IFERROR(LARGE(AY$2:AY$6, 1),"")</f>
        <v>23.75</v>
      </c>
      <c r="AZ32" t="str">
        <f>IFERROR(LARGE(AZ$2:AZ$6, 1),"")</f>
        <v/>
      </c>
      <c r="BA32">
        <f>IFERROR(LARGE(BA$2:BA$6, 1),"")</f>
        <v>22.5</v>
      </c>
      <c r="BB32" t="str">
        <f>IFERROR(LARGE(BB$2:BB$6, 1),"")</f>
        <v/>
      </c>
      <c r="BC32" t="str">
        <f>IFERROR(LARGE(BC$2:BC$6, 1),"")</f>
        <v/>
      </c>
      <c r="BD32" t="str">
        <f>IFERROR(LARGE(BD$2:BD$6, 1),"")</f>
        <v/>
      </c>
      <c r="BE32" t="str">
        <f>IFERROR(LARGE(BE$2:BE$6, 1),"")</f>
        <v/>
      </c>
      <c r="BF32">
        <f>IFERROR(LARGE(BF$2:BF$6, 1),"")</f>
        <v>18.75</v>
      </c>
      <c r="BG32">
        <f>IFERROR(LARGE(BG$2:BG$6, 1),"")</f>
        <v>18.75</v>
      </c>
      <c r="BH32">
        <f>IFERROR(LARGE(BH$2:BH$6, 1),"")</f>
        <v>22.5</v>
      </c>
      <c r="BI32">
        <f>IFERROR(LARGE(BI$2:BI$6, 1),"")</f>
        <v>23.75</v>
      </c>
      <c r="BJ32">
        <f>IFERROR(LARGE(BJ$2:BJ$6, 1),"")</f>
        <v>18.75</v>
      </c>
      <c r="BK32" t="str">
        <f>IFERROR(LARGE(BK$2:BK$6, 1),"")</f>
        <v/>
      </c>
      <c r="BL32" t="str">
        <f>IFERROR(LARGE(BL$2:BL$6, 1),"")</f>
        <v/>
      </c>
      <c r="BM32">
        <f>IFERROR(LARGE(BM$2:BM$6, 1),"")</f>
        <v>25</v>
      </c>
      <c r="BN32">
        <f>IFERROR(LARGE(BN$2:BN$6, 1),"")</f>
        <v>23.75</v>
      </c>
      <c r="BO32" t="str">
        <f>IFERROR(LARGE(BO$2:BO$6, 1),"")</f>
        <v/>
      </c>
      <c r="BP32">
        <f>IFERROR(LARGE(BP$2:BP$6, 1),"")</f>
        <v>18.75</v>
      </c>
      <c r="BQ32">
        <f>IFERROR(LARGE(BQ$2:BQ$6, 1),"")</f>
        <v>21.25</v>
      </c>
      <c r="BR32">
        <f>IFERROR(LARGE(BR$2:BR$6, 1),"")</f>
        <v>21.25</v>
      </c>
      <c r="BS32" t="str">
        <f>IFERROR(LARGE(BS$2:BS$6, 1),"")</f>
        <v/>
      </c>
      <c r="BT32">
        <f>IFERROR(LARGE(BT$2:BT$6, 1),"")</f>
        <v>25</v>
      </c>
      <c r="BU32">
        <f>IFERROR(LARGE(BU$2:BU$6, 1),"")</f>
        <v>22.5</v>
      </c>
      <c r="BV32">
        <f>IFERROR(LARGE(BV$2:BV$6, 1),"")</f>
        <v>18.75</v>
      </c>
      <c r="BW32" t="str">
        <f>IFERROR(LARGE(BW$2:BW$6, 1),"")</f>
        <v/>
      </c>
      <c r="BX32">
        <f>IFERROR(LARGE(BX$2:BX$6, 1),"")</f>
        <v>20</v>
      </c>
      <c r="BY32" t="str">
        <f>IFERROR(LARGE(BY$2:BY$6, 1),"")</f>
        <v/>
      </c>
      <c r="BZ32">
        <f>IFERROR(LARGE(BZ$2:BZ$6, 1),"")</f>
        <v>25</v>
      </c>
      <c r="CA32" t="str">
        <f>IFERROR(LARGE(CA$2:CA$6, 1),"")</f>
        <v/>
      </c>
      <c r="CB32" t="str">
        <f>IFERROR(LARGE(CB$2:CB$6, 1),"")</f>
        <v/>
      </c>
      <c r="CC32" t="str">
        <f>IFERROR(LARGE(CC$2:CC$6, 1),"")</f>
        <v/>
      </c>
      <c r="CD32" t="str">
        <f>IFERROR(LARGE(CD$2:CD$6, 1),"")</f>
        <v/>
      </c>
      <c r="CE32" t="str">
        <f>IFERROR(LARGE(CE$2:CE$6, 1),"")</f>
        <v/>
      </c>
      <c r="CF32" t="str">
        <f>IFERROR(LARGE(CF$2:CF$6, 1),"")</f>
        <v/>
      </c>
      <c r="CG32" t="str">
        <f>IFERROR(LARGE(CG$2:CG$6, 1),"")</f>
        <v/>
      </c>
      <c r="CH32" t="str">
        <f>IFERROR(LARGE(CH$2:CH$6, 1),"")</f>
        <v/>
      </c>
      <c r="CI32" t="str">
        <f>IFERROR(LARGE(CI$2:CI$6, 1),"")</f>
        <v/>
      </c>
      <c r="CJ32" t="str">
        <f>IFERROR(LARGE(CJ$2:CJ$6, 1),"")</f>
        <v/>
      </c>
      <c r="CK32" t="str">
        <f>IFERROR(LARGE(CK$2:CK$6, 1),"")</f>
        <v/>
      </c>
      <c r="CL32" t="str">
        <f>IFERROR(LARGE(CL$2:CL$6, 1),"")</f>
        <v/>
      </c>
      <c r="CM32" t="str">
        <f>IFERROR(LARGE(CM$2:CM$6, 1),"")</f>
        <v/>
      </c>
      <c r="CN32" t="str">
        <f>IFERROR(LARGE(CN$2:CN$6, 1),"")</f>
        <v/>
      </c>
      <c r="CO32" t="str">
        <f>IFERROR(LARGE(CO$2:CO$6, 1),"")</f>
        <v/>
      </c>
      <c r="CP32" t="str">
        <f>IFERROR(LARGE(CP$2:CP$6, 1),"")</f>
        <v/>
      </c>
      <c r="CQ32" t="str">
        <f>IFERROR(LARGE(CQ$2:CQ$6, 1),"")</f>
        <v/>
      </c>
      <c r="CR32" t="str">
        <f>IFERROR(LARGE(CR$2:CR$6, 1),"")</f>
        <v/>
      </c>
      <c r="CS32" t="str">
        <f>IFERROR(LARGE(CS$2:CS$6, 1),"")</f>
        <v/>
      </c>
      <c r="CT32" t="str">
        <f>IFERROR(LARGE(CT$2:CT$6, 1),"")</f>
        <v/>
      </c>
      <c r="CU32" t="str">
        <f>IFERROR(LARGE(CU$2:CU$6, 1),"")</f>
        <v/>
      </c>
      <c r="CV32" t="str">
        <f>IFERROR(LARGE(CV$2:CV$6, 1),"")</f>
        <v/>
      </c>
      <c r="CW32" t="str">
        <f>IFERROR(LARGE(CW$2:CW$6, 1),"")</f>
        <v/>
      </c>
      <c r="CX32" t="str">
        <f>IFERROR(LARGE(CX$2:CX$6, 1),"")</f>
        <v/>
      </c>
      <c r="CY32" t="str">
        <f>IFERROR(LARGE(CY$2:CY$6, 1),"")</f>
        <v/>
      </c>
      <c r="CZ32" t="str">
        <f>IFERROR(LARGE(CZ$2:CZ$6, 1),"")</f>
        <v/>
      </c>
      <c r="DA32" t="str">
        <f>IFERROR(LARGE(DA$2:DA$6, 1),"")</f>
        <v/>
      </c>
      <c r="DB32" t="str">
        <f>IFERROR(LARGE(DB$2:DB$6, 1),"")</f>
        <v/>
      </c>
      <c r="DC32" t="str">
        <f>IFERROR(LARGE(DC$2:DC$6, 1),"")</f>
        <v/>
      </c>
      <c r="DD32" t="str">
        <f>IFERROR(LARGE(DD$2:DD$6, 1),"")</f>
        <v/>
      </c>
      <c r="DE32" t="str">
        <f>IFERROR(LARGE(DE$2:DE$6, 1),"")</f>
        <v/>
      </c>
      <c r="DF32" t="str">
        <f>IFERROR(LARGE(DF$2:DF$6, 1),"")</f>
        <v/>
      </c>
      <c r="DG32" t="str">
        <f>IFERROR(LARGE(DG$2:DG$6, 1),"")</f>
        <v/>
      </c>
      <c r="DH32" t="str">
        <f>IFERROR(LARGE(DH$2:DH$6, 1),"")</f>
        <v/>
      </c>
      <c r="DI32" t="str">
        <f>IFERROR(LARGE(DI$2:DI$6, 1),"")</f>
        <v/>
      </c>
      <c r="DJ32" t="str">
        <f>IFERROR(LARGE(DJ$2:DJ$6, 1),"")</f>
        <v/>
      </c>
      <c r="DK32" t="str">
        <f>IFERROR(LARGE(DK$2:DK$6, 1),"")</f>
        <v/>
      </c>
      <c r="DL32" t="str">
        <f>IFERROR(LARGE(DL$2:DL$6, 1),"")</f>
        <v/>
      </c>
      <c r="DM32" t="str">
        <f>IFERROR(LARGE(DM$2:DM$6, 1),"")</f>
        <v/>
      </c>
      <c r="DN32" t="str">
        <f>IFERROR(LARGE(DN$2:DN$6, 1),"")</f>
        <v/>
      </c>
      <c r="DO32" t="str">
        <f>IFERROR(LARGE(DO$2:DO$6, 1),"")</f>
        <v/>
      </c>
      <c r="DP32" t="str">
        <f>IFERROR(LARGE(DP$2:DP$6, 1),"")</f>
        <v/>
      </c>
      <c r="DQ32" t="str">
        <f>IFERROR(LARGE(DQ$2:DQ$6, 1),"")</f>
        <v/>
      </c>
    </row>
    <row r="33" spans="1:121" x14ac:dyDescent="0.25">
      <c r="A33" t="s">
        <v>625</v>
      </c>
      <c r="B33">
        <f>IFERROR(LARGE(B$2:B$6, 2),"")</f>
        <v>20</v>
      </c>
      <c r="C33">
        <f>IFERROR(LARGE(C$2:C$6, 2),"")</f>
        <v>22.5</v>
      </c>
      <c r="D33">
        <f>IFERROR(LARGE(D$2:D$6, 2),"")</f>
        <v>23.75</v>
      </c>
      <c r="E33">
        <f>IFERROR(LARGE(E$2:E$6, 2),"")</f>
        <v>20</v>
      </c>
      <c r="F33">
        <f>IFERROR(LARGE(F$2:F$6, 2),"")</f>
        <v>25</v>
      </c>
      <c r="G33">
        <f>IFERROR(LARGE(G$2:G$6, 2),"")</f>
        <v>21.25</v>
      </c>
      <c r="H33" t="str">
        <f>IFERROR(LARGE(H$2:H$6, 2),"")</f>
        <v/>
      </c>
      <c r="I33">
        <f>IFERROR(LARGE(I$2:I$6, 2),"")</f>
        <v>22.5</v>
      </c>
      <c r="J33">
        <f>IFERROR(LARGE(J$2:J$6, 2),"")</f>
        <v>22.5</v>
      </c>
      <c r="K33">
        <f>IFERROR(LARGE(K$2:K$6, 2),"")</f>
        <v>21.25</v>
      </c>
      <c r="L33">
        <f>IFERROR(LARGE(L$2:L$6, 2),"")</f>
        <v>20</v>
      </c>
      <c r="M33">
        <f>IFERROR(LARGE(M$2:M$6, 2),"")</f>
        <v>23.75</v>
      </c>
      <c r="N33">
        <f>IFERROR(LARGE(N$2:N$6, 2),"")</f>
        <v>25</v>
      </c>
      <c r="O33" t="str">
        <f>IFERROR(LARGE(O$2:O$6, 2),"")</f>
        <v/>
      </c>
      <c r="P33">
        <f>IFERROR(LARGE(P$2:P$6, 2),"")</f>
        <v>22.5</v>
      </c>
      <c r="Q33">
        <f>IFERROR(LARGE(Q$2:Q$6, 2),"")</f>
        <v>25</v>
      </c>
      <c r="R33">
        <f>IFERROR(LARGE(R$2:R$6, 2),"")</f>
        <v>22.5</v>
      </c>
      <c r="S33">
        <f>IFERROR(LARGE(S$2:S$6, 2),"")</f>
        <v>25</v>
      </c>
      <c r="T33">
        <f>IFERROR(LARGE(T$2:T$6, 2),"")</f>
        <v>23.75</v>
      </c>
      <c r="U33">
        <f>IFERROR(LARGE(U$2:U$6, 2),"")</f>
        <v>20</v>
      </c>
      <c r="V33">
        <f>IFERROR(LARGE(V$2:V$6, 2),"")</f>
        <v>25</v>
      </c>
      <c r="W33">
        <f>IFERROR(LARGE(W$2:W$6, 2),"")</f>
        <v>20</v>
      </c>
      <c r="X33">
        <f>IFERROR(LARGE(X$2:X$6, 2),"")</f>
        <v>20</v>
      </c>
      <c r="Y33">
        <f>IFERROR(LARGE(Y$2:Y$6, 2),"")</f>
        <v>18.75</v>
      </c>
      <c r="Z33" t="str">
        <f>IFERROR(LARGE(Z$2:Z$6, 2),"")</f>
        <v/>
      </c>
      <c r="AA33">
        <f>IFERROR(LARGE(AA$2:AA$6, 2),"")</f>
        <v>21.25</v>
      </c>
      <c r="AB33">
        <f>IFERROR(LARGE(AB$2:AB$6, 2),"")</f>
        <v>23.75</v>
      </c>
      <c r="AC33">
        <f>IFERROR(LARGE(AC$2:AC$6, 2),"")</f>
        <v>21.25</v>
      </c>
      <c r="AD33" t="str">
        <f>IFERROR(LARGE(AD$2:AD$6, 2),"")</f>
        <v/>
      </c>
      <c r="AE33">
        <f>IFERROR(LARGE(AE$2:AE$6, 2),"")</f>
        <v>21.25</v>
      </c>
      <c r="AF33">
        <f>IFERROR(LARGE(AF$2:AF$6, 2),"")</f>
        <v>18.75</v>
      </c>
      <c r="AG33">
        <f>IFERROR(LARGE(AG$2:AG$6, 2),"")</f>
        <v>23.75</v>
      </c>
      <c r="AH33">
        <f>IFERROR(LARGE(AH$2:AH$6, 2),"")</f>
        <v>21.25</v>
      </c>
      <c r="AI33">
        <f>IFERROR(LARGE(AI$2:AI$6, 2),"")</f>
        <v>21.25</v>
      </c>
      <c r="AJ33">
        <f>IFERROR(LARGE(AJ$2:AJ$6, 2),"")</f>
        <v>25</v>
      </c>
      <c r="AK33">
        <f>IFERROR(LARGE(AK$2:AK$6, 2),"")</f>
        <v>21.25</v>
      </c>
      <c r="AL33" t="str">
        <f>IFERROR(LARGE(AL$2:AL$6, 2),"")</f>
        <v/>
      </c>
      <c r="AM33">
        <f>IFERROR(LARGE(AM$2:AM$6, 2),"")</f>
        <v>21.25</v>
      </c>
      <c r="AN33" t="str">
        <f>IFERROR(LARGE(AN$2:AN$6, 2),"")</f>
        <v/>
      </c>
      <c r="AO33">
        <f>IFERROR(LARGE(AO$2:AO$6, 2),"")</f>
        <v>22.5</v>
      </c>
      <c r="AP33">
        <f>IFERROR(LARGE(AP$2:AP$6, 2),"")</f>
        <v>22.5</v>
      </c>
      <c r="AQ33">
        <f>IFERROR(LARGE(AQ$2:AQ$6, 2),"")</f>
        <v>20</v>
      </c>
      <c r="AR33">
        <f>IFERROR(LARGE(AR$2:AR$6, 2),"")</f>
        <v>20</v>
      </c>
      <c r="AS33">
        <f>IFERROR(LARGE(AS$2:AS$6, 2),"")</f>
        <v>18.75</v>
      </c>
      <c r="AT33">
        <f>IFERROR(LARGE(AT$2:AT$6, 2),"")</f>
        <v>20</v>
      </c>
      <c r="AU33">
        <f>IFERROR(LARGE(AU$2:AU$6, 2),"")</f>
        <v>23.75</v>
      </c>
      <c r="AV33">
        <f>IFERROR(LARGE(AV$2:AV$6, 2),"")</f>
        <v>20</v>
      </c>
      <c r="AW33">
        <f>IFERROR(LARGE(AW$2:AW$6, 2),"")</f>
        <v>23.75</v>
      </c>
      <c r="AX33">
        <f>IFERROR(LARGE(AX$2:AX$6, 2),"")</f>
        <v>20</v>
      </c>
      <c r="AY33">
        <f>IFERROR(LARGE(AY$2:AY$6, 2),"")</f>
        <v>21.25</v>
      </c>
      <c r="AZ33" t="str">
        <f>IFERROR(LARGE(AZ$2:AZ$6, 2),"")</f>
        <v/>
      </c>
      <c r="BA33" t="str">
        <f>IFERROR(LARGE(BA$2:BA$6, 2),"")</f>
        <v/>
      </c>
      <c r="BB33" t="str">
        <f>IFERROR(LARGE(BB$2:BB$6, 2),"")</f>
        <v/>
      </c>
      <c r="BC33" t="str">
        <f>IFERROR(LARGE(BC$2:BC$6, 2),"")</f>
        <v/>
      </c>
      <c r="BD33" t="str">
        <f>IFERROR(LARGE(BD$2:BD$6, 2),"")</f>
        <v/>
      </c>
      <c r="BE33" t="str">
        <f>IFERROR(LARGE(BE$2:BE$6, 2),"")</f>
        <v/>
      </c>
      <c r="BF33" t="str">
        <f>IFERROR(LARGE(BF$2:BF$6, 2),"")</f>
        <v/>
      </c>
      <c r="BG33" t="str">
        <f>IFERROR(LARGE(BG$2:BG$6, 2),"")</f>
        <v/>
      </c>
      <c r="BH33" t="str">
        <f>IFERROR(LARGE(BH$2:BH$6, 2),"")</f>
        <v/>
      </c>
      <c r="BI33" t="str">
        <f>IFERROR(LARGE(BI$2:BI$6, 2),"")</f>
        <v/>
      </c>
      <c r="BJ33" t="str">
        <f>IFERROR(LARGE(BJ$2:BJ$6, 2),"")</f>
        <v/>
      </c>
      <c r="BK33" t="str">
        <f>IFERROR(LARGE(BK$2:BK$6, 2),"")</f>
        <v/>
      </c>
      <c r="BL33" t="str">
        <f>IFERROR(LARGE(BL$2:BL$6, 2),"")</f>
        <v/>
      </c>
      <c r="BM33" t="str">
        <f>IFERROR(LARGE(BM$2:BM$6, 2),"")</f>
        <v/>
      </c>
      <c r="BN33" t="str">
        <f>IFERROR(LARGE(BN$2:BN$6, 2),"")</f>
        <v/>
      </c>
      <c r="BO33" t="str">
        <f>IFERROR(LARGE(BO$2:BO$6, 2),"")</f>
        <v/>
      </c>
      <c r="BP33" t="str">
        <f>IFERROR(LARGE(BP$2:BP$6, 2),"")</f>
        <v/>
      </c>
      <c r="BQ33" t="str">
        <f>IFERROR(LARGE(BQ$2:BQ$6, 2),"")</f>
        <v/>
      </c>
      <c r="BR33" t="str">
        <f>IFERROR(LARGE(BR$2:BR$6, 2),"")</f>
        <v/>
      </c>
      <c r="BS33" t="str">
        <f>IFERROR(LARGE(BS$2:BS$6, 2),"")</f>
        <v/>
      </c>
      <c r="BT33" t="str">
        <f>IFERROR(LARGE(BT$2:BT$6, 2),"")</f>
        <v/>
      </c>
      <c r="BU33" t="str">
        <f>IFERROR(LARGE(BU$2:BU$6, 2),"")</f>
        <v/>
      </c>
      <c r="BV33" t="str">
        <f>IFERROR(LARGE(BV$2:BV$6, 2),"")</f>
        <v/>
      </c>
      <c r="BW33" t="str">
        <f>IFERROR(LARGE(BW$2:BW$6, 2),"")</f>
        <v/>
      </c>
      <c r="BX33" t="str">
        <f>IFERROR(LARGE(BX$2:BX$6, 2),"")</f>
        <v/>
      </c>
      <c r="BY33" t="str">
        <f>IFERROR(LARGE(BY$2:BY$6, 2),"")</f>
        <v/>
      </c>
      <c r="BZ33" t="str">
        <f>IFERROR(LARGE(BZ$2:BZ$6, 2),"")</f>
        <v/>
      </c>
      <c r="CA33" t="str">
        <f>IFERROR(LARGE(CA$2:CA$6, 2),"")</f>
        <v/>
      </c>
      <c r="CB33" t="str">
        <f>IFERROR(LARGE(CB$2:CB$6, 2),"")</f>
        <v/>
      </c>
      <c r="CC33" t="str">
        <f>IFERROR(LARGE(CC$2:CC$6, 2),"")</f>
        <v/>
      </c>
      <c r="CD33" t="str">
        <f>IFERROR(LARGE(CD$2:CD$6, 2),"")</f>
        <v/>
      </c>
      <c r="CE33" t="str">
        <f>IFERROR(LARGE(CE$2:CE$6, 2),"")</f>
        <v/>
      </c>
      <c r="CF33" t="str">
        <f>IFERROR(LARGE(CF$2:CF$6, 2),"")</f>
        <v/>
      </c>
      <c r="CG33" t="str">
        <f>IFERROR(LARGE(CG$2:CG$6, 2),"")</f>
        <v/>
      </c>
      <c r="CH33" t="str">
        <f>IFERROR(LARGE(CH$2:CH$6, 2),"")</f>
        <v/>
      </c>
      <c r="CI33" t="str">
        <f>IFERROR(LARGE(CI$2:CI$6, 2),"")</f>
        <v/>
      </c>
      <c r="CJ33" t="str">
        <f>IFERROR(LARGE(CJ$2:CJ$6, 2),"")</f>
        <v/>
      </c>
      <c r="CK33" t="str">
        <f>IFERROR(LARGE(CK$2:CK$6, 2),"")</f>
        <v/>
      </c>
      <c r="CL33" t="str">
        <f>IFERROR(LARGE(CL$2:CL$6, 2),"")</f>
        <v/>
      </c>
      <c r="CM33" t="str">
        <f>IFERROR(LARGE(CM$2:CM$6, 2),"")</f>
        <v/>
      </c>
      <c r="CN33" t="str">
        <f>IFERROR(LARGE(CN$2:CN$6, 2),"")</f>
        <v/>
      </c>
      <c r="CO33" t="str">
        <f>IFERROR(LARGE(CO$2:CO$6, 2),"")</f>
        <v/>
      </c>
      <c r="CP33" t="str">
        <f>IFERROR(LARGE(CP$2:CP$6, 2),"")</f>
        <v/>
      </c>
      <c r="CQ33" t="str">
        <f>IFERROR(LARGE(CQ$2:CQ$6, 2),"")</f>
        <v/>
      </c>
      <c r="CR33" t="str">
        <f>IFERROR(LARGE(CR$2:CR$6, 2),"")</f>
        <v/>
      </c>
      <c r="CS33" t="str">
        <f>IFERROR(LARGE(CS$2:CS$6, 2),"")</f>
        <v/>
      </c>
      <c r="CT33" t="str">
        <f>IFERROR(LARGE(CT$2:CT$6, 2),"")</f>
        <v/>
      </c>
      <c r="CU33" t="str">
        <f>IFERROR(LARGE(CU$2:CU$6, 2),"")</f>
        <v/>
      </c>
      <c r="CV33" t="str">
        <f>IFERROR(LARGE(CV$2:CV$6, 2),"")</f>
        <v/>
      </c>
      <c r="CW33" t="str">
        <f>IFERROR(LARGE(CW$2:CW$6, 2),"")</f>
        <v/>
      </c>
      <c r="CX33" t="str">
        <f>IFERROR(LARGE(CX$2:CX$6, 2),"")</f>
        <v/>
      </c>
      <c r="CY33" t="str">
        <f>IFERROR(LARGE(CY$2:CY$6, 2),"")</f>
        <v/>
      </c>
      <c r="CZ33" t="str">
        <f>IFERROR(LARGE(CZ$2:CZ$6, 2),"")</f>
        <v/>
      </c>
      <c r="DA33" t="str">
        <f>IFERROR(LARGE(DA$2:DA$6, 2),"")</f>
        <v/>
      </c>
      <c r="DB33" t="str">
        <f>IFERROR(LARGE(DB$2:DB$6, 2),"")</f>
        <v/>
      </c>
      <c r="DC33" t="str">
        <f>IFERROR(LARGE(DC$2:DC$6, 2),"")</f>
        <v/>
      </c>
      <c r="DD33" t="str">
        <f>IFERROR(LARGE(DD$2:DD$6, 2),"")</f>
        <v/>
      </c>
      <c r="DE33" t="str">
        <f>IFERROR(LARGE(DE$2:DE$6, 2),"")</f>
        <v/>
      </c>
      <c r="DF33" t="str">
        <f>IFERROR(LARGE(DF$2:DF$6, 2),"")</f>
        <v/>
      </c>
      <c r="DG33" t="str">
        <f>IFERROR(LARGE(DG$2:DG$6, 2),"")</f>
        <v/>
      </c>
      <c r="DH33" t="str">
        <f>IFERROR(LARGE(DH$2:DH$6, 2),"")</f>
        <v/>
      </c>
      <c r="DI33" t="str">
        <f>IFERROR(LARGE(DI$2:DI$6, 2),"")</f>
        <v/>
      </c>
      <c r="DJ33" t="str">
        <f>IFERROR(LARGE(DJ$2:DJ$6, 2),"")</f>
        <v/>
      </c>
      <c r="DK33" t="str">
        <f>IFERROR(LARGE(DK$2:DK$6, 2),"")</f>
        <v/>
      </c>
      <c r="DL33" t="str">
        <f>IFERROR(LARGE(DL$2:DL$6, 2),"")</f>
        <v/>
      </c>
      <c r="DM33" t="str">
        <f>IFERROR(LARGE(DM$2:DM$6, 2),"")</f>
        <v/>
      </c>
      <c r="DN33" t="str">
        <f>IFERROR(LARGE(DN$2:DN$6, 2),"")</f>
        <v/>
      </c>
      <c r="DO33" t="str">
        <f>IFERROR(LARGE(DO$2:DO$6, 2),"")</f>
        <v/>
      </c>
      <c r="DP33" t="str">
        <f>IFERROR(LARGE(DP$2:DP$6, 2),"")</f>
        <v/>
      </c>
      <c r="DQ33" t="str">
        <f>IFERROR(LARGE(DQ$2:DQ$6, 2),"")</f>
        <v/>
      </c>
    </row>
    <row r="34" spans="1:121" x14ac:dyDescent="0.25">
      <c r="A34" t="s">
        <v>626</v>
      </c>
      <c r="B34" t="str">
        <f>IFERROR(LARGE(B$2:B$6, 3),"")</f>
        <v/>
      </c>
      <c r="C34">
        <f>IFERROR(LARGE(C$2:C$6, 3),"")</f>
        <v>21.25</v>
      </c>
      <c r="D34">
        <f>IFERROR(LARGE(D$2:D$6, 3),"")</f>
        <v>23.75</v>
      </c>
      <c r="E34" t="str">
        <f>IFERROR(LARGE(E$2:E$6, 3),"")</f>
        <v/>
      </c>
      <c r="F34">
        <f>IFERROR(LARGE(F$2:F$6, 3),"")</f>
        <v>21.25</v>
      </c>
      <c r="G34" t="str">
        <f>IFERROR(LARGE(G$2:G$6, 3),"")</f>
        <v/>
      </c>
      <c r="H34" t="str">
        <f>IFERROR(LARGE(H$2:H$6, 3),"")</f>
        <v/>
      </c>
      <c r="I34">
        <f>IFERROR(LARGE(I$2:I$6, 3),"")</f>
        <v>22.5</v>
      </c>
      <c r="J34">
        <f>IFERROR(LARGE(J$2:J$6, 3),"")</f>
        <v>21.25</v>
      </c>
      <c r="K34" t="str">
        <f>IFERROR(LARGE(K$2:K$6, 3),"")</f>
        <v/>
      </c>
      <c r="L34" t="str">
        <f>IFERROR(LARGE(L$2:L$6, 3),"")</f>
        <v/>
      </c>
      <c r="M34">
        <f>IFERROR(LARGE(M$2:M$6, 3),"")</f>
        <v>21.25</v>
      </c>
      <c r="N34">
        <f>IFERROR(LARGE(N$2:N$6, 3),"")</f>
        <v>25</v>
      </c>
      <c r="O34" t="str">
        <f>IFERROR(LARGE(O$2:O$6, 3),"")</f>
        <v/>
      </c>
      <c r="P34">
        <f>IFERROR(LARGE(P$2:P$6, 3),"")</f>
        <v>21.25</v>
      </c>
      <c r="Q34">
        <f>IFERROR(LARGE(Q$2:Q$6, 3),"")</f>
        <v>22.5</v>
      </c>
      <c r="R34">
        <f>IFERROR(LARGE(R$2:R$6, 3),"")</f>
        <v>20</v>
      </c>
      <c r="S34">
        <f>IFERROR(LARGE(S$2:S$6, 3),"")</f>
        <v>20</v>
      </c>
      <c r="T34" t="str">
        <f>IFERROR(LARGE(T$2:T$6, 3),"")</f>
        <v/>
      </c>
      <c r="U34">
        <f>IFERROR(LARGE(U$2:U$6, 3),"")</f>
        <v>20</v>
      </c>
      <c r="V34">
        <f>IFERROR(LARGE(V$2:V$6, 3),"")</f>
        <v>23.75</v>
      </c>
      <c r="W34" t="str">
        <f>IFERROR(LARGE(W$2:W$6, 3),"")</f>
        <v/>
      </c>
      <c r="X34" t="str">
        <f>IFERROR(LARGE(X$2:X$6, 3),"")</f>
        <v/>
      </c>
      <c r="Y34" t="str">
        <f>IFERROR(LARGE(Y$2:Y$6, 3),"")</f>
        <v/>
      </c>
      <c r="Z34" t="str">
        <f>IFERROR(LARGE(Z$2:Z$6, 3),"")</f>
        <v/>
      </c>
      <c r="AA34" t="str">
        <f>IFERROR(LARGE(AA$2:AA$6, 3),"")</f>
        <v/>
      </c>
      <c r="AB34">
        <f>IFERROR(LARGE(AB$2:AB$6, 3),"")</f>
        <v>22.5</v>
      </c>
      <c r="AC34">
        <f>IFERROR(LARGE(AC$2:AC$6, 3),"")</f>
        <v>20</v>
      </c>
      <c r="AD34" t="str">
        <f>IFERROR(LARGE(AD$2:AD$6, 3),"")</f>
        <v/>
      </c>
      <c r="AE34" t="str">
        <f>IFERROR(LARGE(AE$2:AE$6, 3),"")</f>
        <v/>
      </c>
      <c r="AF34" t="str">
        <f>IFERROR(LARGE(AF$2:AF$6, 3),"")</f>
        <v/>
      </c>
      <c r="AG34">
        <f>IFERROR(LARGE(AG$2:AG$6, 3),"")</f>
        <v>22.5</v>
      </c>
      <c r="AH34" t="str">
        <f>IFERROR(LARGE(AH$2:AH$6, 3),"")</f>
        <v/>
      </c>
      <c r="AI34" t="str">
        <f>IFERROR(LARGE(AI$2:AI$6, 3),"")</f>
        <v/>
      </c>
      <c r="AJ34" t="str">
        <f>IFERROR(LARGE(AJ$2:AJ$6, 3),"")</f>
        <v/>
      </c>
      <c r="AK34" t="str">
        <f>IFERROR(LARGE(AK$2:AK$6, 3),"")</f>
        <v/>
      </c>
      <c r="AL34" t="str">
        <f>IFERROR(LARGE(AL$2:AL$6, 3),"")</f>
        <v/>
      </c>
      <c r="AM34" t="str">
        <f>IFERROR(LARGE(AM$2:AM$6, 3),"")</f>
        <v/>
      </c>
      <c r="AN34" t="str">
        <f>IFERROR(LARGE(AN$2:AN$6, 3),"")</f>
        <v/>
      </c>
      <c r="AO34" t="str">
        <f>IFERROR(LARGE(AO$2:AO$6, 3),"")</f>
        <v/>
      </c>
      <c r="AP34">
        <f>IFERROR(LARGE(AP$2:AP$6, 3),"")</f>
        <v>21.25</v>
      </c>
      <c r="AQ34" t="str">
        <f>IFERROR(LARGE(AQ$2:AQ$6, 3),"")</f>
        <v/>
      </c>
      <c r="AR34" t="str">
        <f>IFERROR(LARGE(AR$2:AR$6, 3),"")</f>
        <v/>
      </c>
      <c r="AS34" t="str">
        <f>IFERROR(LARGE(AS$2:AS$6, 3),"")</f>
        <v/>
      </c>
      <c r="AT34">
        <f>IFERROR(LARGE(AT$2:AT$6, 3),"")</f>
        <v>20</v>
      </c>
      <c r="AU34" t="str">
        <f>IFERROR(LARGE(AU$2:AU$6, 3),"")</f>
        <v/>
      </c>
      <c r="AV34">
        <f>IFERROR(LARGE(AV$2:AV$6, 3),"")</f>
        <v>18.75</v>
      </c>
      <c r="AW34" t="str">
        <f>IFERROR(LARGE(AW$2:AW$6, 3),"")</f>
        <v/>
      </c>
      <c r="AX34" t="str">
        <f>IFERROR(LARGE(AX$2:AX$6, 3),"")</f>
        <v/>
      </c>
      <c r="AY34" t="str">
        <f>IFERROR(LARGE(AY$2:AY$6, 3),"")</f>
        <v/>
      </c>
      <c r="AZ34" t="str">
        <f>IFERROR(LARGE(AZ$2:AZ$6, 3),"")</f>
        <v/>
      </c>
      <c r="BA34" t="str">
        <f>IFERROR(LARGE(BA$2:BA$6, 3),"")</f>
        <v/>
      </c>
      <c r="BB34" t="str">
        <f>IFERROR(LARGE(BB$2:BB$6, 3),"")</f>
        <v/>
      </c>
      <c r="BC34" t="str">
        <f>IFERROR(LARGE(BC$2:BC$6, 3),"")</f>
        <v/>
      </c>
      <c r="BD34" t="str">
        <f>IFERROR(LARGE(BD$2:BD$6, 3),"")</f>
        <v/>
      </c>
      <c r="BE34" t="str">
        <f>IFERROR(LARGE(BE$2:BE$6, 3),"")</f>
        <v/>
      </c>
      <c r="BF34" t="str">
        <f>IFERROR(LARGE(BF$2:BF$6, 3),"")</f>
        <v/>
      </c>
      <c r="BG34" t="str">
        <f>IFERROR(LARGE(BG$2:BG$6, 3),"")</f>
        <v/>
      </c>
      <c r="BH34" t="str">
        <f>IFERROR(LARGE(BH$2:BH$6, 3),"")</f>
        <v/>
      </c>
      <c r="BI34" t="str">
        <f>IFERROR(LARGE(BI$2:BI$6, 3),"")</f>
        <v/>
      </c>
      <c r="BJ34" t="str">
        <f>IFERROR(LARGE(BJ$2:BJ$6, 3),"")</f>
        <v/>
      </c>
      <c r="BK34" t="str">
        <f>IFERROR(LARGE(BK$2:BK$6, 3),"")</f>
        <v/>
      </c>
      <c r="BL34" t="str">
        <f>IFERROR(LARGE(BL$2:BL$6, 3),"")</f>
        <v/>
      </c>
      <c r="BM34" t="str">
        <f>IFERROR(LARGE(BM$2:BM$6, 3),"")</f>
        <v/>
      </c>
      <c r="BN34" t="str">
        <f>IFERROR(LARGE(BN$2:BN$6, 3),"")</f>
        <v/>
      </c>
      <c r="BO34" t="str">
        <f>IFERROR(LARGE(BO$2:BO$6, 3),"")</f>
        <v/>
      </c>
      <c r="BP34" t="str">
        <f>IFERROR(LARGE(BP$2:BP$6, 3),"")</f>
        <v/>
      </c>
      <c r="BQ34" t="str">
        <f>IFERROR(LARGE(BQ$2:BQ$6, 3),"")</f>
        <v/>
      </c>
      <c r="BR34" t="str">
        <f>IFERROR(LARGE(BR$2:BR$6, 3),"")</f>
        <v/>
      </c>
      <c r="BS34" t="str">
        <f>IFERROR(LARGE(BS$2:BS$6, 3),"")</f>
        <v/>
      </c>
      <c r="BT34" t="str">
        <f>IFERROR(LARGE(BT$2:BT$6, 3),"")</f>
        <v/>
      </c>
      <c r="BU34" t="str">
        <f>IFERROR(LARGE(BU$2:BU$6, 3),"")</f>
        <v/>
      </c>
      <c r="BV34" t="str">
        <f>IFERROR(LARGE(BV$2:BV$6, 3),"")</f>
        <v/>
      </c>
      <c r="BW34" t="str">
        <f>IFERROR(LARGE(BW$2:BW$6, 3),"")</f>
        <v/>
      </c>
      <c r="BX34" t="str">
        <f>IFERROR(LARGE(BX$2:BX$6, 3),"")</f>
        <v/>
      </c>
      <c r="BY34" t="str">
        <f>IFERROR(LARGE(BY$2:BY$6, 3),"")</f>
        <v/>
      </c>
      <c r="BZ34" t="str">
        <f>IFERROR(LARGE(BZ$2:BZ$6, 3),"")</f>
        <v/>
      </c>
      <c r="CA34" t="str">
        <f>IFERROR(LARGE(CA$2:CA$6, 3),"")</f>
        <v/>
      </c>
      <c r="CB34" t="str">
        <f>IFERROR(LARGE(CB$2:CB$6, 3),"")</f>
        <v/>
      </c>
      <c r="CC34" t="str">
        <f>IFERROR(LARGE(CC$2:CC$6, 3),"")</f>
        <v/>
      </c>
      <c r="CD34" t="str">
        <f>IFERROR(LARGE(CD$2:CD$6, 3),"")</f>
        <v/>
      </c>
      <c r="CE34" t="str">
        <f>IFERROR(LARGE(CE$2:CE$6, 3),"")</f>
        <v/>
      </c>
      <c r="CF34" t="str">
        <f>IFERROR(LARGE(CF$2:CF$6, 3),"")</f>
        <v/>
      </c>
      <c r="CG34" t="str">
        <f>IFERROR(LARGE(CG$2:CG$6, 3),"")</f>
        <v/>
      </c>
      <c r="CH34" t="str">
        <f>IFERROR(LARGE(CH$2:CH$6, 3),"")</f>
        <v/>
      </c>
      <c r="CI34" t="str">
        <f>IFERROR(LARGE(CI$2:CI$6, 3),"")</f>
        <v/>
      </c>
      <c r="CJ34" t="str">
        <f>IFERROR(LARGE(CJ$2:CJ$6, 3),"")</f>
        <v/>
      </c>
      <c r="CK34" t="str">
        <f>IFERROR(LARGE(CK$2:CK$6, 3),"")</f>
        <v/>
      </c>
      <c r="CL34" t="str">
        <f>IFERROR(LARGE(CL$2:CL$6, 3),"")</f>
        <v/>
      </c>
      <c r="CM34" t="str">
        <f>IFERROR(LARGE(CM$2:CM$6, 3),"")</f>
        <v/>
      </c>
      <c r="CN34" t="str">
        <f>IFERROR(LARGE(CN$2:CN$6, 3),"")</f>
        <v/>
      </c>
      <c r="CO34" t="str">
        <f>IFERROR(LARGE(CO$2:CO$6, 3),"")</f>
        <v/>
      </c>
      <c r="CP34" t="str">
        <f>IFERROR(LARGE(CP$2:CP$6, 3),"")</f>
        <v/>
      </c>
      <c r="CQ34" t="str">
        <f>IFERROR(LARGE(CQ$2:CQ$6, 3),"")</f>
        <v/>
      </c>
      <c r="CR34" t="str">
        <f>IFERROR(LARGE(CR$2:CR$6, 3),"")</f>
        <v/>
      </c>
      <c r="CS34" t="str">
        <f>IFERROR(LARGE(CS$2:CS$6, 3),"")</f>
        <v/>
      </c>
      <c r="CT34" t="str">
        <f>IFERROR(LARGE(CT$2:CT$6, 3),"")</f>
        <v/>
      </c>
      <c r="CU34" t="str">
        <f>IFERROR(LARGE(CU$2:CU$6, 3),"")</f>
        <v/>
      </c>
      <c r="CV34" t="str">
        <f>IFERROR(LARGE(CV$2:CV$6, 3),"")</f>
        <v/>
      </c>
      <c r="CW34" t="str">
        <f>IFERROR(LARGE(CW$2:CW$6, 3),"")</f>
        <v/>
      </c>
      <c r="CX34" t="str">
        <f>IFERROR(LARGE(CX$2:CX$6, 3),"")</f>
        <v/>
      </c>
      <c r="CY34" t="str">
        <f>IFERROR(LARGE(CY$2:CY$6, 3),"")</f>
        <v/>
      </c>
      <c r="CZ34" t="str">
        <f>IFERROR(LARGE(CZ$2:CZ$6, 3),"")</f>
        <v/>
      </c>
      <c r="DA34" t="str">
        <f>IFERROR(LARGE(DA$2:DA$6, 3),"")</f>
        <v/>
      </c>
      <c r="DB34" t="str">
        <f>IFERROR(LARGE(DB$2:DB$6, 3),"")</f>
        <v/>
      </c>
      <c r="DC34" t="str">
        <f>IFERROR(LARGE(DC$2:DC$6, 3),"")</f>
        <v/>
      </c>
      <c r="DD34" t="str">
        <f>IFERROR(LARGE(DD$2:DD$6, 3),"")</f>
        <v/>
      </c>
      <c r="DE34" t="str">
        <f>IFERROR(LARGE(DE$2:DE$6, 3),"")</f>
        <v/>
      </c>
      <c r="DF34" t="str">
        <f>IFERROR(LARGE(DF$2:DF$6, 3),"")</f>
        <v/>
      </c>
      <c r="DG34" t="str">
        <f>IFERROR(LARGE(DG$2:DG$6, 3),"")</f>
        <v/>
      </c>
      <c r="DH34" t="str">
        <f>IFERROR(LARGE(DH$2:DH$6, 3),"")</f>
        <v/>
      </c>
      <c r="DI34" t="str">
        <f>IFERROR(LARGE(DI$2:DI$6, 3),"")</f>
        <v/>
      </c>
      <c r="DJ34" t="str">
        <f>IFERROR(LARGE(DJ$2:DJ$6, 3),"")</f>
        <v/>
      </c>
      <c r="DK34" t="str">
        <f>IFERROR(LARGE(DK$2:DK$6, 3),"")</f>
        <v/>
      </c>
      <c r="DL34" t="str">
        <f>IFERROR(LARGE(DL$2:DL$6, 3),"")</f>
        <v/>
      </c>
      <c r="DM34" t="str">
        <f>IFERROR(LARGE(DM$2:DM$6, 3),"")</f>
        <v/>
      </c>
      <c r="DN34" t="str">
        <f>IFERROR(LARGE(DN$2:DN$6, 3),"")</f>
        <v/>
      </c>
      <c r="DO34" t="str">
        <f>IFERROR(LARGE(DO$2:DO$6, 3),"")</f>
        <v/>
      </c>
      <c r="DP34" t="str">
        <f>IFERROR(LARGE(DP$2:DP$6, 3),"")</f>
        <v/>
      </c>
      <c r="DQ34" t="str">
        <f>IFERROR(LARGE(DQ$2:DQ$6, 3),"")</f>
        <v/>
      </c>
    </row>
    <row r="35" spans="1:121" x14ac:dyDescent="0.25">
      <c r="A35" t="s">
        <v>3</v>
      </c>
      <c r="B35">
        <f>IFERROR(LARGE(B$20:B$26, 1),"")</f>
        <v>25</v>
      </c>
      <c r="C35">
        <f t="shared" ref="C35:BN35" si="6">IFERROR(LARGE(C$20:C$26, 1),"")</f>
        <v>23.75</v>
      </c>
      <c r="D35">
        <f t="shared" si="6"/>
        <v>25</v>
      </c>
      <c r="E35">
        <f t="shared" si="6"/>
        <v>25</v>
      </c>
      <c r="F35">
        <f t="shared" si="6"/>
        <v>22.5</v>
      </c>
      <c r="G35">
        <f t="shared" si="6"/>
        <v>21.25</v>
      </c>
      <c r="H35">
        <f t="shared" si="6"/>
        <v>20</v>
      </c>
      <c r="I35">
        <f t="shared" si="6"/>
        <v>21.25</v>
      </c>
      <c r="J35">
        <f t="shared" si="6"/>
        <v>23.75</v>
      </c>
      <c r="K35">
        <f t="shared" si="6"/>
        <v>23.75</v>
      </c>
      <c r="L35">
        <f t="shared" si="6"/>
        <v>20</v>
      </c>
      <c r="M35">
        <f t="shared" si="6"/>
        <v>21.25</v>
      </c>
      <c r="N35">
        <f t="shared" si="6"/>
        <v>25</v>
      </c>
      <c r="O35">
        <f t="shared" si="6"/>
        <v>25</v>
      </c>
      <c r="P35">
        <f t="shared" si="6"/>
        <v>25</v>
      </c>
      <c r="Q35">
        <f t="shared" si="6"/>
        <v>25</v>
      </c>
      <c r="R35">
        <f t="shared" si="6"/>
        <v>22.5</v>
      </c>
      <c r="S35">
        <f t="shared" si="6"/>
        <v>20</v>
      </c>
      <c r="T35">
        <f t="shared" si="6"/>
        <v>25</v>
      </c>
      <c r="U35">
        <f t="shared" si="6"/>
        <v>22.5</v>
      </c>
      <c r="V35">
        <f t="shared" si="6"/>
        <v>25</v>
      </c>
      <c r="W35">
        <f t="shared" si="6"/>
        <v>21.25</v>
      </c>
      <c r="X35">
        <f t="shared" si="6"/>
        <v>20</v>
      </c>
      <c r="Y35">
        <f t="shared" si="6"/>
        <v>21.25</v>
      </c>
      <c r="Z35">
        <f t="shared" si="6"/>
        <v>22.5</v>
      </c>
      <c r="AA35">
        <f t="shared" si="6"/>
        <v>20</v>
      </c>
      <c r="AB35">
        <f t="shared" si="6"/>
        <v>25</v>
      </c>
      <c r="AC35">
        <f t="shared" si="6"/>
        <v>23.75</v>
      </c>
      <c r="AD35">
        <f t="shared" si="6"/>
        <v>20</v>
      </c>
      <c r="AE35">
        <f t="shared" si="6"/>
        <v>25</v>
      </c>
      <c r="AF35">
        <f t="shared" si="6"/>
        <v>20</v>
      </c>
      <c r="AG35">
        <f t="shared" si="6"/>
        <v>25</v>
      </c>
      <c r="AH35">
        <f t="shared" si="6"/>
        <v>22.5</v>
      </c>
      <c r="AI35">
        <f t="shared" si="6"/>
        <v>22.5</v>
      </c>
      <c r="AJ35">
        <f t="shared" si="6"/>
        <v>25</v>
      </c>
      <c r="AK35">
        <f t="shared" si="6"/>
        <v>25</v>
      </c>
      <c r="AL35">
        <f t="shared" si="6"/>
        <v>25</v>
      </c>
      <c r="AM35">
        <f t="shared" si="6"/>
        <v>20</v>
      </c>
      <c r="AN35">
        <f t="shared" si="6"/>
        <v>25</v>
      </c>
      <c r="AO35">
        <f t="shared" si="6"/>
        <v>22.5</v>
      </c>
      <c r="AP35">
        <f t="shared" si="6"/>
        <v>22.5</v>
      </c>
      <c r="AQ35">
        <f t="shared" si="6"/>
        <v>23.75</v>
      </c>
      <c r="AR35">
        <f t="shared" si="6"/>
        <v>23.75</v>
      </c>
      <c r="AS35" t="str">
        <f t="shared" si="6"/>
        <v/>
      </c>
      <c r="AT35">
        <f t="shared" si="6"/>
        <v>22.5</v>
      </c>
      <c r="AU35">
        <f t="shared" si="6"/>
        <v>25</v>
      </c>
      <c r="AV35">
        <f t="shared" si="6"/>
        <v>20</v>
      </c>
      <c r="AW35">
        <f t="shared" si="6"/>
        <v>25</v>
      </c>
      <c r="AX35">
        <f t="shared" si="6"/>
        <v>22.5</v>
      </c>
      <c r="AY35">
        <f t="shared" si="6"/>
        <v>22.5</v>
      </c>
      <c r="AZ35" t="str">
        <f t="shared" si="6"/>
        <v/>
      </c>
      <c r="BA35">
        <f t="shared" si="6"/>
        <v>22.5</v>
      </c>
      <c r="BB35" t="str">
        <f t="shared" si="6"/>
        <v/>
      </c>
      <c r="BC35">
        <f t="shared" si="6"/>
        <v>25</v>
      </c>
      <c r="BD35">
        <f t="shared" si="6"/>
        <v>16.25</v>
      </c>
      <c r="BE35">
        <f t="shared" si="6"/>
        <v>23.75</v>
      </c>
      <c r="BF35">
        <f t="shared" si="6"/>
        <v>16.25</v>
      </c>
      <c r="BG35" t="str">
        <f t="shared" si="6"/>
        <v/>
      </c>
      <c r="BH35" t="str">
        <f t="shared" si="6"/>
        <v/>
      </c>
      <c r="BI35">
        <f t="shared" si="6"/>
        <v>22.5</v>
      </c>
      <c r="BJ35">
        <f t="shared" si="6"/>
        <v>20</v>
      </c>
      <c r="BK35" t="str">
        <f t="shared" si="6"/>
        <v/>
      </c>
      <c r="BL35" t="str">
        <f t="shared" si="6"/>
        <v/>
      </c>
      <c r="BM35" t="str">
        <f t="shared" si="6"/>
        <v/>
      </c>
      <c r="BN35">
        <f t="shared" si="6"/>
        <v>18.75</v>
      </c>
      <c r="BO35" t="str">
        <f t="shared" ref="BO35:DQ35" si="7">IFERROR(LARGE(BO$20:BO$26, 1),"")</f>
        <v/>
      </c>
      <c r="BP35">
        <f t="shared" si="7"/>
        <v>18.75</v>
      </c>
      <c r="BQ35">
        <f t="shared" si="7"/>
        <v>23.75</v>
      </c>
      <c r="BR35">
        <f t="shared" si="7"/>
        <v>21.25</v>
      </c>
      <c r="BS35">
        <f t="shared" si="7"/>
        <v>21.25</v>
      </c>
      <c r="BT35">
        <f t="shared" si="7"/>
        <v>23.75</v>
      </c>
      <c r="BU35">
        <f t="shared" si="7"/>
        <v>21.25</v>
      </c>
      <c r="BV35" t="str">
        <f t="shared" si="7"/>
        <v/>
      </c>
      <c r="BW35" t="str">
        <f t="shared" si="7"/>
        <v/>
      </c>
      <c r="BX35">
        <f t="shared" si="7"/>
        <v>16.25</v>
      </c>
      <c r="BY35">
        <f t="shared" si="7"/>
        <v>23.75</v>
      </c>
      <c r="BZ35">
        <f t="shared" si="7"/>
        <v>22.5</v>
      </c>
      <c r="CA35" t="str">
        <f t="shared" si="7"/>
        <v/>
      </c>
      <c r="CB35" t="str">
        <f t="shared" si="7"/>
        <v/>
      </c>
      <c r="CC35" t="str">
        <f t="shared" si="7"/>
        <v/>
      </c>
      <c r="CD35" t="str">
        <f t="shared" si="7"/>
        <v/>
      </c>
      <c r="CE35" t="str">
        <f t="shared" si="7"/>
        <v/>
      </c>
      <c r="CF35">
        <f t="shared" si="7"/>
        <v>21.25</v>
      </c>
      <c r="CG35" t="str">
        <f t="shared" si="7"/>
        <v/>
      </c>
      <c r="CH35" t="str">
        <f t="shared" si="7"/>
        <v/>
      </c>
      <c r="CI35" t="str">
        <f t="shared" si="7"/>
        <v/>
      </c>
      <c r="CJ35" t="str">
        <f t="shared" si="7"/>
        <v/>
      </c>
      <c r="CK35" t="str">
        <f t="shared" si="7"/>
        <v/>
      </c>
      <c r="CL35" t="str">
        <f t="shared" si="7"/>
        <v/>
      </c>
      <c r="CM35" t="str">
        <f t="shared" si="7"/>
        <v/>
      </c>
      <c r="CN35" t="str">
        <f t="shared" si="7"/>
        <v/>
      </c>
      <c r="CO35" t="str">
        <f t="shared" si="7"/>
        <v/>
      </c>
      <c r="CP35" t="str">
        <f t="shared" si="7"/>
        <v/>
      </c>
      <c r="CQ35" t="str">
        <f t="shared" si="7"/>
        <v/>
      </c>
      <c r="CR35" t="str">
        <f t="shared" si="7"/>
        <v/>
      </c>
      <c r="CS35" t="str">
        <f t="shared" si="7"/>
        <v/>
      </c>
      <c r="CT35" t="str">
        <f t="shared" si="7"/>
        <v/>
      </c>
      <c r="CU35" t="str">
        <f t="shared" si="7"/>
        <v/>
      </c>
      <c r="CV35" t="str">
        <f t="shared" si="7"/>
        <v/>
      </c>
      <c r="CW35" t="str">
        <f t="shared" si="7"/>
        <v/>
      </c>
      <c r="CX35" t="str">
        <f t="shared" si="7"/>
        <v/>
      </c>
      <c r="CY35" t="str">
        <f t="shared" si="7"/>
        <v/>
      </c>
      <c r="CZ35" t="str">
        <f t="shared" si="7"/>
        <v/>
      </c>
      <c r="DA35" t="str">
        <f t="shared" si="7"/>
        <v/>
      </c>
      <c r="DB35" t="str">
        <f t="shared" si="7"/>
        <v/>
      </c>
      <c r="DC35" t="str">
        <f t="shared" si="7"/>
        <v/>
      </c>
      <c r="DD35" t="str">
        <f t="shared" si="7"/>
        <v/>
      </c>
      <c r="DE35" t="str">
        <f t="shared" si="7"/>
        <v/>
      </c>
      <c r="DF35" t="str">
        <f t="shared" si="7"/>
        <v/>
      </c>
      <c r="DG35" t="str">
        <f t="shared" si="7"/>
        <v/>
      </c>
      <c r="DH35" t="str">
        <f t="shared" si="7"/>
        <v/>
      </c>
      <c r="DI35" t="str">
        <f t="shared" si="7"/>
        <v/>
      </c>
      <c r="DJ35" t="str">
        <f t="shared" si="7"/>
        <v/>
      </c>
      <c r="DK35" t="str">
        <f t="shared" si="7"/>
        <v/>
      </c>
      <c r="DL35" t="str">
        <f t="shared" si="7"/>
        <v/>
      </c>
      <c r="DM35" t="str">
        <f t="shared" si="7"/>
        <v/>
      </c>
      <c r="DN35" t="str">
        <f t="shared" si="7"/>
        <v/>
      </c>
      <c r="DO35" t="str">
        <f t="shared" si="7"/>
        <v/>
      </c>
      <c r="DP35" t="str">
        <f t="shared" si="7"/>
        <v/>
      </c>
      <c r="DQ35" t="str">
        <f t="shared" si="7"/>
        <v/>
      </c>
    </row>
    <row r="36" spans="1:121" x14ac:dyDescent="0.25">
      <c r="A36" t="s">
        <v>627</v>
      </c>
      <c r="B36">
        <f>IFERROR(LARGE(B$20:B$26, 2),"")</f>
        <v>25</v>
      </c>
      <c r="C36">
        <f t="shared" ref="C36:BN36" si="8">IFERROR(LARGE(C$20:C$26, 2),"")</f>
        <v>22.5</v>
      </c>
      <c r="D36">
        <f t="shared" si="8"/>
        <v>25</v>
      </c>
      <c r="E36">
        <f t="shared" si="8"/>
        <v>25</v>
      </c>
      <c r="F36">
        <f t="shared" si="8"/>
        <v>21.25</v>
      </c>
      <c r="G36">
        <f t="shared" si="8"/>
        <v>20</v>
      </c>
      <c r="H36">
        <f t="shared" si="8"/>
        <v>20</v>
      </c>
      <c r="I36">
        <f t="shared" si="8"/>
        <v>20</v>
      </c>
      <c r="J36">
        <f t="shared" si="8"/>
        <v>23.75</v>
      </c>
      <c r="K36">
        <f t="shared" si="8"/>
        <v>22.5</v>
      </c>
      <c r="L36">
        <f t="shared" si="8"/>
        <v>20</v>
      </c>
      <c r="M36">
        <f t="shared" si="8"/>
        <v>20</v>
      </c>
      <c r="N36">
        <f t="shared" si="8"/>
        <v>25</v>
      </c>
      <c r="O36">
        <f t="shared" si="8"/>
        <v>23.75</v>
      </c>
      <c r="P36">
        <f t="shared" si="8"/>
        <v>22.5</v>
      </c>
      <c r="Q36">
        <f t="shared" si="8"/>
        <v>23.75</v>
      </c>
      <c r="R36">
        <f t="shared" si="8"/>
        <v>20</v>
      </c>
      <c r="S36">
        <f t="shared" si="8"/>
        <v>20</v>
      </c>
      <c r="T36">
        <f t="shared" si="8"/>
        <v>22.5</v>
      </c>
      <c r="U36">
        <f t="shared" si="8"/>
        <v>21.25</v>
      </c>
      <c r="V36">
        <f t="shared" si="8"/>
        <v>23.75</v>
      </c>
      <c r="W36">
        <f t="shared" si="8"/>
        <v>21.25</v>
      </c>
      <c r="X36">
        <f t="shared" si="8"/>
        <v>20</v>
      </c>
      <c r="Y36">
        <f t="shared" si="8"/>
        <v>21.25</v>
      </c>
      <c r="Z36">
        <f t="shared" si="8"/>
        <v>22.5</v>
      </c>
      <c r="AA36">
        <f t="shared" si="8"/>
        <v>20</v>
      </c>
      <c r="AB36">
        <f t="shared" si="8"/>
        <v>25</v>
      </c>
      <c r="AC36">
        <f t="shared" si="8"/>
        <v>22.5</v>
      </c>
      <c r="AD36" t="str">
        <f t="shared" si="8"/>
        <v/>
      </c>
      <c r="AE36">
        <f t="shared" si="8"/>
        <v>22.5</v>
      </c>
      <c r="AF36">
        <f t="shared" si="8"/>
        <v>20</v>
      </c>
      <c r="AG36">
        <f t="shared" si="8"/>
        <v>22.5</v>
      </c>
      <c r="AH36" t="str">
        <f t="shared" si="8"/>
        <v/>
      </c>
      <c r="AI36">
        <f t="shared" si="8"/>
        <v>22.5</v>
      </c>
      <c r="AJ36">
        <f t="shared" si="8"/>
        <v>22.5</v>
      </c>
      <c r="AK36">
        <f t="shared" si="8"/>
        <v>22.5</v>
      </c>
      <c r="AL36">
        <f t="shared" si="8"/>
        <v>25</v>
      </c>
      <c r="AM36">
        <f t="shared" si="8"/>
        <v>18.75</v>
      </c>
      <c r="AN36">
        <f t="shared" si="8"/>
        <v>22.5</v>
      </c>
      <c r="AO36">
        <f t="shared" si="8"/>
        <v>22.5</v>
      </c>
      <c r="AP36">
        <f t="shared" si="8"/>
        <v>22.5</v>
      </c>
      <c r="AQ36">
        <f t="shared" si="8"/>
        <v>0</v>
      </c>
      <c r="AR36">
        <f t="shared" si="8"/>
        <v>22.5</v>
      </c>
      <c r="AS36" t="str">
        <f t="shared" si="8"/>
        <v/>
      </c>
      <c r="AT36">
        <f t="shared" si="8"/>
        <v>20</v>
      </c>
      <c r="AU36">
        <f t="shared" si="8"/>
        <v>22.5</v>
      </c>
      <c r="AV36">
        <f t="shared" si="8"/>
        <v>17.5</v>
      </c>
      <c r="AW36">
        <f t="shared" si="8"/>
        <v>25</v>
      </c>
      <c r="AX36">
        <f t="shared" si="8"/>
        <v>18.75</v>
      </c>
      <c r="AY36">
        <f t="shared" si="8"/>
        <v>21.25</v>
      </c>
      <c r="AZ36" t="str">
        <f t="shared" si="8"/>
        <v/>
      </c>
      <c r="BA36" t="str">
        <f t="shared" si="8"/>
        <v/>
      </c>
      <c r="BB36" t="str">
        <f t="shared" si="8"/>
        <v/>
      </c>
      <c r="BC36" t="str">
        <f t="shared" si="8"/>
        <v/>
      </c>
      <c r="BD36" t="str">
        <f t="shared" si="8"/>
        <v/>
      </c>
      <c r="BE36" t="str">
        <f t="shared" si="8"/>
        <v/>
      </c>
      <c r="BF36" t="str">
        <f t="shared" si="8"/>
        <v/>
      </c>
      <c r="BG36" t="str">
        <f t="shared" si="8"/>
        <v/>
      </c>
      <c r="BH36" t="str">
        <f t="shared" si="8"/>
        <v/>
      </c>
      <c r="BI36">
        <f t="shared" si="8"/>
        <v>20</v>
      </c>
      <c r="BJ36" t="str">
        <f t="shared" si="8"/>
        <v/>
      </c>
      <c r="BK36" t="str">
        <f t="shared" si="8"/>
        <v/>
      </c>
      <c r="BL36" t="str">
        <f t="shared" si="8"/>
        <v/>
      </c>
      <c r="BM36" t="str">
        <f t="shared" si="8"/>
        <v/>
      </c>
      <c r="BN36" t="str">
        <f t="shared" si="8"/>
        <v/>
      </c>
      <c r="BO36" t="str">
        <f t="shared" ref="BO36:DQ36" si="9">IFERROR(LARGE(BO$20:BO$26, 2),"")</f>
        <v/>
      </c>
      <c r="BP36" t="str">
        <f t="shared" si="9"/>
        <v/>
      </c>
      <c r="BQ36" t="str">
        <f t="shared" si="9"/>
        <v/>
      </c>
      <c r="BR36" t="str">
        <f t="shared" si="9"/>
        <v/>
      </c>
      <c r="BS36" t="str">
        <f t="shared" si="9"/>
        <v/>
      </c>
      <c r="BT36" t="str">
        <f t="shared" si="9"/>
        <v/>
      </c>
      <c r="BU36" t="str">
        <f t="shared" si="9"/>
        <v/>
      </c>
      <c r="BV36" t="str">
        <f t="shared" si="9"/>
        <v/>
      </c>
      <c r="BW36" t="str">
        <f t="shared" si="9"/>
        <v/>
      </c>
      <c r="BX36" t="str">
        <f t="shared" si="9"/>
        <v/>
      </c>
      <c r="BY36" t="str">
        <f t="shared" si="9"/>
        <v/>
      </c>
      <c r="BZ36" t="str">
        <f t="shared" si="9"/>
        <v/>
      </c>
      <c r="CA36" t="str">
        <f t="shared" si="9"/>
        <v/>
      </c>
      <c r="CB36" t="str">
        <f t="shared" si="9"/>
        <v/>
      </c>
      <c r="CC36" t="str">
        <f t="shared" si="9"/>
        <v/>
      </c>
      <c r="CD36" t="str">
        <f t="shared" si="9"/>
        <v/>
      </c>
      <c r="CE36" t="str">
        <f t="shared" si="9"/>
        <v/>
      </c>
      <c r="CF36" t="str">
        <f t="shared" si="9"/>
        <v/>
      </c>
      <c r="CG36" t="str">
        <f t="shared" si="9"/>
        <v/>
      </c>
      <c r="CH36" t="str">
        <f t="shared" si="9"/>
        <v/>
      </c>
      <c r="CI36" t="str">
        <f t="shared" si="9"/>
        <v/>
      </c>
      <c r="CJ36" t="str">
        <f t="shared" si="9"/>
        <v/>
      </c>
      <c r="CK36" t="str">
        <f t="shared" si="9"/>
        <v/>
      </c>
      <c r="CL36" t="str">
        <f t="shared" si="9"/>
        <v/>
      </c>
      <c r="CM36" t="str">
        <f t="shared" si="9"/>
        <v/>
      </c>
      <c r="CN36" t="str">
        <f t="shared" si="9"/>
        <v/>
      </c>
      <c r="CO36" t="str">
        <f t="shared" si="9"/>
        <v/>
      </c>
      <c r="CP36" t="str">
        <f t="shared" si="9"/>
        <v/>
      </c>
      <c r="CQ36" t="str">
        <f t="shared" si="9"/>
        <v/>
      </c>
      <c r="CR36" t="str">
        <f t="shared" si="9"/>
        <v/>
      </c>
      <c r="CS36" t="str">
        <f t="shared" si="9"/>
        <v/>
      </c>
      <c r="CT36" t="str">
        <f t="shared" si="9"/>
        <v/>
      </c>
      <c r="CU36" t="str">
        <f t="shared" si="9"/>
        <v/>
      </c>
      <c r="CV36" t="str">
        <f t="shared" si="9"/>
        <v/>
      </c>
      <c r="CW36" t="str">
        <f t="shared" si="9"/>
        <v/>
      </c>
      <c r="CX36" t="str">
        <f t="shared" si="9"/>
        <v/>
      </c>
      <c r="CY36" t="str">
        <f t="shared" si="9"/>
        <v/>
      </c>
      <c r="CZ36" t="str">
        <f t="shared" si="9"/>
        <v/>
      </c>
      <c r="DA36" t="str">
        <f t="shared" si="9"/>
        <v/>
      </c>
      <c r="DB36" t="str">
        <f t="shared" si="9"/>
        <v/>
      </c>
      <c r="DC36" t="str">
        <f t="shared" si="9"/>
        <v/>
      </c>
      <c r="DD36" t="str">
        <f t="shared" si="9"/>
        <v/>
      </c>
      <c r="DE36" t="str">
        <f t="shared" si="9"/>
        <v/>
      </c>
      <c r="DF36" t="str">
        <f t="shared" si="9"/>
        <v/>
      </c>
      <c r="DG36" t="str">
        <f t="shared" si="9"/>
        <v/>
      </c>
      <c r="DH36" t="str">
        <f t="shared" si="9"/>
        <v/>
      </c>
      <c r="DI36" t="str">
        <f t="shared" si="9"/>
        <v/>
      </c>
      <c r="DJ36" t="str">
        <f t="shared" si="9"/>
        <v/>
      </c>
      <c r="DK36" t="str">
        <f t="shared" si="9"/>
        <v/>
      </c>
      <c r="DL36" t="str">
        <f t="shared" si="9"/>
        <v/>
      </c>
      <c r="DM36" t="str">
        <f t="shared" si="9"/>
        <v/>
      </c>
      <c r="DN36" t="str">
        <f t="shared" si="9"/>
        <v/>
      </c>
      <c r="DO36" t="str">
        <f t="shared" si="9"/>
        <v/>
      </c>
      <c r="DP36" t="str">
        <f t="shared" si="9"/>
        <v/>
      </c>
      <c r="DQ36" t="str">
        <f t="shared" si="9"/>
        <v/>
      </c>
    </row>
    <row r="37" spans="1:121" x14ac:dyDescent="0.25">
      <c r="A37" t="s">
        <v>628</v>
      </c>
      <c r="B37">
        <f>IFERROR(LARGE(B$20:B$26, 3),"")</f>
        <v>25</v>
      </c>
      <c r="C37">
        <f t="shared" ref="C37:BN37" si="10">IFERROR(LARGE(C$20:C$26, 3),"")</f>
        <v>20</v>
      </c>
      <c r="D37">
        <f t="shared" si="10"/>
        <v>25</v>
      </c>
      <c r="E37">
        <f t="shared" si="10"/>
        <v>25</v>
      </c>
      <c r="F37">
        <f t="shared" si="10"/>
        <v>21.25</v>
      </c>
      <c r="G37">
        <f t="shared" si="10"/>
        <v>18.75</v>
      </c>
      <c r="H37">
        <f t="shared" si="10"/>
        <v>20</v>
      </c>
      <c r="I37">
        <f t="shared" si="10"/>
        <v>20</v>
      </c>
      <c r="J37">
        <f t="shared" si="10"/>
        <v>23.75</v>
      </c>
      <c r="K37">
        <f t="shared" si="10"/>
        <v>20</v>
      </c>
      <c r="L37">
        <f t="shared" si="10"/>
        <v>18.75</v>
      </c>
      <c r="M37">
        <f t="shared" si="10"/>
        <v>20</v>
      </c>
      <c r="N37">
        <f t="shared" si="10"/>
        <v>23.75</v>
      </c>
      <c r="O37">
        <f t="shared" si="10"/>
        <v>22.5</v>
      </c>
      <c r="P37">
        <f t="shared" si="10"/>
        <v>22.5</v>
      </c>
      <c r="Q37">
        <f t="shared" si="10"/>
        <v>22.5</v>
      </c>
      <c r="R37" t="str">
        <f t="shared" si="10"/>
        <v/>
      </c>
      <c r="S37">
        <f t="shared" si="10"/>
        <v>20</v>
      </c>
      <c r="T37">
        <f t="shared" si="10"/>
        <v>22.5</v>
      </c>
      <c r="U37">
        <f t="shared" si="10"/>
        <v>20</v>
      </c>
      <c r="V37">
        <f t="shared" si="10"/>
        <v>22.5</v>
      </c>
      <c r="W37">
        <f t="shared" si="10"/>
        <v>18.75</v>
      </c>
      <c r="X37" t="str">
        <f t="shared" si="10"/>
        <v/>
      </c>
      <c r="Y37">
        <f t="shared" si="10"/>
        <v>20</v>
      </c>
      <c r="Z37">
        <f t="shared" si="10"/>
        <v>20</v>
      </c>
      <c r="AA37">
        <f t="shared" si="10"/>
        <v>20</v>
      </c>
      <c r="AB37">
        <f t="shared" si="10"/>
        <v>25</v>
      </c>
      <c r="AC37">
        <f t="shared" si="10"/>
        <v>22.5</v>
      </c>
      <c r="AD37" t="str">
        <f t="shared" si="10"/>
        <v/>
      </c>
      <c r="AE37">
        <f t="shared" si="10"/>
        <v>22.5</v>
      </c>
      <c r="AF37">
        <f t="shared" si="10"/>
        <v>18.75</v>
      </c>
      <c r="AG37">
        <f t="shared" si="10"/>
        <v>22.5</v>
      </c>
      <c r="AH37" t="str">
        <f t="shared" si="10"/>
        <v/>
      </c>
      <c r="AI37">
        <f t="shared" si="10"/>
        <v>21.25</v>
      </c>
      <c r="AJ37" t="str">
        <f t="shared" si="10"/>
        <v/>
      </c>
      <c r="AK37">
        <f t="shared" si="10"/>
        <v>22.5</v>
      </c>
      <c r="AL37">
        <f t="shared" si="10"/>
        <v>25</v>
      </c>
      <c r="AM37" t="str">
        <f t="shared" si="10"/>
        <v/>
      </c>
      <c r="AN37">
        <f t="shared" si="10"/>
        <v>22.5</v>
      </c>
      <c r="AO37">
        <f t="shared" si="10"/>
        <v>22.5</v>
      </c>
      <c r="AP37">
        <f t="shared" si="10"/>
        <v>21.25</v>
      </c>
      <c r="AQ37" t="str">
        <f t="shared" si="10"/>
        <v/>
      </c>
      <c r="AR37">
        <f t="shared" si="10"/>
        <v>20</v>
      </c>
      <c r="AS37" t="str">
        <f t="shared" si="10"/>
        <v/>
      </c>
      <c r="AT37">
        <f t="shared" si="10"/>
        <v>20</v>
      </c>
      <c r="AU37">
        <f t="shared" si="10"/>
        <v>22.5</v>
      </c>
      <c r="AV37">
        <f t="shared" si="10"/>
        <v>16.25</v>
      </c>
      <c r="AW37">
        <f t="shared" si="10"/>
        <v>25</v>
      </c>
      <c r="AX37">
        <f t="shared" si="10"/>
        <v>18.75</v>
      </c>
      <c r="AY37">
        <f t="shared" si="10"/>
        <v>20</v>
      </c>
      <c r="AZ37" t="str">
        <f t="shared" si="10"/>
        <v/>
      </c>
      <c r="BA37" t="str">
        <f t="shared" si="10"/>
        <v/>
      </c>
      <c r="BB37" t="str">
        <f t="shared" si="10"/>
        <v/>
      </c>
      <c r="BC37" t="str">
        <f t="shared" si="10"/>
        <v/>
      </c>
      <c r="BD37" t="str">
        <f t="shared" si="10"/>
        <v/>
      </c>
      <c r="BE37" t="str">
        <f t="shared" si="10"/>
        <v/>
      </c>
      <c r="BF37" t="str">
        <f t="shared" si="10"/>
        <v/>
      </c>
      <c r="BG37" t="str">
        <f t="shared" si="10"/>
        <v/>
      </c>
      <c r="BH37" t="str">
        <f t="shared" si="10"/>
        <v/>
      </c>
      <c r="BI37" t="str">
        <f t="shared" si="10"/>
        <v/>
      </c>
      <c r="BJ37" t="str">
        <f t="shared" si="10"/>
        <v/>
      </c>
      <c r="BK37" t="str">
        <f t="shared" si="10"/>
        <v/>
      </c>
      <c r="BL37" t="str">
        <f t="shared" si="10"/>
        <v/>
      </c>
      <c r="BM37" t="str">
        <f t="shared" si="10"/>
        <v/>
      </c>
      <c r="BN37" t="str">
        <f t="shared" si="10"/>
        <v/>
      </c>
      <c r="BO37" t="str">
        <f t="shared" ref="BO37:DQ37" si="11">IFERROR(LARGE(BO$20:BO$26, 3),"")</f>
        <v/>
      </c>
      <c r="BP37" t="str">
        <f t="shared" si="11"/>
        <v/>
      </c>
      <c r="BQ37" t="str">
        <f t="shared" si="11"/>
        <v/>
      </c>
      <c r="BR37" t="str">
        <f t="shared" si="11"/>
        <v/>
      </c>
      <c r="BS37" t="str">
        <f t="shared" si="11"/>
        <v/>
      </c>
      <c r="BT37" t="str">
        <f t="shared" si="11"/>
        <v/>
      </c>
      <c r="BU37" t="str">
        <f t="shared" si="11"/>
        <v/>
      </c>
      <c r="BV37" t="str">
        <f t="shared" si="11"/>
        <v/>
      </c>
      <c r="BW37" t="str">
        <f t="shared" si="11"/>
        <v/>
      </c>
      <c r="BX37" t="str">
        <f t="shared" si="11"/>
        <v/>
      </c>
      <c r="BY37" t="str">
        <f t="shared" si="11"/>
        <v/>
      </c>
      <c r="BZ37" t="str">
        <f t="shared" si="11"/>
        <v/>
      </c>
      <c r="CA37" t="str">
        <f t="shared" si="11"/>
        <v/>
      </c>
      <c r="CB37" t="str">
        <f t="shared" si="11"/>
        <v/>
      </c>
      <c r="CC37" t="str">
        <f t="shared" si="11"/>
        <v/>
      </c>
      <c r="CD37" t="str">
        <f t="shared" si="11"/>
        <v/>
      </c>
      <c r="CE37" t="str">
        <f t="shared" si="11"/>
        <v/>
      </c>
      <c r="CF37" t="str">
        <f t="shared" si="11"/>
        <v/>
      </c>
      <c r="CG37" t="str">
        <f t="shared" si="11"/>
        <v/>
      </c>
      <c r="CH37" t="str">
        <f t="shared" si="11"/>
        <v/>
      </c>
      <c r="CI37" t="str">
        <f t="shared" si="11"/>
        <v/>
      </c>
      <c r="CJ37" t="str">
        <f t="shared" si="11"/>
        <v/>
      </c>
      <c r="CK37" t="str">
        <f t="shared" si="11"/>
        <v/>
      </c>
      <c r="CL37" t="str">
        <f t="shared" si="11"/>
        <v/>
      </c>
      <c r="CM37" t="str">
        <f t="shared" si="11"/>
        <v/>
      </c>
      <c r="CN37" t="str">
        <f t="shared" si="11"/>
        <v/>
      </c>
      <c r="CO37" t="str">
        <f t="shared" si="11"/>
        <v/>
      </c>
      <c r="CP37" t="str">
        <f t="shared" si="11"/>
        <v/>
      </c>
      <c r="CQ37" t="str">
        <f t="shared" si="11"/>
        <v/>
      </c>
      <c r="CR37" t="str">
        <f t="shared" si="11"/>
        <v/>
      </c>
      <c r="CS37" t="str">
        <f t="shared" si="11"/>
        <v/>
      </c>
      <c r="CT37" t="str">
        <f t="shared" si="11"/>
        <v/>
      </c>
      <c r="CU37" t="str">
        <f t="shared" si="11"/>
        <v/>
      </c>
      <c r="CV37" t="str">
        <f t="shared" si="11"/>
        <v/>
      </c>
      <c r="CW37" t="str">
        <f t="shared" si="11"/>
        <v/>
      </c>
      <c r="CX37" t="str">
        <f t="shared" si="11"/>
        <v/>
      </c>
      <c r="CY37" t="str">
        <f t="shared" si="11"/>
        <v/>
      </c>
      <c r="CZ37" t="str">
        <f t="shared" si="11"/>
        <v/>
      </c>
      <c r="DA37" t="str">
        <f t="shared" si="11"/>
        <v/>
      </c>
      <c r="DB37" t="str">
        <f t="shared" si="11"/>
        <v/>
      </c>
      <c r="DC37" t="str">
        <f t="shared" si="11"/>
        <v/>
      </c>
      <c r="DD37" t="str">
        <f t="shared" si="11"/>
        <v/>
      </c>
      <c r="DE37" t="str">
        <f t="shared" si="11"/>
        <v/>
      </c>
      <c r="DF37" t="str">
        <f t="shared" si="11"/>
        <v/>
      </c>
      <c r="DG37" t="str">
        <f t="shared" si="11"/>
        <v/>
      </c>
      <c r="DH37" t="str">
        <f t="shared" si="11"/>
        <v/>
      </c>
      <c r="DI37" t="str">
        <f t="shared" si="11"/>
        <v/>
      </c>
      <c r="DJ37" t="str">
        <f t="shared" si="11"/>
        <v/>
      </c>
      <c r="DK37" t="str">
        <f t="shared" si="11"/>
        <v/>
      </c>
      <c r="DL37" t="str">
        <f t="shared" si="11"/>
        <v/>
      </c>
      <c r="DM37" t="str">
        <f t="shared" si="11"/>
        <v/>
      </c>
      <c r="DN37" t="str">
        <f t="shared" si="11"/>
        <v/>
      </c>
      <c r="DO37" t="str">
        <f t="shared" si="11"/>
        <v/>
      </c>
      <c r="DP37" t="str">
        <f t="shared" si="11"/>
        <v/>
      </c>
      <c r="DQ37" t="str">
        <f t="shared" si="11"/>
        <v/>
      </c>
    </row>
    <row r="38" spans="1:121" x14ac:dyDescent="0.25">
      <c r="A38" t="s">
        <v>4</v>
      </c>
      <c r="B38">
        <f>IFERROR(LARGE(B$9:B$10,1),"")</f>
        <v>20</v>
      </c>
      <c r="C38">
        <f t="shared" ref="C38:BN38" si="12">IFERROR(LARGE(C$9:C$10,1),"")</f>
        <v>22.5</v>
      </c>
      <c r="D38">
        <f t="shared" si="12"/>
        <v>25</v>
      </c>
      <c r="E38">
        <f t="shared" si="12"/>
        <v>25</v>
      </c>
      <c r="F38">
        <f t="shared" si="12"/>
        <v>20</v>
      </c>
      <c r="G38">
        <f t="shared" si="12"/>
        <v>20</v>
      </c>
      <c r="H38">
        <f t="shared" si="12"/>
        <v>22.5</v>
      </c>
      <c r="I38">
        <f t="shared" si="12"/>
        <v>22.5</v>
      </c>
      <c r="J38">
        <f t="shared" si="12"/>
        <v>25</v>
      </c>
      <c r="K38" t="str">
        <f t="shared" si="12"/>
        <v/>
      </c>
      <c r="L38" t="str">
        <f t="shared" si="12"/>
        <v/>
      </c>
      <c r="M38">
        <f t="shared" si="12"/>
        <v>20</v>
      </c>
      <c r="N38">
        <f t="shared" si="12"/>
        <v>25</v>
      </c>
      <c r="O38" t="str">
        <f t="shared" si="12"/>
        <v/>
      </c>
      <c r="P38">
        <f t="shared" si="12"/>
        <v>20</v>
      </c>
      <c r="Q38">
        <f t="shared" si="12"/>
        <v>21.25</v>
      </c>
      <c r="R38">
        <f t="shared" si="12"/>
        <v>21.25</v>
      </c>
      <c r="S38">
        <f t="shared" si="12"/>
        <v>22.5</v>
      </c>
      <c r="T38">
        <f t="shared" si="12"/>
        <v>22.5</v>
      </c>
      <c r="U38">
        <f t="shared" si="12"/>
        <v>20</v>
      </c>
      <c r="V38">
        <f t="shared" si="12"/>
        <v>25</v>
      </c>
      <c r="W38">
        <f t="shared" si="12"/>
        <v>22.5</v>
      </c>
      <c r="X38" t="str">
        <f t="shared" si="12"/>
        <v/>
      </c>
      <c r="Y38">
        <f t="shared" si="12"/>
        <v>0</v>
      </c>
      <c r="Z38">
        <f t="shared" si="12"/>
        <v>22.5</v>
      </c>
      <c r="AA38" t="str">
        <f t="shared" si="12"/>
        <v/>
      </c>
      <c r="AB38">
        <f t="shared" si="12"/>
        <v>25</v>
      </c>
      <c r="AC38">
        <f t="shared" si="12"/>
        <v>22.5</v>
      </c>
      <c r="AD38" t="str">
        <f t="shared" si="12"/>
        <v/>
      </c>
      <c r="AE38">
        <f t="shared" si="12"/>
        <v>25</v>
      </c>
      <c r="AF38" t="str">
        <f t="shared" si="12"/>
        <v/>
      </c>
      <c r="AG38">
        <f t="shared" si="12"/>
        <v>22.5</v>
      </c>
      <c r="AH38">
        <f t="shared" si="12"/>
        <v>25</v>
      </c>
      <c r="AI38">
        <f t="shared" si="12"/>
        <v>22.5</v>
      </c>
      <c r="AJ38">
        <f t="shared" si="12"/>
        <v>25</v>
      </c>
      <c r="AK38">
        <f t="shared" si="12"/>
        <v>22.5</v>
      </c>
      <c r="AL38">
        <f t="shared" si="12"/>
        <v>25</v>
      </c>
      <c r="AM38" t="str">
        <f t="shared" si="12"/>
        <v/>
      </c>
      <c r="AN38" t="str">
        <f t="shared" si="12"/>
        <v/>
      </c>
      <c r="AO38" t="str">
        <f t="shared" si="12"/>
        <v/>
      </c>
      <c r="AP38">
        <f t="shared" si="12"/>
        <v>22.5</v>
      </c>
      <c r="AQ38">
        <f t="shared" si="12"/>
        <v>16.25</v>
      </c>
      <c r="AR38">
        <f t="shared" si="12"/>
        <v>22.5</v>
      </c>
      <c r="AS38">
        <f t="shared" si="12"/>
        <v>20</v>
      </c>
      <c r="AT38">
        <f t="shared" si="12"/>
        <v>20</v>
      </c>
      <c r="AU38">
        <f t="shared" si="12"/>
        <v>25</v>
      </c>
      <c r="AV38">
        <f t="shared" si="12"/>
        <v>18.75</v>
      </c>
      <c r="AW38">
        <f t="shared" si="12"/>
        <v>22.5</v>
      </c>
      <c r="AX38">
        <f t="shared" si="12"/>
        <v>20</v>
      </c>
      <c r="AY38">
        <f t="shared" si="12"/>
        <v>20</v>
      </c>
      <c r="AZ38" t="str">
        <f t="shared" si="12"/>
        <v/>
      </c>
      <c r="BA38" t="str">
        <f t="shared" si="12"/>
        <v/>
      </c>
      <c r="BB38" t="str">
        <f t="shared" si="12"/>
        <v/>
      </c>
      <c r="BC38" t="str">
        <f t="shared" si="12"/>
        <v/>
      </c>
      <c r="BD38" t="str">
        <f t="shared" si="12"/>
        <v/>
      </c>
      <c r="BE38" t="str">
        <f t="shared" si="12"/>
        <v/>
      </c>
      <c r="BF38" t="str">
        <f t="shared" si="12"/>
        <v/>
      </c>
      <c r="BG38" t="str">
        <f t="shared" si="12"/>
        <v/>
      </c>
      <c r="BH38" t="str">
        <f t="shared" si="12"/>
        <v/>
      </c>
      <c r="BI38">
        <f t="shared" si="12"/>
        <v>21.25</v>
      </c>
      <c r="BJ38" t="str">
        <f t="shared" si="12"/>
        <v/>
      </c>
      <c r="BK38" t="str">
        <f t="shared" si="12"/>
        <v/>
      </c>
      <c r="BL38" t="str">
        <f t="shared" si="12"/>
        <v/>
      </c>
      <c r="BM38" t="str">
        <f t="shared" si="12"/>
        <v/>
      </c>
      <c r="BN38" t="str">
        <f t="shared" si="12"/>
        <v/>
      </c>
      <c r="BO38" t="str">
        <f t="shared" ref="BO38:DQ38" si="13">IFERROR(LARGE(BO$9:BO$10,1),"")</f>
        <v/>
      </c>
      <c r="BP38" t="str">
        <f t="shared" si="13"/>
        <v/>
      </c>
      <c r="BQ38" t="str">
        <f t="shared" si="13"/>
        <v/>
      </c>
      <c r="BR38" t="str">
        <f t="shared" si="13"/>
        <v/>
      </c>
      <c r="BS38" t="str">
        <f t="shared" si="13"/>
        <v/>
      </c>
      <c r="BT38" t="str">
        <f t="shared" si="13"/>
        <v/>
      </c>
      <c r="BU38" t="str">
        <f t="shared" si="13"/>
        <v/>
      </c>
      <c r="BV38" t="str">
        <f t="shared" si="13"/>
        <v/>
      </c>
      <c r="BW38" t="str">
        <f t="shared" si="13"/>
        <v/>
      </c>
      <c r="BX38" t="str">
        <f t="shared" si="13"/>
        <v/>
      </c>
      <c r="BY38" t="str">
        <f t="shared" si="13"/>
        <v/>
      </c>
      <c r="BZ38" t="str">
        <f t="shared" si="13"/>
        <v/>
      </c>
      <c r="CA38" t="str">
        <f t="shared" si="13"/>
        <v/>
      </c>
      <c r="CB38" t="str">
        <f t="shared" si="13"/>
        <v/>
      </c>
      <c r="CC38" t="str">
        <f t="shared" si="13"/>
        <v/>
      </c>
      <c r="CD38" t="str">
        <f t="shared" si="13"/>
        <v/>
      </c>
      <c r="CE38" t="str">
        <f t="shared" si="13"/>
        <v/>
      </c>
      <c r="CF38" t="str">
        <f t="shared" si="13"/>
        <v/>
      </c>
      <c r="CG38" t="str">
        <f t="shared" si="13"/>
        <v/>
      </c>
      <c r="CH38" t="str">
        <f t="shared" si="13"/>
        <v/>
      </c>
      <c r="CI38" t="str">
        <f t="shared" si="13"/>
        <v/>
      </c>
      <c r="CJ38" t="str">
        <f t="shared" si="13"/>
        <v/>
      </c>
      <c r="CK38" t="str">
        <f t="shared" si="13"/>
        <v/>
      </c>
      <c r="CL38" t="str">
        <f t="shared" si="13"/>
        <v/>
      </c>
      <c r="CM38" t="str">
        <f t="shared" si="13"/>
        <v/>
      </c>
      <c r="CN38" t="str">
        <f t="shared" si="13"/>
        <v/>
      </c>
      <c r="CO38" t="str">
        <f t="shared" si="13"/>
        <v/>
      </c>
      <c r="CP38" t="str">
        <f t="shared" si="13"/>
        <v/>
      </c>
      <c r="CQ38" t="str">
        <f t="shared" si="13"/>
        <v/>
      </c>
      <c r="CR38" t="str">
        <f t="shared" si="13"/>
        <v/>
      </c>
      <c r="CS38" t="str">
        <f t="shared" si="13"/>
        <v/>
      </c>
      <c r="CT38" t="str">
        <f t="shared" si="13"/>
        <v/>
      </c>
      <c r="CU38" t="str">
        <f t="shared" si="13"/>
        <v/>
      </c>
      <c r="CV38" t="str">
        <f t="shared" si="13"/>
        <v/>
      </c>
      <c r="CW38" t="str">
        <f t="shared" si="13"/>
        <v/>
      </c>
      <c r="CX38" t="str">
        <f t="shared" si="13"/>
        <v/>
      </c>
      <c r="CY38" t="str">
        <f t="shared" si="13"/>
        <v/>
      </c>
      <c r="CZ38" t="str">
        <f t="shared" si="13"/>
        <v/>
      </c>
      <c r="DA38" t="str">
        <f t="shared" si="13"/>
        <v/>
      </c>
      <c r="DB38" t="str">
        <f t="shared" si="13"/>
        <v/>
      </c>
      <c r="DC38" t="str">
        <f t="shared" si="13"/>
        <v/>
      </c>
      <c r="DD38" t="str">
        <f t="shared" si="13"/>
        <v/>
      </c>
      <c r="DE38" t="str">
        <f t="shared" si="13"/>
        <v/>
      </c>
      <c r="DF38" t="str">
        <f t="shared" si="13"/>
        <v/>
      </c>
      <c r="DG38" t="str">
        <f t="shared" si="13"/>
        <v/>
      </c>
      <c r="DH38" t="str">
        <f t="shared" si="13"/>
        <v/>
      </c>
      <c r="DI38" t="str">
        <f t="shared" si="13"/>
        <v/>
      </c>
      <c r="DJ38" t="str">
        <f t="shared" si="13"/>
        <v/>
      </c>
      <c r="DK38" t="str">
        <f t="shared" si="13"/>
        <v/>
      </c>
      <c r="DL38" t="str">
        <f t="shared" si="13"/>
        <v/>
      </c>
      <c r="DM38" t="str">
        <f t="shared" si="13"/>
        <v/>
      </c>
      <c r="DN38" t="str">
        <f t="shared" si="13"/>
        <v/>
      </c>
      <c r="DO38" t="str">
        <f t="shared" si="13"/>
        <v/>
      </c>
      <c r="DP38" t="str">
        <f t="shared" si="13"/>
        <v/>
      </c>
      <c r="DQ38" t="str">
        <f t="shared" si="13"/>
        <v/>
      </c>
    </row>
    <row r="39" spans="1:121" x14ac:dyDescent="0.25">
      <c r="A39" t="s">
        <v>629</v>
      </c>
      <c r="B39" t="str">
        <f>IFERROR(LARGE(B$9:B$10,2),"")</f>
        <v/>
      </c>
      <c r="C39">
        <f t="shared" ref="C39:BN39" si="14">IFERROR(LARGE(C$9:C$10,2),"")</f>
        <v>22.5</v>
      </c>
      <c r="D39">
        <f t="shared" si="14"/>
        <v>25</v>
      </c>
      <c r="E39">
        <f t="shared" si="14"/>
        <v>22.5</v>
      </c>
      <c r="F39" t="str">
        <f t="shared" si="14"/>
        <v/>
      </c>
      <c r="G39" t="str">
        <f t="shared" si="14"/>
        <v/>
      </c>
      <c r="H39" t="str">
        <f t="shared" si="14"/>
        <v/>
      </c>
      <c r="I39">
        <f t="shared" si="14"/>
        <v>22.5</v>
      </c>
      <c r="J39" t="str">
        <f t="shared" si="14"/>
        <v/>
      </c>
      <c r="K39" t="str">
        <f t="shared" si="14"/>
        <v/>
      </c>
      <c r="L39" t="str">
        <f t="shared" si="14"/>
        <v/>
      </c>
      <c r="M39" t="str">
        <f t="shared" si="14"/>
        <v/>
      </c>
      <c r="N39">
        <f t="shared" si="14"/>
        <v>0</v>
      </c>
      <c r="O39" t="str">
        <f t="shared" si="14"/>
        <v/>
      </c>
      <c r="P39">
        <f t="shared" si="14"/>
        <v>18.75</v>
      </c>
      <c r="Q39" t="str">
        <f t="shared" si="14"/>
        <v/>
      </c>
      <c r="R39" t="str">
        <f t="shared" si="14"/>
        <v/>
      </c>
      <c r="S39">
        <f t="shared" si="14"/>
        <v>22.5</v>
      </c>
      <c r="T39" t="str">
        <f t="shared" si="14"/>
        <v/>
      </c>
      <c r="U39">
        <f t="shared" si="14"/>
        <v>18.75</v>
      </c>
      <c r="V39" t="str">
        <f t="shared" si="14"/>
        <v/>
      </c>
      <c r="W39" t="str">
        <f t="shared" si="14"/>
        <v/>
      </c>
      <c r="X39" t="str">
        <f t="shared" si="14"/>
        <v/>
      </c>
      <c r="Y39" t="str">
        <f t="shared" si="14"/>
        <v/>
      </c>
      <c r="Z39" t="str">
        <f t="shared" si="14"/>
        <v/>
      </c>
      <c r="AA39" t="str">
        <f t="shared" si="14"/>
        <v/>
      </c>
      <c r="AB39" t="str">
        <f t="shared" si="14"/>
        <v/>
      </c>
      <c r="AC39">
        <f t="shared" si="14"/>
        <v>22.5</v>
      </c>
      <c r="AD39" t="str">
        <f t="shared" si="14"/>
        <v/>
      </c>
      <c r="AE39">
        <f t="shared" si="14"/>
        <v>22.5</v>
      </c>
      <c r="AF39" t="str">
        <f t="shared" si="14"/>
        <v/>
      </c>
      <c r="AG39" t="str">
        <f t="shared" si="14"/>
        <v/>
      </c>
      <c r="AH39" t="str">
        <f t="shared" si="14"/>
        <v/>
      </c>
      <c r="AI39" t="str">
        <f t="shared" si="14"/>
        <v/>
      </c>
      <c r="AJ39" t="str">
        <f t="shared" si="14"/>
        <v/>
      </c>
      <c r="AK39" t="str">
        <f t="shared" si="14"/>
        <v/>
      </c>
      <c r="AL39" t="str">
        <f t="shared" si="14"/>
        <v/>
      </c>
      <c r="AM39" t="str">
        <f t="shared" si="14"/>
        <v/>
      </c>
      <c r="AN39" t="str">
        <f t="shared" si="14"/>
        <v/>
      </c>
      <c r="AO39" t="str">
        <f t="shared" si="14"/>
        <v/>
      </c>
      <c r="AP39" t="str">
        <f t="shared" si="14"/>
        <v/>
      </c>
      <c r="AQ39" t="str">
        <f t="shared" si="14"/>
        <v/>
      </c>
      <c r="AR39">
        <f t="shared" si="14"/>
        <v>20</v>
      </c>
      <c r="AS39" t="str">
        <f t="shared" si="14"/>
        <v/>
      </c>
      <c r="AT39" t="str">
        <f t="shared" si="14"/>
        <v/>
      </c>
      <c r="AU39" t="str">
        <f t="shared" si="14"/>
        <v/>
      </c>
      <c r="AV39" t="str">
        <f t="shared" si="14"/>
        <v/>
      </c>
      <c r="AW39" t="str">
        <f t="shared" si="14"/>
        <v/>
      </c>
      <c r="AX39" t="str">
        <f t="shared" si="14"/>
        <v/>
      </c>
      <c r="AY39" t="str">
        <f t="shared" si="14"/>
        <v/>
      </c>
      <c r="AZ39" t="str">
        <f t="shared" si="14"/>
        <v/>
      </c>
      <c r="BA39" t="str">
        <f t="shared" si="14"/>
        <v/>
      </c>
      <c r="BB39" t="str">
        <f t="shared" si="14"/>
        <v/>
      </c>
      <c r="BC39" t="str">
        <f t="shared" si="14"/>
        <v/>
      </c>
      <c r="BD39" t="str">
        <f t="shared" si="14"/>
        <v/>
      </c>
      <c r="BE39" t="str">
        <f t="shared" si="14"/>
        <v/>
      </c>
      <c r="BF39" t="str">
        <f t="shared" si="14"/>
        <v/>
      </c>
      <c r="BG39" t="str">
        <f t="shared" si="14"/>
        <v/>
      </c>
      <c r="BH39" t="str">
        <f t="shared" si="14"/>
        <v/>
      </c>
      <c r="BI39" t="str">
        <f t="shared" si="14"/>
        <v/>
      </c>
      <c r="BJ39" t="str">
        <f t="shared" si="14"/>
        <v/>
      </c>
      <c r="BK39" t="str">
        <f t="shared" si="14"/>
        <v/>
      </c>
      <c r="BL39" t="str">
        <f t="shared" si="14"/>
        <v/>
      </c>
      <c r="BM39" t="str">
        <f t="shared" si="14"/>
        <v/>
      </c>
      <c r="BN39" t="str">
        <f t="shared" si="14"/>
        <v/>
      </c>
      <c r="BO39" t="str">
        <f t="shared" ref="BO39:DQ39" si="15">IFERROR(LARGE(BO$9:BO$10,2),"")</f>
        <v/>
      </c>
      <c r="BP39" t="str">
        <f t="shared" si="15"/>
        <v/>
      </c>
      <c r="BQ39" t="str">
        <f t="shared" si="15"/>
        <v/>
      </c>
      <c r="BR39" t="str">
        <f t="shared" si="15"/>
        <v/>
      </c>
      <c r="BS39" t="str">
        <f t="shared" si="15"/>
        <v/>
      </c>
      <c r="BT39" t="str">
        <f t="shared" si="15"/>
        <v/>
      </c>
      <c r="BU39" t="str">
        <f t="shared" si="15"/>
        <v/>
      </c>
      <c r="BV39" t="str">
        <f t="shared" si="15"/>
        <v/>
      </c>
      <c r="BW39" t="str">
        <f t="shared" si="15"/>
        <v/>
      </c>
      <c r="BX39" t="str">
        <f t="shared" si="15"/>
        <v/>
      </c>
      <c r="BY39" t="str">
        <f t="shared" si="15"/>
        <v/>
      </c>
      <c r="BZ39" t="str">
        <f t="shared" si="15"/>
        <v/>
      </c>
      <c r="CA39" t="str">
        <f t="shared" si="15"/>
        <v/>
      </c>
      <c r="CB39" t="str">
        <f t="shared" si="15"/>
        <v/>
      </c>
      <c r="CC39" t="str">
        <f t="shared" si="15"/>
        <v/>
      </c>
      <c r="CD39" t="str">
        <f t="shared" si="15"/>
        <v/>
      </c>
      <c r="CE39" t="str">
        <f t="shared" si="15"/>
        <v/>
      </c>
      <c r="CF39" t="str">
        <f t="shared" si="15"/>
        <v/>
      </c>
      <c r="CG39" t="str">
        <f t="shared" si="15"/>
        <v/>
      </c>
      <c r="CH39" t="str">
        <f t="shared" si="15"/>
        <v/>
      </c>
      <c r="CI39" t="str">
        <f t="shared" si="15"/>
        <v/>
      </c>
      <c r="CJ39" t="str">
        <f t="shared" si="15"/>
        <v/>
      </c>
      <c r="CK39" t="str">
        <f t="shared" si="15"/>
        <v/>
      </c>
      <c r="CL39" t="str">
        <f t="shared" si="15"/>
        <v/>
      </c>
      <c r="CM39" t="str">
        <f t="shared" si="15"/>
        <v/>
      </c>
      <c r="CN39" t="str">
        <f t="shared" si="15"/>
        <v/>
      </c>
      <c r="CO39" t="str">
        <f t="shared" si="15"/>
        <v/>
      </c>
      <c r="CP39" t="str">
        <f t="shared" si="15"/>
        <v/>
      </c>
      <c r="CQ39" t="str">
        <f t="shared" si="15"/>
        <v/>
      </c>
      <c r="CR39" t="str">
        <f t="shared" si="15"/>
        <v/>
      </c>
      <c r="CS39" t="str">
        <f t="shared" si="15"/>
        <v/>
      </c>
      <c r="CT39" t="str">
        <f t="shared" si="15"/>
        <v/>
      </c>
      <c r="CU39" t="str">
        <f t="shared" si="15"/>
        <v/>
      </c>
      <c r="CV39" t="str">
        <f t="shared" si="15"/>
        <v/>
      </c>
      <c r="CW39" t="str">
        <f t="shared" si="15"/>
        <v/>
      </c>
      <c r="CX39" t="str">
        <f t="shared" si="15"/>
        <v/>
      </c>
      <c r="CY39" t="str">
        <f t="shared" si="15"/>
        <v/>
      </c>
      <c r="CZ39" t="str">
        <f t="shared" si="15"/>
        <v/>
      </c>
      <c r="DA39" t="str">
        <f t="shared" si="15"/>
        <v/>
      </c>
      <c r="DB39" t="str">
        <f t="shared" si="15"/>
        <v/>
      </c>
      <c r="DC39" t="str">
        <f t="shared" si="15"/>
        <v/>
      </c>
      <c r="DD39" t="str">
        <f t="shared" si="15"/>
        <v/>
      </c>
      <c r="DE39" t="str">
        <f t="shared" si="15"/>
        <v/>
      </c>
      <c r="DF39" t="str">
        <f t="shared" si="15"/>
        <v/>
      </c>
      <c r="DG39" t="str">
        <f t="shared" si="15"/>
        <v/>
      </c>
      <c r="DH39" t="str">
        <f t="shared" si="15"/>
        <v/>
      </c>
      <c r="DI39" t="str">
        <f t="shared" si="15"/>
        <v/>
      </c>
      <c r="DJ39" t="str">
        <f t="shared" si="15"/>
        <v/>
      </c>
      <c r="DK39" t="str">
        <f t="shared" si="15"/>
        <v/>
      </c>
      <c r="DL39" t="str">
        <f t="shared" si="15"/>
        <v/>
      </c>
      <c r="DM39" t="str">
        <f t="shared" si="15"/>
        <v/>
      </c>
      <c r="DN39" t="str">
        <f t="shared" si="15"/>
        <v/>
      </c>
      <c r="DO39" t="str">
        <f t="shared" si="15"/>
        <v/>
      </c>
      <c r="DP39" t="str">
        <f t="shared" si="15"/>
        <v/>
      </c>
      <c r="DQ39" t="str">
        <f t="shared" si="15"/>
        <v/>
      </c>
    </row>
    <row r="40" spans="1:121" x14ac:dyDescent="0.25">
      <c r="A40" t="s">
        <v>630</v>
      </c>
      <c r="B40" t="str">
        <f>IFERROR(LARGE(B$9:B$10,3),"")</f>
        <v/>
      </c>
      <c r="C40" t="str">
        <f t="shared" ref="C40:BN40" si="16">IFERROR(LARGE(C$9:C$10,3),"")</f>
        <v/>
      </c>
      <c r="D40" t="str">
        <f t="shared" si="16"/>
        <v/>
      </c>
      <c r="E40" t="str">
        <f t="shared" si="16"/>
        <v/>
      </c>
      <c r="F40" t="str">
        <f t="shared" si="16"/>
        <v/>
      </c>
      <c r="G40" t="str">
        <f t="shared" si="16"/>
        <v/>
      </c>
      <c r="H40" t="str">
        <f t="shared" si="16"/>
        <v/>
      </c>
      <c r="I40" t="str">
        <f t="shared" si="16"/>
        <v/>
      </c>
      <c r="J40" t="str">
        <f t="shared" si="16"/>
        <v/>
      </c>
      <c r="K40" t="str">
        <f t="shared" si="16"/>
        <v/>
      </c>
      <c r="L40" t="str">
        <f t="shared" si="16"/>
        <v/>
      </c>
      <c r="M40" t="str">
        <f t="shared" si="16"/>
        <v/>
      </c>
      <c r="N40" t="str">
        <f t="shared" si="16"/>
        <v/>
      </c>
      <c r="O40" t="str">
        <f t="shared" si="16"/>
        <v/>
      </c>
      <c r="P40" t="str">
        <f t="shared" si="16"/>
        <v/>
      </c>
      <c r="Q40" t="str">
        <f t="shared" si="16"/>
        <v/>
      </c>
      <c r="R40" t="str">
        <f t="shared" si="16"/>
        <v/>
      </c>
      <c r="S40" t="str">
        <f t="shared" si="16"/>
        <v/>
      </c>
      <c r="T40" t="str">
        <f t="shared" si="16"/>
        <v/>
      </c>
      <c r="U40" t="str">
        <f t="shared" si="16"/>
        <v/>
      </c>
      <c r="V40" t="str">
        <f t="shared" si="16"/>
        <v/>
      </c>
      <c r="W40" t="str">
        <f t="shared" si="16"/>
        <v/>
      </c>
      <c r="X40" t="str">
        <f t="shared" si="16"/>
        <v/>
      </c>
      <c r="Y40" t="str">
        <f t="shared" si="16"/>
        <v/>
      </c>
      <c r="Z40" t="str">
        <f t="shared" si="16"/>
        <v/>
      </c>
      <c r="AA40" t="str">
        <f t="shared" si="16"/>
        <v/>
      </c>
      <c r="AB40" t="str">
        <f t="shared" si="16"/>
        <v/>
      </c>
      <c r="AC40" t="str">
        <f t="shared" si="16"/>
        <v/>
      </c>
      <c r="AD40" t="str">
        <f t="shared" si="16"/>
        <v/>
      </c>
      <c r="AE40" t="str">
        <f t="shared" si="16"/>
        <v/>
      </c>
      <c r="AF40" t="str">
        <f t="shared" si="16"/>
        <v/>
      </c>
      <c r="AG40" t="str">
        <f t="shared" si="16"/>
        <v/>
      </c>
      <c r="AH40" t="str">
        <f t="shared" si="16"/>
        <v/>
      </c>
      <c r="AI40" t="str">
        <f t="shared" si="16"/>
        <v/>
      </c>
      <c r="AJ40" t="str">
        <f t="shared" si="16"/>
        <v/>
      </c>
      <c r="AK40" t="str">
        <f t="shared" si="16"/>
        <v/>
      </c>
      <c r="AL40" t="str">
        <f t="shared" si="16"/>
        <v/>
      </c>
      <c r="AM40" t="str">
        <f t="shared" si="16"/>
        <v/>
      </c>
      <c r="AN40" t="str">
        <f t="shared" si="16"/>
        <v/>
      </c>
      <c r="AO40" t="str">
        <f t="shared" si="16"/>
        <v/>
      </c>
      <c r="AP40" t="str">
        <f t="shared" si="16"/>
        <v/>
      </c>
      <c r="AQ40" t="str">
        <f t="shared" si="16"/>
        <v/>
      </c>
      <c r="AR40" t="str">
        <f t="shared" si="16"/>
        <v/>
      </c>
      <c r="AS40" t="str">
        <f t="shared" si="16"/>
        <v/>
      </c>
      <c r="AT40" t="str">
        <f t="shared" si="16"/>
        <v/>
      </c>
      <c r="AU40" t="str">
        <f t="shared" si="16"/>
        <v/>
      </c>
      <c r="AV40" t="str">
        <f t="shared" si="16"/>
        <v/>
      </c>
      <c r="AW40" t="str">
        <f t="shared" si="16"/>
        <v/>
      </c>
      <c r="AX40" t="str">
        <f t="shared" si="16"/>
        <v/>
      </c>
      <c r="AY40" t="str">
        <f t="shared" si="16"/>
        <v/>
      </c>
      <c r="AZ40" t="str">
        <f t="shared" si="16"/>
        <v/>
      </c>
      <c r="BA40" t="str">
        <f t="shared" si="16"/>
        <v/>
      </c>
      <c r="BB40" t="str">
        <f t="shared" si="16"/>
        <v/>
      </c>
      <c r="BC40" t="str">
        <f t="shared" si="16"/>
        <v/>
      </c>
      <c r="BD40" t="str">
        <f t="shared" si="16"/>
        <v/>
      </c>
      <c r="BE40" t="str">
        <f t="shared" si="16"/>
        <v/>
      </c>
      <c r="BF40" t="str">
        <f t="shared" si="16"/>
        <v/>
      </c>
      <c r="BG40" t="str">
        <f t="shared" si="16"/>
        <v/>
      </c>
      <c r="BH40" t="str">
        <f t="shared" si="16"/>
        <v/>
      </c>
      <c r="BI40" t="str">
        <f t="shared" si="16"/>
        <v/>
      </c>
      <c r="BJ40" t="str">
        <f t="shared" si="16"/>
        <v/>
      </c>
      <c r="BK40" t="str">
        <f t="shared" si="16"/>
        <v/>
      </c>
      <c r="BL40" t="str">
        <f t="shared" si="16"/>
        <v/>
      </c>
      <c r="BM40" t="str">
        <f t="shared" si="16"/>
        <v/>
      </c>
      <c r="BN40" t="str">
        <f t="shared" si="16"/>
        <v/>
      </c>
      <c r="BO40" t="str">
        <f t="shared" ref="BO40:DQ40" si="17">IFERROR(LARGE(BO$9:BO$10,3),"")</f>
        <v/>
      </c>
      <c r="BP40" t="str">
        <f t="shared" si="17"/>
        <v/>
      </c>
      <c r="BQ40" t="str">
        <f t="shared" si="17"/>
        <v/>
      </c>
      <c r="BR40" t="str">
        <f t="shared" si="17"/>
        <v/>
      </c>
      <c r="BS40" t="str">
        <f t="shared" si="17"/>
        <v/>
      </c>
      <c r="BT40" t="str">
        <f t="shared" si="17"/>
        <v/>
      </c>
      <c r="BU40" t="str">
        <f t="shared" si="17"/>
        <v/>
      </c>
      <c r="BV40" t="str">
        <f t="shared" si="17"/>
        <v/>
      </c>
      <c r="BW40" t="str">
        <f t="shared" si="17"/>
        <v/>
      </c>
      <c r="BX40" t="str">
        <f t="shared" si="17"/>
        <v/>
      </c>
      <c r="BY40" t="str">
        <f t="shared" si="17"/>
        <v/>
      </c>
      <c r="BZ40" t="str">
        <f t="shared" si="17"/>
        <v/>
      </c>
      <c r="CA40" t="str">
        <f t="shared" si="17"/>
        <v/>
      </c>
      <c r="CB40" t="str">
        <f t="shared" si="17"/>
        <v/>
      </c>
      <c r="CC40" t="str">
        <f t="shared" si="17"/>
        <v/>
      </c>
      <c r="CD40" t="str">
        <f t="shared" si="17"/>
        <v/>
      </c>
      <c r="CE40" t="str">
        <f t="shared" si="17"/>
        <v/>
      </c>
      <c r="CF40" t="str">
        <f t="shared" si="17"/>
        <v/>
      </c>
      <c r="CG40" t="str">
        <f t="shared" si="17"/>
        <v/>
      </c>
      <c r="CH40" t="str">
        <f t="shared" si="17"/>
        <v/>
      </c>
      <c r="CI40" t="str">
        <f t="shared" si="17"/>
        <v/>
      </c>
      <c r="CJ40" t="str">
        <f t="shared" si="17"/>
        <v/>
      </c>
      <c r="CK40" t="str">
        <f t="shared" si="17"/>
        <v/>
      </c>
      <c r="CL40" t="str">
        <f t="shared" si="17"/>
        <v/>
      </c>
      <c r="CM40" t="str">
        <f t="shared" si="17"/>
        <v/>
      </c>
      <c r="CN40" t="str">
        <f t="shared" si="17"/>
        <v/>
      </c>
      <c r="CO40" t="str">
        <f t="shared" si="17"/>
        <v/>
      </c>
      <c r="CP40" t="str">
        <f t="shared" si="17"/>
        <v/>
      </c>
      <c r="CQ40" t="str">
        <f t="shared" si="17"/>
        <v/>
      </c>
      <c r="CR40" t="str">
        <f t="shared" si="17"/>
        <v/>
      </c>
      <c r="CS40" t="str">
        <f t="shared" si="17"/>
        <v/>
      </c>
      <c r="CT40" t="str">
        <f t="shared" si="17"/>
        <v/>
      </c>
      <c r="CU40" t="str">
        <f t="shared" si="17"/>
        <v/>
      </c>
      <c r="CV40" t="str">
        <f t="shared" si="17"/>
        <v/>
      </c>
      <c r="CW40" t="str">
        <f t="shared" si="17"/>
        <v/>
      </c>
      <c r="CX40" t="str">
        <f t="shared" si="17"/>
        <v/>
      </c>
      <c r="CY40" t="str">
        <f t="shared" si="17"/>
        <v/>
      </c>
      <c r="CZ40" t="str">
        <f t="shared" si="17"/>
        <v/>
      </c>
      <c r="DA40" t="str">
        <f t="shared" si="17"/>
        <v/>
      </c>
      <c r="DB40" t="str">
        <f t="shared" si="17"/>
        <v/>
      </c>
      <c r="DC40" t="str">
        <f t="shared" si="17"/>
        <v/>
      </c>
      <c r="DD40" t="str">
        <f t="shared" si="17"/>
        <v/>
      </c>
      <c r="DE40" t="str">
        <f t="shared" si="17"/>
        <v/>
      </c>
      <c r="DF40" t="str">
        <f t="shared" si="17"/>
        <v/>
      </c>
      <c r="DG40" t="str">
        <f t="shared" si="17"/>
        <v/>
      </c>
      <c r="DH40" t="str">
        <f t="shared" si="17"/>
        <v/>
      </c>
      <c r="DI40" t="str">
        <f t="shared" si="17"/>
        <v/>
      </c>
      <c r="DJ40" t="str">
        <f t="shared" si="17"/>
        <v/>
      </c>
      <c r="DK40" t="str">
        <f t="shared" si="17"/>
        <v/>
      </c>
      <c r="DL40" t="str">
        <f t="shared" si="17"/>
        <v/>
      </c>
      <c r="DM40" t="str">
        <f t="shared" si="17"/>
        <v/>
      </c>
      <c r="DN40" t="str">
        <f t="shared" si="17"/>
        <v/>
      </c>
      <c r="DO40" t="str">
        <f t="shared" si="17"/>
        <v/>
      </c>
      <c r="DP40" t="str">
        <f t="shared" si="17"/>
        <v/>
      </c>
      <c r="DQ40" t="str">
        <f t="shared" si="17"/>
        <v/>
      </c>
    </row>
    <row r="41" spans="1:121" x14ac:dyDescent="0.25">
      <c r="A41" t="s">
        <v>5</v>
      </c>
      <c r="B41">
        <f>IFERROR(LARGE(B$15:B$19,1),"")</f>
        <v>25</v>
      </c>
      <c r="C41">
        <f t="shared" ref="C41:BN41" si="18">IFERROR(LARGE(C$15:C$19,1),"")</f>
        <v>21.25</v>
      </c>
      <c r="D41">
        <f t="shared" si="18"/>
        <v>23.75</v>
      </c>
      <c r="E41">
        <f t="shared" si="18"/>
        <v>25</v>
      </c>
      <c r="F41">
        <f t="shared" si="18"/>
        <v>21.25</v>
      </c>
      <c r="G41">
        <f t="shared" si="18"/>
        <v>25</v>
      </c>
      <c r="H41">
        <f t="shared" si="18"/>
        <v>22.5</v>
      </c>
      <c r="I41">
        <f t="shared" si="18"/>
        <v>22.5</v>
      </c>
      <c r="J41">
        <f t="shared" si="18"/>
        <v>22.5</v>
      </c>
      <c r="K41">
        <f t="shared" si="18"/>
        <v>21.25</v>
      </c>
      <c r="L41" t="str">
        <f t="shared" si="18"/>
        <v/>
      </c>
      <c r="M41">
        <f t="shared" si="18"/>
        <v>21.25</v>
      </c>
      <c r="N41">
        <f t="shared" si="18"/>
        <v>23.75</v>
      </c>
      <c r="O41">
        <f t="shared" si="18"/>
        <v>22.5</v>
      </c>
      <c r="P41">
        <f t="shared" si="18"/>
        <v>21.25</v>
      </c>
      <c r="Q41">
        <f t="shared" si="18"/>
        <v>22.5</v>
      </c>
      <c r="R41">
        <f t="shared" si="18"/>
        <v>20</v>
      </c>
      <c r="S41">
        <f t="shared" si="18"/>
        <v>22.5</v>
      </c>
      <c r="T41">
        <f t="shared" si="18"/>
        <v>25</v>
      </c>
      <c r="U41">
        <f t="shared" si="18"/>
        <v>20</v>
      </c>
      <c r="V41">
        <f t="shared" si="18"/>
        <v>23.75</v>
      </c>
      <c r="W41">
        <f t="shared" si="18"/>
        <v>22.5</v>
      </c>
      <c r="X41">
        <f t="shared" si="18"/>
        <v>22.5</v>
      </c>
      <c r="Y41">
        <f t="shared" si="18"/>
        <v>21.25</v>
      </c>
      <c r="Z41">
        <f t="shared" si="18"/>
        <v>25</v>
      </c>
      <c r="AA41">
        <f t="shared" si="18"/>
        <v>21.25</v>
      </c>
      <c r="AB41">
        <f t="shared" si="18"/>
        <v>20</v>
      </c>
      <c r="AC41">
        <f t="shared" si="18"/>
        <v>23.75</v>
      </c>
      <c r="AD41">
        <f t="shared" si="18"/>
        <v>20</v>
      </c>
      <c r="AE41">
        <f t="shared" si="18"/>
        <v>21.25</v>
      </c>
      <c r="AF41" t="str">
        <f t="shared" si="18"/>
        <v/>
      </c>
      <c r="AG41">
        <f t="shared" si="18"/>
        <v>25</v>
      </c>
      <c r="AH41" t="str">
        <f t="shared" si="18"/>
        <v/>
      </c>
      <c r="AI41">
        <f t="shared" si="18"/>
        <v>20</v>
      </c>
      <c r="AJ41">
        <f t="shared" si="18"/>
        <v>25</v>
      </c>
      <c r="AK41">
        <f t="shared" si="18"/>
        <v>20</v>
      </c>
      <c r="AL41">
        <f t="shared" si="18"/>
        <v>25</v>
      </c>
      <c r="AM41">
        <f t="shared" si="18"/>
        <v>22.5</v>
      </c>
      <c r="AN41">
        <f t="shared" si="18"/>
        <v>17.5</v>
      </c>
      <c r="AO41">
        <f t="shared" si="18"/>
        <v>25</v>
      </c>
      <c r="AP41">
        <f t="shared" si="18"/>
        <v>21.25</v>
      </c>
      <c r="AQ41">
        <f t="shared" si="18"/>
        <v>18.75</v>
      </c>
      <c r="AR41">
        <f t="shared" si="18"/>
        <v>20</v>
      </c>
      <c r="AS41">
        <f t="shared" si="18"/>
        <v>21.25</v>
      </c>
      <c r="AT41">
        <f t="shared" si="18"/>
        <v>20</v>
      </c>
      <c r="AU41">
        <f t="shared" si="18"/>
        <v>23.75</v>
      </c>
      <c r="AV41">
        <f t="shared" si="18"/>
        <v>20</v>
      </c>
      <c r="AW41">
        <f t="shared" si="18"/>
        <v>23.75</v>
      </c>
      <c r="AX41">
        <f t="shared" si="18"/>
        <v>20</v>
      </c>
      <c r="AY41">
        <f t="shared" si="18"/>
        <v>22.5</v>
      </c>
      <c r="AZ41">
        <f t="shared" si="18"/>
        <v>20</v>
      </c>
      <c r="BA41" t="str">
        <f t="shared" si="18"/>
        <v/>
      </c>
      <c r="BB41" t="str">
        <f t="shared" si="18"/>
        <v/>
      </c>
      <c r="BC41">
        <f t="shared" si="18"/>
        <v>23.75</v>
      </c>
      <c r="BD41">
        <f t="shared" si="18"/>
        <v>18.75</v>
      </c>
      <c r="BE41">
        <f t="shared" si="18"/>
        <v>25</v>
      </c>
      <c r="BF41">
        <f t="shared" si="18"/>
        <v>18.75</v>
      </c>
      <c r="BG41" t="str">
        <f t="shared" si="18"/>
        <v/>
      </c>
      <c r="BH41">
        <f t="shared" si="18"/>
        <v>22.5</v>
      </c>
      <c r="BI41">
        <f t="shared" si="18"/>
        <v>20</v>
      </c>
      <c r="BJ41">
        <f t="shared" si="18"/>
        <v>22.5</v>
      </c>
      <c r="BK41">
        <f t="shared" si="18"/>
        <v>20</v>
      </c>
      <c r="BL41">
        <f t="shared" si="18"/>
        <v>21.25</v>
      </c>
      <c r="BM41">
        <f t="shared" si="18"/>
        <v>23.75</v>
      </c>
      <c r="BN41">
        <f t="shared" si="18"/>
        <v>25</v>
      </c>
      <c r="BO41" t="str">
        <f t="shared" ref="BO41:DQ41" si="19">IFERROR(LARGE(BO$15:BO$19,1),"")</f>
        <v/>
      </c>
      <c r="BP41">
        <f t="shared" si="19"/>
        <v>20</v>
      </c>
      <c r="BQ41">
        <f t="shared" si="19"/>
        <v>22.5</v>
      </c>
      <c r="BR41">
        <f t="shared" si="19"/>
        <v>25</v>
      </c>
      <c r="BS41">
        <f t="shared" si="19"/>
        <v>0</v>
      </c>
      <c r="BT41">
        <f t="shared" si="19"/>
        <v>25</v>
      </c>
      <c r="BU41" t="str">
        <f t="shared" si="19"/>
        <v/>
      </c>
      <c r="BV41">
        <f t="shared" si="19"/>
        <v>20</v>
      </c>
      <c r="BW41" t="str">
        <f t="shared" si="19"/>
        <v/>
      </c>
      <c r="BX41" t="str">
        <f t="shared" si="19"/>
        <v/>
      </c>
      <c r="BY41">
        <f t="shared" si="19"/>
        <v>22.5</v>
      </c>
      <c r="BZ41">
        <f t="shared" si="19"/>
        <v>25</v>
      </c>
      <c r="CA41" t="str">
        <f t="shared" si="19"/>
        <v/>
      </c>
      <c r="CB41" t="str">
        <f t="shared" si="19"/>
        <v/>
      </c>
      <c r="CC41" t="str">
        <f t="shared" si="19"/>
        <v/>
      </c>
      <c r="CD41" t="str">
        <f t="shared" si="19"/>
        <v/>
      </c>
      <c r="CE41" t="str">
        <f t="shared" si="19"/>
        <v/>
      </c>
      <c r="CF41" t="str">
        <f t="shared" si="19"/>
        <v/>
      </c>
      <c r="CG41" t="str">
        <f t="shared" si="19"/>
        <v/>
      </c>
      <c r="CH41" t="str">
        <f t="shared" si="19"/>
        <v/>
      </c>
      <c r="CI41" t="str">
        <f t="shared" si="19"/>
        <v/>
      </c>
      <c r="CJ41" t="str">
        <f t="shared" si="19"/>
        <v/>
      </c>
      <c r="CK41" t="str">
        <f t="shared" si="19"/>
        <v/>
      </c>
      <c r="CL41" t="str">
        <f t="shared" si="19"/>
        <v/>
      </c>
      <c r="CM41" t="str">
        <f t="shared" si="19"/>
        <v/>
      </c>
      <c r="CN41" t="str">
        <f t="shared" si="19"/>
        <v/>
      </c>
      <c r="CO41" t="str">
        <f t="shared" si="19"/>
        <v/>
      </c>
      <c r="CP41" t="str">
        <f t="shared" si="19"/>
        <v/>
      </c>
      <c r="CQ41" t="str">
        <f t="shared" si="19"/>
        <v/>
      </c>
      <c r="CR41" t="str">
        <f t="shared" si="19"/>
        <v/>
      </c>
      <c r="CS41" t="str">
        <f t="shared" si="19"/>
        <v/>
      </c>
      <c r="CT41" t="str">
        <f t="shared" si="19"/>
        <v/>
      </c>
      <c r="CU41" t="str">
        <f t="shared" si="19"/>
        <v/>
      </c>
      <c r="CV41" t="str">
        <f t="shared" si="19"/>
        <v/>
      </c>
      <c r="CW41" t="str">
        <f t="shared" si="19"/>
        <v/>
      </c>
      <c r="CX41" t="str">
        <f t="shared" si="19"/>
        <v/>
      </c>
      <c r="CY41" t="str">
        <f t="shared" si="19"/>
        <v/>
      </c>
      <c r="CZ41" t="str">
        <f t="shared" si="19"/>
        <v/>
      </c>
      <c r="DA41" t="str">
        <f t="shared" si="19"/>
        <v/>
      </c>
      <c r="DB41" t="str">
        <f t="shared" si="19"/>
        <v/>
      </c>
      <c r="DC41" t="str">
        <f t="shared" si="19"/>
        <v/>
      </c>
      <c r="DD41" t="str">
        <f t="shared" si="19"/>
        <v/>
      </c>
      <c r="DE41" t="str">
        <f t="shared" si="19"/>
        <v/>
      </c>
      <c r="DF41" t="str">
        <f t="shared" si="19"/>
        <v/>
      </c>
      <c r="DG41" t="str">
        <f t="shared" si="19"/>
        <v/>
      </c>
      <c r="DH41" t="str">
        <f t="shared" si="19"/>
        <v/>
      </c>
      <c r="DI41" t="str">
        <f t="shared" si="19"/>
        <v/>
      </c>
      <c r="DJ41" t="str">
        <f t="shared" si="19"/>
        <v/>
      </c>
      <c r="DK41" t="str">
        <f t="shared" si="19"/>
        <v/>
      </c>
      <c r="DL41" t="str">
        <f t="shared" si="19"/>
        <v/>
      </c>
      <c r="DM41" t="str">
        <f t="shared" si="19"/>
        <v/>
      </c>
      <c r="DN41" t="str">
        <f t="shared" si="19"/>
        <v/>
      </c>
      <c r="DO41" t="str">
        <f t="shared" si="19"/>
        <v/>
      </c>
      <c r="DP41" t="str">
        <f t="shared" si="19"/>
        <v/>
      </c>
      <c r="DQ41" t="str">
        <f t="shared" si="19"/>
        <v/>
      </c>
    </row>
    <row r="42" spans="1:121" x14ac:dyDescent="0.25">
      <c r="A42" t="s">
        <v>631</v>
      </c>
      <c r="B42">
        <f>IFERROR(LARGE(B$15:B$19,2),"")</f>
        <v>20</v>
      </c>
      <c r="C42">
        <f t="shared" ref="C42:BN42" si="20">IFERROR(LARGE(C$15:C$19,2),"")</f>
        <v>21.25</v>
      </c>
      <c r="D42" t="str">
        <f t="shared" si="20"/>
        <v/>
      </c>
      <c r="E42">
        <f t="shared" si="20"/>
        <v>25</v>
      </c>
      <c r="F42">
        <f t="shared" si="20"/>
        <v>20</v>
      </c>
      <c r="G42">
        <f t="shared" si="20"/>
        <v>20</v>
      </c>
      <c r="H42">
        <f t="shared" si="20"/>
        <v>21.25</v>
      </c>
      <c r="I42">
        <f t="shared" si="20"/>
        <v>20</v>
      </c>
      <c r="J42">
        <f t="shared" si="20"/>
        <v>21.25</v>
      </c>
      <c r="K42">
        <f t="shared" si="20"/>
        <v>20</v>
      </c>
      <c r="L42" t="str">
        <f t="shared" si="20"/>
        <v/>
      </c>
      <c r="M42">
        <f t="shared" si="20"/>
        <v>20</v>
      </c>
      <c r="N42">
        <f t="shared" si="20"/>
        <v>22.5</v>
      </c>
      <c r="O42" t="str">
        <f t="shared" si="20"/>
        <v/>
      </c>
      <c r="P42">
        <f t="shared" si="20"/>
        <v>18.75</v>
      </c>
      <c r="Q42" t="str">
        <f t="shared" si="20"/>
        <v/>
      </c>
      <c r="R42" t="str">
        <f t="shared" si="20"/>
        <v/>
      </c>
      <c r="S42">
        <f t="shared" si="20"/>
        <v>22.5</v>
      </c>
      <c r="T42">
        <f t="shared" si="20"/>
        <v>25</v>
      </c>
      <c r="U42">
        <f t="shared" si="20"/>
        <v>20</v>
      </c>
      <c r="V42">
        <f t="shared" si="20"/>
        <v>22.5</v>
      </c>
      <c r="W42">
        <f t="shared" si="20"/>
        <v>20</v>
      </c>
      <c r="X42">
        <f t="shared" si="20"/>
        <v>21.25</v>
      </c>
      <c r="Y42">
        <f t="shared" si="20"/>
        <v>18.75</v>
      </c>
      <c r="Z42">
        <f t="shared" si="20"/>
        <v>21.25</v>
      </c>
      <c r="AA42" t="str">
        <f t="shared" si="20"/>
        <v/>
      </c>
      <c r="AB42" t="str">
        <f t="shared" si="20"/>
        <v/>
      </c>
      <c r="AC42">
        <f t="shared" si="20"/>
        <v>20</v>
      </c>
      <c r="AD42" t="str">
        <f t="shared" si="20"/>
        <v/>
      </c>
      <c r="AE42" t="str">
        <f t="shared" si="20"/>
        <v/>
      </c>
      <c r="AF42" t="str">
        <f t="shared" si="20"/>
        <v/>
      </c>
      <c r="AG42">
        <f t="shared" si="20"/>
        <v>23.75</v>
      </c>
      <c r="AH42" t="str">
        <f t="shared" si="20"/>
        <v/>
      </c>
      <c r="AI42">
        <f t="shared" si="20"/>
        <v>18.75</v>
      </c>
      <c r="AJ42">
        <f t="shared" si="20"/>
        <v>22.5</v>
      </c>
      <c r="AK42" t="str">
        <f t="shared" si="20"/>
        <v/>
      </c>
      <c r="AL42">
        <f t="shared" si="20"/>
        <v>25</v>
      </c>
      <c r="AM42">
        <f t="shared" si="20"/>
        <v>20</v>
      </c>
      <c r="AN42" t="str">
        <f t="shared" si="20"/>
        <v/>
      </c>
      <c r="AO42">
        <f t="shared" si="20"/>
        <v>22.5</v>
      </c>
      <c r="AP42" t="str">
        <f t="shared" si="20"/>
        <v/>
      </c>
      <c r="AQ42" t="str">
        <f t="shared" si="20"/>
        <v/>
      </c>
      <c r="AR42">
        <f t="shared" si="20"/>
        <v>20</v>
      </c>
      <c r="AS42">
        <f t="shared" si="20"/>
        <v>18.75</v>
      </c>
      <c r="AT42" t="str">
        <f t="shared" si="20"/>
        <v/>
      </c>
      <c r="AU42" t="str">
        <f t="shared" si="20"/>
        <v/>
      </c>
      <c r="AV42">
        <f t="shared" si="20"/>
        <v>18.75</v>
      </c>
      <c r="AW42" t="str">
        <f t="shared" si="20"/>
        <v/>
      </c>
      <c r="AX42" t="str">
        <f t="shared" si="20"/>
        <v/>
      </c>
      <c r="AY42" t="str">
        <f t="shared" si="20"/>
        <v/>
      </c>
      <c r="AZ42">
        <f t="shared" si="20"/>
        <v>18.75</v>
      </c>
      <c r="BA42" t="str">
        <f t="shared" si="20"/>
        <v/>
      </c>
      <c r="BB42" t="str">
        <f t="shared" si="20"/>
        <v/>
      </c>
      <c r="BC42" t="str">
        <f t="shared" si="20"/>
        <v/>
      </c>
      <c r="BD42">
        <f t="shared" si="20"/>
        <v>18.75</v>
      </c>
      <c r="BE42" t="str">
        <f t="shared" si="20"/>
        <v/>
      </c>
      <c r="BF42" t="str">
        <f t="shared" si="20"/>
        <v/>
      </c>
      <c r="BG42" t="str">
        <f t="shared" si="20"/>
        <v/>
      </c>
      <c r="BH42" t="str">
        <f t="shared" si="20"/>
        <v/>
      </c>
      <c r="BI42">
        <f t="shared" si="20"/>
        <v>20</v>
      </c>
      <c r="BJ42">
        <f t="shared" si="20"/>
        <v>20</v>
      </c>
      <c r="BK42" t="str">
        <f t="shared" si="20"/>
        <v/>
      </c>
      <c r="BL42" t="str">
        <f t="shared" si="20"/>
        <v/>
      </c>
      <c r="BM42">
        <f t="shared" si="20"/>
        <v>20</v>
      </c>
      <c r="BN42" t="str">
        <f t="shared" si="20"/>
        <v/>
      </c>
      <c r="BO42" t="str">
        <f t="shared" ref="BO42:DQ42" si="21">IFERROR(LARGE(BO$15:BO$19,2),"")</f>
        <v/>
      </c>
      <c r="BP42" t="str">
        <f t="shared" si="21"/>
        <v/>
      </c>
      <c r="BQ42" t="str">
        <f t="shared" si="21"/>
        <v/>
      </c>
      <c r="BR42" t="str">
        <f t="shared" si="21"/>
        <v/>
      </c>
      <c r="BS42" t="str">
        <f t="shared" si="21"/>
        <v/>
      </c>
      <c r="BT42">
        <f t="shared" si="21"/>
        <v>23.75</v>
      </c>
      <c r="BU42" t="str">
        <f t="shared" si="21"/>
        <v/>
      </c>
      <c r="BV42" t="str">
        <f t="shared" si="21"/>
        <v/>
      </c>
      <c r="BW42" t="str">
        <f t="shared" si="21"/>
        <v/>
      </c>
      <c r="BX42" t="str">
        <f t="shared" si="21"/>
        <v/>
      </c>
      <c r="BY42" t="str">
        <f t="shared" si="21"/>
        <v/>
      </c>
      <c r="BZ42">
        <f t="shared" si="21"/>
        <v>23.75</v>
      </c>
      <c r="CA42" t="str">
        <f t="shared" si="21"/>
        <v/>
      </c>
      <c r="CB42" t="str">
        <f t="shared" si="21"/>
        <v/>
      </c>
      <c r="CC42" t="str">
        <f t="shared" si="21"/>
        <v/>
      </c>
      <c r="CD42" t="str">
        <f t="shared" si="21"/>
        <v/>
      </c>
      <c r="CE42" t="str">
        <f t="shared" si="21"/>
        <v/>
      </c>
      <c r="CF42" t="str">
        <f t="shared" si="21"/>
        <v/>
      </c>
      <c r="CG42" t="str">
        <f t="shared" si="21"/>
        <v/>
      </c>
      <c r="CH42" t="str">
        <f t="shared" si="21"/>
        <v/>
      </c>
      <c r="CI42" t="str">
        <f t="shared" si="21"/>
        <v/>
      </c>
      <c r="CJ42" t="str">
        <f t="shared" si="21"/>
        <v/>
      </c>
      <c r="CK42" t="str">
        <f t="shared" si="21"/>
        <v/>
      </c>
      <c r="CL42" t="str">
        <f t="shared" si="21"/>
        <v/>
      </c>
      <c r="CM42" t="str">
        <f t="shared" si="21"/>
        <v/>
      </c>
      <c r="CN42" t="str">
        <f t="shared" si="21"/>
        <v/>
      </c>
      <c r="CO42" t="str">
        <f t="shared" si="21"/>
        <v/>
      </c>
      <c r="CP42" t="str">
        <f t="shared" si="21"/>
        <v/>
      </c>
      <c r="CQ42" t="str">
        <f t="shared" si="21"/>
        <v/>
      </c>
      <c r="CR42" t="str">
        <f t="shared" si="21"/>
        <v/>
      </c>
      <c r="CS42" t="str">
        <f t="shared" si="21"/>
        <v/>
      </c>
      <c r="CT42" t="str">
        <f t="shared" si="21"/>
        <v/>
      </c>
      <c r="CU42" t="str">
        <f t="shared" si="21"/>
        <v/>
      </c>
      <c r="CV42" t="str">
        <f t="shared" si="21"/>
        <v/>
      </c>
      <c r="CW42" t="str">
        <f t="shared" si="21"/>
        <v/>
      </c>
      <c r="CX42" t="str">
        <f t="shared" si="21"/>
        <v/>
      </c>
      <c r="CY42" t="str">
        <f t="shared" si="21"/>
        <v/>
      </c>
      <c r="CZ42" t="str">
        <f t="shared" si="21"/>
        <v/>
      </c>
      <c r="DA42" t="str">
        <f t="shared" si="21"/>
        <v/>
      </c>
      <c r="DB42" t="str">
        <f t="shared" si="21"/>
        <v/>
      </c>
      <c r="DC42" t="str">
        <f t="shared" si="21"/>
        <v/>
      </c>
      <c r="DD42" t="str">
        <f t="shared" si="21"/>
        <v/>
      </c>
      <c r="DE42" t="str">
        <f t="shared" si="21"/>
        <v/>
      </c>
      <c r="DF42" t="str">
        <f t="shared" si="21"/>
        <v/>
      </c>
      <c r="DG42" t="str">
        <f t="shared" si="21"/>
        <v/>
      </c>
      <c r="DH42" t="str">
        <f t="shared" si="21"/>
        <v/>
      </c>
      <c r="DI42" t="str">
        <f t="shared" si="21"/>
        <v/>
      </c>
      <c r="DJ42" t="str">
        <f t="shared" si="21"/>
        <v/>
      </c>
      <c r="DK42" t="str">
        <f t="shared" si="21"/>
        <v/>
      </c>
      <c r="DL42" t="str">
        <f t="shared" si="21"/>
        <v/>
      </c>
      <c r="DM42" t="str">
        <f t="shared" si="21"/>
        <v/>
      </c>
      <c r="DN42" t="str">
        <f t="shared" si="21"/>
        <v/>
      </c>
      <c r="DO42" t="str">
        <f t="shared" si="21"/>
        <v/>
      </c>
      <c r="DP42" t="str">
        <f t="shared" si="21"/>
        <v/>
      </c>
      <c r="DQ42" t="str">
        <f t="shared" si="21"/>
        <v/>
      </c>
    </row>
    <row r="43" spans="1:121" x14ac:dyDescent="0.25">
      <c r="A43" t="s">
        <v>632</v>
      </c>
      <c r="B43" t="str">
        <f>IFERROR(LARGE(B$15:B$19,3),"")</f>
        <v/>
      </c>
      <c r="C43">
        <f t="shared" ref="C43:BN43" si="22">IFERROR(LARGE(C$15:C$19,3),"")</f>
        <v>18.75</v>
      </c>
      <c r="D43" t="str">
        <f t="shared" si="22"/>
        <v/>
      </c>
      <c r="E43">
        <f t="shared" si="22"/>
        <v>22.5</v>
      </c>
      <c r="F43" t="str">
        <f t="shared" si="22"/>
        <v/>
      </c>
      <c r="G43">
        <f t="shared" si="22"/>
        <v>20</v>
      </c>
      <c r="H43">
        <f t="shared" si="22"/>
        <v>20</v>
      </c>
      <c r="I43">
        <f t="shared" si="22"/>
        <v>18.75</v>
      </c>
      <c r="J43">
        <f t="shared" si="22"/>
        <v>17.5</v>
      </c>
      <c r="K43" t="str">
        <f t="shared" si="22"/>
        <v/>
      </c>
      <c r="L43" t="str">
        <f t="shared" si="22"/>
        <v/>
      </c>
      <c r="M43" t="str">
        <f t="shared" si="22"/>
        <v/>
      </c>
      <c r="N43">
        <f t="shared" si="22"/>
        <v>20</v>
      </c>
      <c r="O43" t="str">
        <f t="shared" si="22"/>
        <v/>
      </c>
      <c r="P43">
        <f t="shared" si="22"/>
        <v>18.75</v>
      </c>
      <c r="Q43" t="str">
        <f t="shared" si="22"/>
        <v/>
      </c>
      <c r="R43" t="str">
        <f t="shared" si="22"/>
        <v/>
      </c>
      <c r="S43">
        <f t="shared" si="22"/>
        <v>17.5</v>
      </c>
      <c r="T43" t="str">
        <f t="shared" si="22"/>
        <v/>
      </c>
      <c r="U43">
        <f t="shared" si="22"/>
        <v>20</v>
      </c>
      <c r="V43" t="str">
        <f t="shared" si="22"/>
        <v/>
      </c>
      <c r="W43">
        <f t="shared" si="22"/>
        <v>18.75</v>
      </c>
      <c r="X43" t="str">
        <f t="shared" si="22"/>
        <v/>
      </c>
      <c r="Y43">
        <f t="shared" si="22"/>
        <v>18.75</v>
      </c>
      <c r="Z43" t="str">
        <f t="shared" si="22"/>
        <v/>
      </c>
      <c r="AA43" t="str">
        <f t="shared" si="22"/>
        <v/>
      </c>
      <c r="AB43" t="str">
        <f t="shared" si="22"/>
        <v/>
      </c>
      <c r="AC43">
        <f t="shared" si="22"/>
        <v>20</v>
      </c>
      <c r="AD43" t="str">
        <f t="shared" si="22"/>
        <v/>
      </c>
      <c r="AE43" t="str">
        <f t="shared" si="22"/>
        <v/>
      </c>
      <c r="AF43" t="str">
        <f t="shared" si="22"/>
        <v/>
      </c>
      <c r="AG43" t="str">
        <f t="shared" si="22"/>
        <v/>
      </c>
      <c r="AH43" t="str">
        <f t="shared" si="22"/>
        <v/>
      </c>
      <c r="AI43" t="str">
        <f t="shared" si="22"/>
        <v/>
      </c>
      <c r="AJ43" t="str">
        <f t="shared" si="22"/>
        <v/>
      </c>
      <c r="AK43" t="str">
        <f t="shared" si="22"/>
        <v/>
      </c>
      <c r="AL43">
        <f t="shared" si="22"/>
        <v>23.75</v>
      </c>
      <c r="AM43" t="str">
        <f t="shared" si="22"/>
        <v/>
      </c>
      <c r="AN43" t="str">
        <f t="shared" si="22"/>
        <v/>
      </c>
      <c r="AO43">
        <f t="shared" si="22"/>
        <v>22.5</v>
      </c>
      <c r="AP43" t="str">
        <f t="shared" si="22"/>
        <v/>
      </c>
      <c r="AQ43" t="str">
        <f t="shared" si="22"/>
        <v/>
      </c>
      <c r="AR43" t="str">
        <f t="shared" si="22"/>
        <v/>
      </c>
      <c r="AS43" t="str">
        <f t="shared" si="22"/>
        <v/>
      </c>
      <c r="AT43" t="str">
        <f t="shared" si="22"/>
        <v/>
      </c>
      <c r="AU43" t="str">
        <f t="shared" si="22"/>
        <v/>
      </c>
      <c r="AV43">
        <f t="shared" si="22"/>
        <v>18.75</v>
      </c>
      <c r="AW43" t="str">
        <f t="shared" si="22"/>
        <v/>
      </c>
      <c r="AX43" t="str">
        <f t="shared" si="22"/>
        <v/>
      </c>
      <c r="AY43" t="str">
        <f t="shared" si="22"/>
        <v/>
      </c>
      <c r="AZ43" t="str">
        <f t="shared" si="22"/>
        <v/>
      </c>
      <c r="BA43" t="str">
        <f t="shared" si="22"/>
        <v/>
      </c>
      <c r="BB43" t="str">
        <f t="shared" si="22"/>
        <v/>
      </c>
      <c r="BC43" t="str">
        <f t="shared" si="22"/>
        <v/>
      </c>
      <c r="BD43" t="str">
        <f t="shared" si="22"/>
        <v/>
      </c>
      <c r="BE43" t="str">
        <f t="shared" si="22"/>
        <v/>
      </c>
      <c r="BF43" t="str">
        <f t="shared" si="22"/>
        <v/>
      </c>
      <c r="BG43" t="str">
        <f t="shared" si="22"/>
        <v/>
      </c>
      <c r="BH43" t="str">
        <f t="shared" si="22"/>
        <v/>
      </c>
      <c r="BI43" t="str">
        <f t="shared" si="22"/>
        <v/>
      </c>
      <c r="BJ43" t="str">
        <f t="shared" si="22"/>
        <v/>
      </c>
      <c r="BK43" t="str">
        <f t="shared" si="22"/>
        <v/>
      </c>
      <c r="BL43" t="str">
        <f t="shared" si="22"/>
        <v/>
      </c>
      <c r="BM43" t="str">
        <f t="shared" si="22"/>
        <v/>
      </c>
      <c r="BN43" t="str">
        <f t="shared" si="22"/>
        <v/>
      </c>
      <c r="BO43" t="str">
        <f t="shared" ref="BO43:DQ43" si="23">IFERROR(LARGE(BO$15:BO$19,3),"")</f>
        <v/>
      </c>
      <c r="BP43" t="str">
        <f t="shared" si="23"/>
        <v/>
      </c>
      <c r="BQ43" t="str">
        <f t="shared" si="23"/>
        <v/>
      </c>
      <c r="BR43" t="str">
        <f t="shared" si="23"/>
        <v/>
      </c>
      <c r="BS43" t="str">
        <f t="shared" si="23"/>
        <v/>
      </c>
      <c r="BT43" t="str">
        <f t="shared" si="23"/>
        <v/>
      </c>
      <c r="BU43" t="str">
        <f t="shared" si="23"/>
        <v/>
      </c>
      <c r="BV43" t="str">
        <f t="shared" si="23"/>
        <v/>
      </c>
      <c r="BW43" t="str">
        <f t="shared" si="23"/>
        <v/>
      </c>
      <c r="BX43" t="str">
        <f t="shared" si="23"/>
        <v/>
      </c>
      <c r="BY43" t="str">
        <f t="shared" si="23"/>
        <v/>
      </c>
      <c r="BZ43" t="str">
        <f t="shared" si="23"/>
        <v/>
      </c>
      <c r="CA43" t="str">
        <f t="shared" si="23"/>
        <v/>
      </c>
      <c r="CB43" t="str">
        <f t="shared" si="23"/>
        <v/>
      </c>
      <c r="CC43" t="str">
        <f t="shared" si="23"/>
        <v/>
      </c>
      <c r="CD43" t="str">
        <f t="shared" si="23"/>
        <v/>
      </c>
      <c r="CE43" t="str">
        <f t="shared" si="23"/>
        <v/>
      </c>
      <c r="CF43" t="str">
        <f t="shared" si="23"/>
        <v/>
      </c>
      <c r="CG43" t="str">
        <f t="shared" si="23"/>
        <v/>
      </c>
      <c r="CH43" t="str">
        <f t="shared" si="23"/>
        <v/>
      </c>
      <c r="CI43" t="str">
        <f t="shared" si="23"/>
        <v/>
      </c>
      <c r="CJ43" t="str">
        <f t="shared" si="23"/>
        <v/>
      </c>
      <c r="CK43" t="str">
        <f t="shared" si="23"/>
        <v/>
      </c>
      <c r="CL43" t="str">
        <f t="shared" si="23"/>
        <v/>
      </c>
      <c r="CM43" t="str">
        <f t="shared" si="23"/>
        <v/>
      </c>
      <c r="CN43" t="str">
        <f t="shared" si="23"/>
        <v/>
      </c>
      <c r="CO43" t="str">
        <f t="shared" si="23"/>
        <v/>
      </c>
      <c r="CP43" t="str">
        <f t="shared" si="23"/>
        <v/>
      </c>
      <c r="CQ43" t="str">
        <f t="shared" si="23"/>
        <v/>
      </c>
      <c r="CR43" t="str">
        <f t="shared" si="23"/>
        <v/>
      </c>
      <c r="CS43" t="str">
        <f t="shared" si="23"/>
        <v/>
      </c>
      <c r="CT43" t="str">
        <f t="shared" si="23"/>
        <v/>
      </c>
      <c r="CU43" t="str">
        <f t="shared" si="23"/>
        <v/>
      </c>
      <c r="CV43" t="str">
        <f t="shared" si="23"/>
        <v/>
      </c>
      <c r="CW43" t="str">
        <f t="shared" si="23"/>
        <v/>
      </c>
      <c r="CX43" t="str">
        <f t="shared" si="23"/>
        <v/>
      </c>
      <c r="CY43" t="str">
        <f t="shared" si="23"/>
        <v/>
      </c>
      <c r="CZ43" t="str">
        <f t="shared" si="23"/>
        <v/>
      </c>
      <c r="DA43" t="str">
        <f t="shared" si="23"/>
        <v/>
      </c>
      <c r="DB43" t="str">
        <f t="shared" si="23"/>
        <v/>
      </c>
      <c r="DC43" t="str">
        <f t="shared" si="23"/>
        <v/>
      </c>
      <c r="DD43" t="str">
        <f t="shared" si="23"/>
        <v/>
      </c>
      <c r="DE43" t="str">
        <f t="shared" si="23"/>
        <v/>
      </c>
      <c r="DF43" t="str">
        <f t="shared" si="23"/>
        <v/>
      </c>
      <c r="DG43" t="str">
        <f t="shared" si="23"/>
        <v/>
      </c>
      <c r="DH43" t="str">
        <f t="shared" si="23"/>
        <v/>
      </c>
      <c r="DI43" t="str">
        <f t="shared" si="23"/>
        <v/>
      </c>
      <c r="DJ43" t="str">
        <f t="shared" si="23"/>
        <v/>
      </c>
      <c r="DK43" t="str">
        <f t="shared" si="23"/>
        <v/>
      </c>
      <c r="DL43" t="str">
        <f t="shared" si="23"/>
        <v/>
      </c>
      <c r="DM43" t="str">
        <f t="shared" si="23"/>
        <v/>
      </c>
      <c r="DN43" t="str">
        <f t="shared" si="23"/>
        <v/>
      </c>
      <c r="DO43" t="str">
        <f t="shared" si="23"/>
        <v/>
      </c>
      <c r="DP43" t="str">
        <f t="shared" si="23"/>
        <v/>
      </c>
      <c r="DQ43" t="str">
        <f t="shared" si="23"/>
        <v/>
      </c>
    </row>
    <row r="44" spans="1:121" x14ac:dyDescent="0.25">
      <c r="A44" t="s">
        <v>6</v>
      </c>
      <c r="B44" t="str">
        <f>IFERROR(LARGE(B$7:B$8,1),"")</f>
        <v/>
      </c>
      <c r="C44" t="str">
        <f>IFERROR(LARGE(C$7:C$8,1),"")</f>
        <v/>
      </c>
      <c r="D44">
        <f>IFERROR(LARGE(D$7:D$8,1),"")</f>
        <v>25</v>
      </c>
      <c r="E44">
        <f>IFERROR(LARGE(E$7:E$8,1),"")</f>
        <v>25</v>
      </c>
      <c r="F44">
        <f>IFERROR(LARGE(F$7:F$8,1),"")</f>
        <v>18.75</v>
      </c>
      <c r="G44">
        <f>IFERROR(LARGE(G$7:G$8,1),"")</f>
        <v>20</v>
      </c>
      <c r="H44">
        <f>IFERROR(LARGE(H$7:H$8,1),"")</f>
        <v>21.25</v>
      </c>
      <c r="I44">
        <f>IFERROR(LARGE(I$7:I$8,1),"")</f>
        <v>25</v>
      </c>
      <c r="J44">
        <f>IFERROR(LARGE(J$7:J$8,1),"")</f>
        <v>18.75</v>
      </c>
      <c r="K44">
        <f>IFERROR(LARGE(K$7:K$8,1),"")</f>
        <v>21.25</v>
      </c>
      <c r="L44">
        <f>IFERROR(LARGE(L$7:L$8,1),"")</f>
        <v>22.5</v>
      </c>
      <c r="M44">
        <f>IFERROR(LARGE(M$7:M$8,1),"")</f>
        <v>22.5</v>
      </c>
      <c r="N44">
        <f>IFERROR(LARGE(N$7:N$8,1),"")</f>
        <v>22.5</v>
      </c>
      <c r="O44">
        <f>IFERROR(LARGE(O$7:O$8,1),"")</f>
        <v>22.5</v>
      </c>
      <c r="P44">
        <f>IFERROR(LARGE(P$7:P$8,1),"")</f>
        <v>20</v>
      </c>
      <c r="Q44">
        <f>IFERROR(LARGE(Q$7:Q$8,1),"")</f>
        <v>22.5</v>
      </c>
      <c r="R44">
        <f>IFERROR(LARGE(R$7:R$8,1),"")</f>
        <v>22.5</v>
      </c>
      <c r="S44">
        <f>IFERROR(LARGE(S$7:S$8,1),"")</f>
        <v>22.5</v>
      </c>
      <c r="T44" t="str">
        <f>IFERROR(LARGE(T$7:T$8,1),"")</f>
        <v/>
      </c>
      <c r="U44">
        <f>IFERROR(LARGE(U$7:U$8,1),"")</f>
        <v>22.5</v>
      </c>
      <c r="V44">
        <f>IFERROR(LARGE(V$7:V$8,1),"")</f>
        <v>22.5</v>
      </c>
      <c r="W44">
        <f>IFERROR(LARGE(W$7:W$8,1),"")</f>
        <v>25</v>
      </c>
      <c r="X44">
        <f>IFERROR(LARGE(X$7:X$8,1),"")</f>
        <v>22.5</v>
      </c>
      <c r="Y44" t="str">
        <f>IFERROR(LARGE(Y$7:Y$8,1),"")</f>
        <v/>
      </c>
      <c r="Z44">
        <f>IFERROR(LARGE(Z$7:Z$8,1),"")</f>
        <v>22.5</v>
      </c>
      <c r="AA44">
        <f>IFERROR(LARGE(AA$7:AA$8,1),"")</f>
        <v>18.75</v>
      </c>
      <c r="AB44">
        <f>IFERROR(LARGE(AB$7:AB$8,1),"")</f>
        <v>22.5</v>
      </c>
      <c r="AC44">
        <f>IFERROR(LARGE(AC$7:AC$8,1),"")</f>
        <v>22.5</v>
      </c>
      <c r="AD44">
        <f>IFERROR(LARGE(AD$7:AD$8,1),"")</f>
        <v>21.25</v>
      </c>
      <c r="AE44">
        <f>IFERROR(LARGE(AE$7:AE$8,1),"")</f>
        <v>23.75</v>
      </c>
      <c r="AF44">
        <f>IFERROR(LARGE(AF$7:AF$8,1),"")</f>
        <v>20</v>
      </c>
      <c r="AG44">
        <f>IFERROR(LARGE(AG$7:AG$8,1),"")</f>
        <v>25</v>
      </c>
      <c r="AH44">
        <f>IFERROR(LARGE(AH$7:AH$8,1),"")</f>
        <v>25</v>
      </c>
      <c r="AI44">
        <f>IFERROR(LARGE(AI$7:AI$8,1),"")</f>
        <v>20</v>
      </c>
      <c r="AJ44">
        <f>IFERROR(LARGE(AJ$7:AJ$8,1),"")</f>
        <v>25</v>
      </c>
      <c r="AK44">
        <f>IFERROR(LARGE(AK$7:AK$8,1),"")</f>
        <v>20</v>
      </c>
      <c r="AL44">
        <f>IFERROR(LARGE(AL$7:AL$8,1),"")</f>
        <v>25</v>
      </c>
      <c r="AM44">
        <f>IFERROR(LARGE(AM$7:AM$8,1),"")</f>
        <v>22.5</v>
      </c>
      <c r="AN44">
        <f>IFERROR(LARGE(AN$7:AN$8,1),"")</f>
        <v>22.5</v>
      </c>
      <c r="AO44">
        <f>IFERROR(LARGE(AO$7:AO$8,1),"")</f>
        <v>22.5</v>
      </c>
      <c r="AP44">
        <f>IFERROR(LARGE(AP$7:AP$8,1),"")</f>
        <v>22.5</v>
      </c>
      <c r="AQ44">
        <f>IFERROR(LARGE(AQ$7:AQ$8,1),"")</f>
        <v>21.25</v>
      </c>
      <c r="AR44">
        <f>IFERROR(LARGE(AR$7:AR$8,1),"")</f>
        <v>22.5</v>
      </c>
      <c r="AS44">
        <f>IFERROR(LARGE(AS$7:AS$8,1),"")</f>
        <v>22.5</v>
      </c>
      <c r="AT44">
        <f>IFERROR(LARGE(AT$7:AT$8,1),"")</f>
        <v>22.5</v>
      </c>
      <c r="AU44">
        <f>IFERROR(LARGE(AU$7:AU$8,1),"")</f>
        <v>20</v>
      </c>
      <c r="AV44">
        <f>IFERROR(LARGE(AV$7:AV$8,1),"")</f>
        <v>20</v>
      </c>
      <c r="AW44">
        <f>IFERROR(LARGE(AW$7:AW$8,1),"")</f>
        <v>22.5</v>
      </c>
      <c r="AX44">
        <f>IFERROR(LARGE(AX$7:AX$8,1),"")</f>
        <v>16.25</v>
      </c>
      <c r="AY44" t="str">
        <f>IFERROR(LARGE(AY$7:AY$8,1),"")</f>
        <v/>
      </c>
      <c r="AZ44">
        <f>IFERROR(LARGE(AZ$7:AZ$8,1),"")</f>
        <v>20</v>
      </c>
      <c r="BA44">
        <f>IFERROR(LARGE(BA$7:BA$8,1),"")</f>
        <v>25</v>
      </c>
      <c r="BB44" t="str">
        <f>IFERROR(LARGE(BB$7:BB$8,1),"")</f>
        <v/>
      </c>
      <c r="BC44">
        <f>IFERROR(LARGE(BC$7:BC$8,1),"")</f>
        <v>21.25</v>
      </c>
      <c r="BD44">
        <f>IFERROR(LARGE(BD$7:BD$8,1),"")</f>
        <v>22.5</v>
      </c>
      <c r="BE44">
        <f>IFERROR(LARGE(BE$7:BE$8,1),"")</f>
        <v>23.75</v>
      </c>
      <c r="BF44">
        <f>IFERROR(LARGE(BF$7:BF$8,1),"")</f>
        <v>21.25</v>
      </c>
      <c r="BG44">
        <f>IFERROR(LARGE(BG$7:BG$8,1),"")</f>
        <v>20</v>
      </c>
      <c r="BH44">
        <f>IFERROR(LARGE(BH$7:BH$8,1),"")</f>
        <v>25</v>
      </c>
      <c r="BI44">
        <f>IFERROR(LARGE(BI$7:BI$8,1),"")</f>
        <v>20</v>
      </c>
      <c r="BJ44">
        <f>IFERROR(LARGE(BJ$7:BJ$8,1),"")</f>
        <v>21.25</v>
      </c>
      <c r="BK44">
        <f>IFERROR(LARGE(BK$7:BK$8,1),"")</f>
        <v>17.5</v>
      </c>
      <c r="BL44">
        <f>IFERROR(LARGE(BL$7:BL$8,1),"")</f>
        <v>21.25</v>
      </c>
      <c r="BM44">
        <f>IFERROR(LARGE(BM$7:BM$8,1),"")</f>
        <v>25</v>
      </c>
      <c r="BN44">
        <f>IFERROR(LARGE(BN$7:BN$8,1),"")</f>
        <v>22.5</v>
      </c>
      <c r="BO44" t="str">
        <f>IFERROR(LARGE(BO$7:BO$8,1),"")</f>
        <v/>
      </c>
      <c r="BP44">
        <f>IFERROR(LARGE(BP$7:BP$8,1),"")</f>
        <v>21.25</v>
      </c>
      <c r="BQ44">
        <f>IFERROR(LARGE(BQ$7:BQ$8,1),"")</f>
        <v>22.5</v>
      </c>
      <c r="BR44">
        <f>IFERROR(LARGE(BR$7:BR$8,1),"")</f>
        <v>23.75</v>
      </c>
      <c r="BS44">
        <f>IFERROR(LARGE(BS$7:BS$8,1),"")</f>
        <v>18.75</v>
      </c>
      <c r="BT44">
        <f>IFERROR(LARGE(BT$7:BT$8,1),"")</f>
        <v>25</v>
      </c>
      <c r="BU44">
        <f>IFERROR(LARGE(BU$7:BU$8,1),"")</f>
        <v>22.5</v>
      </c>
      <c r="BV44">
        <f>IFERROR(LARGE(BV$7:BV$8,1),"")</f>
        <v>20</v>
      </c>
      <c r="BW44" t="str">
        <f>IFERROR(LARGE(BW$7:BW$8,1),"")</f>
        <v/>
      </c>
      <c r="BX44">
        <f>IFERROR(LARGE(BX$7:BX$8,1),"")</f>
        <v>21.25</v>
      </c>
      <c r="BY44">
        <f>IFERROR(LARGE(BY$7:BY$8,1),"")</f>
        <v>23.75</v>
      </c>
      <c r="BZ44">
        <f>IFERROR(LARGE(BZ$7:BZ$8,1),"")</f>
        <v>25</v>
      </c>
      <c r="CA44" t="str">
        <f>IFERROR(LARGE(CA$7:CA$8,1),"")</f>
        <v/>
      </c>
      <c r="CB44" t="str">
        <f>IFERROR(LARGE(CB$7:CB$8,1),"")</f>
        <v/>
      </c>
      <c r="CC44" t="str">
        <f>IFERROR(LARGE(CC$7:CC$8,1),"")</f>
        <v/>
      </c>
      <c r="CD44" t="str">
        <f>IFERROR(LARGE(CD$7:CD$8,1),"")</f>
        <v/>
      </c>
      <c r="CE44" t="str">
        <f>IFERROR(LARGE(CE$7:CE$8,1),"")</f>
        <v/>
      </c>
      <c r="CF44" t="str">
        <f>IFERROR(LARGE(CF$7:CF$8,1),"")</f>
        <v/>
      </c>
      <c r="CG44" t="str">
        <f>IFERROR(LARGE(CG$7:CG$8,1),"")</f>
        <v/>
      </c>
      <c r="CH44" t="str">
        <f>IFERROR(LARGE(CH$7:CH$8,1),"")</f>
        <v/>
      </c>
      <c r="CI44" t="str">
        <f>IFERROR(LARGE(CI$7:CI$8,1),"")</f>
        <v/>
      </c>
      <c r="CJ44" t="str">
        <f>IFERROR(LARGE(CJ$7:CJ$8,1),"")</f>
        <v/>
      </c>
      <c r="CK44" t="str">
        <f>IFERROR(LARGE(CK$7:CK$8,1),"")</f>
        <v/>
      </c>
      <c r="CL44" t="str">
        <f>IFERROR(LARGE(CL$7:CL$8,1),"")</f>
        <v/>
      </c>
      <c r="CM44" t="str">
        <f>IFERROR(LARGE(CM$7:CM$8,1),"")</f>
        <v/>
      </c>
      <c r="CN44" t="str">
        <f>IFERROR(LARGE(CN$7:CN$8,1),"")</f>
        <v/>
      </c>
      <c r="CO44" t="str">
        <f>IFERROR(LARGE(CO$7:CO$8,1),"")</f>
        <v/>
      </c>
      <c r="CP44" t="str">
        <f>IFERROR(LARGE(CP$7:CP$8,1),"")</f>
        <v/>
      </c>
      <c r="CQ44" t="str">
        <f>IFERROR(LARGE(CQ$7:CQ$8,1),"")</f>
        <v/>
      </c>
      <c r="CR44" t="str">
        <f>IFERROR(LARGE(CR$7:CR$8,1),"")</f>
        <v/>
      </c>
      <c r="CS44" t="str">
        <f>IFERROR(LARGE(CS$7:CS$8,1),"")</f>
        <v/>
      </c>
      <c r="CT44" t="str">
        <f>IFERROR(LARGE(CT$7:CT$8,1),"")</f>
        <v/>
      </c>
      <c r="CU44" t="str">
        <f>IFERROR(LARGE(CU$7:CU$8,1),"")</f>
        <v/>
      </c>
      <c r="CV44" t="str">
        <f>IFERROR(LARGE(CV$7:CV$8,1),"")</f>
        <v/>
      </c>
      <c r="CW44" t="str">
        <f>IFERROR(LARGE(CW$7:CW$8,1),"")</f>
        <v/>
      </c>
      <c r="CX44" t="str">
        <f>IFERROR(LARGE(CX$7:CX$8,1),"")</f>
        <v/>
      </c>
      <c r="CY44" t="str">
        <f>IFERROR(LARGE(CY$7:CY$8,1),"")</f>
        <v/>
      </c>
      <c r="CZ44" t="str">
        <f>IFERROR(LARGE(CZ$7:CZ$8,1),"")</f>
        <v/>
      </c>
      <c r="DA44" t="str">
        <f>IFERROR(LARGE(DA$7:DA$8,1),"")</f>
        <v/>
      </c>
      <c r="DB44" t="str">
        <f>IFERROR(LARGE(DB$7:DB$8,1),"")</f>
        <v/>
      </c>
      <c r="DC44" t="str">
        <f>IFERROR(LARGE(DC$7:DC$8,1),"")</f>
        <v/>
      </c>
      <c r="DD44" t="str">
        <f>IFERROR(LARGE(DD$7:DD$8,1),"")</f>
        <v/>
      </c>
      <c r="DE44" t="str">
        <f>IFERROR(LARGE(DE$7:DE$8,1),"")</f>
        <v/>
      </c>
      <c r="DF44" t="str">
        <f>IFERROR(LARGE(DF$7:DF$8,1),"")</f>
        <v/>
      </c>
      <c r="DG44" t="str">
        <f>IFERROR(LARGE(DG$7:DG$8,1),"")</f>
        <v/>
      </c>
      <c r="DH44" t="str">
        <f>IFERROR(LARGE(DH$7:DH$8,1),"")</f>
        <v/>
      </c>
      <c r="DI44" t="str">
        <f>IFERROR(LARGE(DI$7:DI$8,1),"")</f>
        <v/>
      </c>
      <c r="DJ44" t="str">
        <f>IFERROR(LARGE(DJ$7:DJ$8,1),"")</f>
        <v/>
      </c>
      <c r="DK44" t="str">
        <f>IFERROR(LARGE(DK$7:DK$8,1),"")</f>
        <v/>
      </c>
      <c r="DL44" t="str">
        <f>IFERROR(LARGE(DL$7:DL$8,1),"")</f>
        <v/>
      </c>
      <c r="DM44" t="str">
        <f>IFERROR(LARGE(DM$7:DM$8,1),"")</f>
        <v/>
      </c>
      <c r="DN44" t="str">
        <f>IFERROR(LARGE(DN$7:DN$8,1),"")</f>
        <v/>
      </c>
      <c r="DO44" t="str">
        <f>IFERROR(LARGE(DO$7:DO$8,1),"")</f>
        <v/>
      </c>
      <c r="DP44" t="str">
        <f>IFERROR(LARGE(DP$7:DP$8,1),"")</f>
        <v/>
      </c>
      <c r="DQ44" t="str">
        <f>IFERROR(LARGE(DQ$7:DQ$8,1),"")</f>
        <v/>
      </c>
    </row>
    <row r="45" spans="1:121" x14ac:dyDescent="0.25">
      <c r="A45" t="s">
        <v>633</v>
      </c>
      <c r="B45" t="str">
        <f>IFERROR(LARGE(B$7:B$8,2),"")</f>
        <v/>
      </c>
      <c r="C45" t="str">
        <f>IFERROR(LARGE(C$7:C$8,2),"")</f>
        <v/>
      </c>
      <c r="D45">
        <f>IFERROR(LARGE(D$7:D$8,2),"")</f>
        <v>25</v>
      </c>
      <c r="E45" t="str">
        <f>IFERROR(LARGE(E$7:E$8,2),"")</f>
        <v/>
      </c>
      <c r="F45" t="str">
        <f>IFERROR(LARGE(F$7:F$8,2),"")</f>
        <v/>
      </c>
      <c r="G45" t="str">
        <f>IFERROR(LARGE(G$7:G$8,2),"")</f>
        <v/>
      </c>
      <c r="H45">
        <f>IFERROR(LARGE(H$7:H$8,2),"")</f>
        <v>17.5</v>
      </c>
      <c r="I45" t="str">
        <f>IFERROR(LARGE(I$7:I$8,2),"")</f>
        <v/>
      </c>
      <c r="J45" t="str">
        <f>IFERROR(LARGE(J$7:J$8,2),"")</f>
        <v/>
      </c>
      <c r="K45" t="str">
        <f>IFERROR(LARGE(K$7:K$8,2),"")</f>
        <v/>
      </c>
      <c r="L45" t="str">
        <f>IFERROR(LARGE(L$7:L$8,2),"")</f>
        <v/>
      </c>
      <c r="M45">
        <f>IFERROR(LARGE(M$7:M$8,2),"")</f>
        <v>18.75</v>
      </c>
      <c r="N45">
        <f>IFERROR(LARGE(N$7:N$8,2),"")</f>
        <v>20</v>
      </c>
      <c r="O45">
        <f>IFERROR(LARGE(O$7:O$8,2),"")</f>
        <v>20</v>
      </c>
      <c r="P45" t="str">
        <f>IFERROR(LARGE(P$7:P$8,2),"")</f>
        <v/>
      </c>
      <c r="Q45">
        <f>IFERROR(LARGE(Q$7:Q$8,2),"")</f>
        <v>17.5</v>
      </c>
      <c r="R45">
        <f>IFERROR(LARGE(R$7:R$8,2),"")</f>
        <v>16.25</v>
      </c>
      <c r="S45" t="str">
        <f>IFERROR(LARGE(S$7:S$8,2),"")</f>
        <v/>
      </c>
      <c r="T45" t="str">
        <f>IFERROR(LARGE(T$7:T$8,2),"")</f>
        <v/>
      </c>
      <c r="U45">
        <f>IFERROR(LARGE(U$7:U$8,2),"")</f>
        <v>17.5</v>
      </c>
      <c r="V45">
        <f>IFERROR(LARGE(V$7:V$8,2),"")</f>
        <v>22.5</v>
      </c>
      <c r="W45">
        <f>IFERROR(LARGE(W$7:W$8,2),"")</f>
        <v>21.25</v>
      </c>
      <c r="X45" t="str">
        <f>IFERROR(LARGE(X$7:X$8,2),"")</f>
        <v/>
      </c>
      <c r="Y45" t="str">
        <f>IFERROR(LARGE(Y$7:Y$8,2),"")</f>
        <v/>
      </c>
      <c r="Z45">
        <f>IFERROR(LARGE(Z$7:Z$8,2),"")</f>
        <v>17.5</v>
      </c>
      <c r="AA45" t="str">
        <f>IFERROR(LARGE(AA$7:AA$8,2),"")</f>
        <v/>
      </c>
      <c r="AB45">
        <f>IFERROR(LARGE(AB$7:AB$8,2),"")</f>
        <v>22.5</v>
      </c>
      <c r="AC45">
        <f>IFERROR(LARGE(AC$7:AC$8,2),"")</f>
        <v>20</v>
      </c>
      <c r="AD45" t="str">
        <f>IFERROR(LARGE(AD$7:AD$8,2),"")</f>
        <v/>
      </c>
      <c r="AE45" t="str">
        <f>IFERROR(LARGE(AE$7:AE$8,2),"")</f>
        <v/>
      </c>
      <c r="AF45" t="str">
        <f>IFERROR(LARGE(AF$7:AF$8,2),"")</f>
        <v/>
      </c>
      <c r="AG45" t="str">
        <f>IFERROR(LARGE(AG$7:AG$8,2),"")</f>
        <v/>
      </c>
      <c r="AH45" t="str">
        <f>IFERROR(LARGE(AH$7:AH$8,2),"")</f>
        <v/>
      </c>
      <c r="AI45">
        <f>IFERROR(LARGE(AI$7:AI$8,2),"")</f>
        <v>20</v>
      </c>
      <c r="AJ45" t="str">
        <f>IFERROR(LARGE(AJ$7:AJ$8,2),"")</f>
        <v/>
      </c>
      <c r="AK45" t="str">
        <f>IFERROR(LARGE(AK$7:AK$8,2),"")</f>
        <v/>
      </c>
      <c r="AL45">
        <f>IFERROR(LARGE(AL$7:AL$8,2),"")</f>
        <v>25</v>
      </c>
      <c r="AM45" t="str">
        <f>IFERROR(LARGE(AM$7:AM$8,2),"")</f>
        <v/>
      </c>
      <c r="AN45" t="str">
        <f>IFERROR(LARGE(AN$7:AN$8,2),"")</f>
        <v/>
      </c>
      <c r="AO45" t="str">
        <f>IFERROR(LARGE(AO$7:AO$8,2),"")</f>
        <v/>
      </c>
      <c r="AP45" t="str">
        <f>IFERROR(LARGE(AP$7:AP$8,2),"")</f>
        <v/>
      </c>
      <c r="AQ45" t="str">
        <f>IFERROR(LARGE(AQ$7:AQ$8,2),"")</f>
        <v/>
      </c>
      <c r="AR45">
        <f>IFERROR(LARGE(AR$7:AR$8,2),"")</f>
        <v>21.25</v>
      </c>
      <c r="AS45" t="str">
        <f>IFERROR(LARGE(AS$7:AS$8,2),"")</f>
        <v/>
      </c>
      <c r="AT45">
        <f>IFERROR(LARGE(AT$7:AT$8,2),"")</f>
        <v>18.75</v>
      </c>
      <c r="AU45" t="str">
        <f>IFERROR(LARGE(AU$7:AU$8,2),"")</f>
        <v/>
      </c>
      <c r="AV45">
        <f>IFERROR(LARGE(AV$7:AV$8,2),"")</f>
        <v>18.75</v>
      </c>
      <c r="AW45" t="str">
        <f>IFERROR(LARGE(AW$7:AW$8,2),"")</f>
        <v/>
      </c>
      <c r="AX45" t="str">
        <f>IFERROR(LARGE(AX$7:AX$8,2),"")</f>
        <v/>
      </c>
      <c r="AY45" t="str">
        <f>IFERROR(LARGE(AY$7:AY$8,2),"")</f>
        <v/>
      </c>
      <c r="AZ45" t="str">
        <f>IFERROR(LARGE(AZ$7:AZ$8,2),"")</f>
        <v/>
      </c>
      <c r="BA45">
        <f>IFERROR(LARGE(BA$7:BA$8,2),"")</f>
        <v>22.5</v>
      </c>
      <c r="BB45" t="str">
        <f>IFERROR(LARGE(BB$7:BB$8,2),"")</f>
        <v/>
      </c>
      <c r="BC45" t="str">
        <f>IFERROR(LARGE(BC$7:BC$8,2),"")</f>
        <v/>
      </c>
      <c r="BD45">
        <f>IFERROR(LARGE(BD$7:BD$8,2),"")</f>
        <v>20</v>
      </c>
      <c r="BE45" t="str">
        <f>IFERROR(LARGE(BE$7:BE$8,2),"")</f>
        <v/>
      </c>
      <c r="BF45" t="str">
        <f>IFERROR(LARGE(BF$7:BF$8,2),"")</f>
        <v/>
      </c>
      <c r="BG45" t="str">
        <f>IFERROR(LARGE(BG$7:BG$8,2),"")</f>
        <v/>
      </c>
      <c r="BH45">
        <f>IFERROR(LARGE(BH$7:BH$8,2),"")</f>
        <v>22.5</v>
      </c>
      <c r="BI45" t="str">
        <f>IFERROR(LARGE(BI$7:BI$8,2),"")</f>
        <v/>
      </c>
      <c r="BJ45" t="str">
        <f>IFERROR(LARGE(BJ$7:BJ$8,2),"")</f>
        <v/>
      </c>
      <c r="BK45" t="str">
        <f>IFERROR(LARGE(BK$7:BK$8,2),"")</f>
        <v/>
      </c>
      <c r="BL45" t="str">
        <f>IFERROR(LARGE(BL$7:BL$8,2),"")</f>
        <v/>
      </c>
      <c r="BM45">
        <f>IFERROR(LARGE(BM$7:BM$8,2),"")</f>
        <v>23.75</v>
      </c>
      <c r="BN45" t="str">
        <f>IFERROR(LARGE(BN$7:BN$8,2),"")</f>
        <v/>
      </c>
      <c r="BO45" t="str">
        <f>IFERROR(LARGE(BO$7:BO$8,2),"")</f>
        <v/>
      </c>
      <c r="BP45" t="str">
        <f>IFERROR(LARGE(BP$7:BP$8,2),"")</f>
        <v/>
      </c>
      <c r="BQ45" t="str">
        <f>IFERROR(LARGE(BQ$7:BQ$8,2),"")</f>
        <v/>
      </c>
      <c r="BR45" t="str">
        <f>IFERROR(LARGE(BR$7:BR$8,2),"")</f>
        <v/>
      </c>
      <c r="BS45" t="str">
        <f>IFERROR(LARGE(BS$7:BS$8,2),"")</f>
        <v/>
      </c>
      <c r="BT45" t="str">
        <f>IFERROR(LARGE(BT$7:BT$8,2),"")</f>
        <v/>
      </c>
      <c r="BU45" t="str">
        <f>IFERROR(LARGE(BU$7:BU$8,2),"")</f>
        <v/>
      </c>
      <c r="BV45" t="str">
        <f>IFERROR(LARGE(BV$7:BV$8,2),"")</f>
        <v/>
      </c>
      <c r="BW45" t="str">
        <f>IFERROR(LARGE(BW$7:BW$8,2),"")</f>
        <v/>
      </c>
      <c r="BX45" t="str">
        <f>IFERROR(LARGE(BX$7:BX$8,2),"")</f>
        <v/>
      </c>
      <c r="BY45" t="str">
        <f>IFERROR(LARGE(BY$7:BY$8,2),"")</f>
        <v/>
      </c>
      <c r="BZ45" t="str">
        <f>IFERROR(LARGE(BZ$7:BZ$8,2),"")</f>
        <v/>
      </c>
      <c r="CA45" t="str">
        <f>IFERROR(LARGE(CA$7:CA$8,2),"")</f>
        <v/>
      </c>
      <c r="CB45" t="str">
        <f>IFERROR(LARGE(CB$7:CB$8,2),"")</f>
        <v/>
      </c>
      <c r="CC45" t="str">
        <f>IFERROR(LARGE(CC$7:CC$8,2),"")</f>
        <v/>
      </c>
      <c r="CD45" t="str">
        <f>IFERROR(LARGE(CD$7:CD$8,2),"")</f>
        <v/>
      </c>
      <c r="CE45" t="str">
        <f>IFERROR(LARGE(CE$7:CE$8,2),"")</f>
        <v/>
      </c>
      <c r="CF45" t="str">
        <f>IFERROR(LARGE(CF$7:CF$8,2),"")</f>
        <v/>
      </c>
      <c r="CG45" t="str">
        <f>IFERROR(LARGE(CG$7:CG$8,2),"")</f>
        <v/>
      </c>
      <c r="CH45" t="str">
        <f>IFERROR(LARGE(CH$7:CH$8,2),"")</f>
        <v/>
      </c>
      <c r="CI45" t="str">
        <f>IFERROR(LARGE(CI$7:CI$8,2),"")</f>
        <v/>
      </c>
      <c r="CJ45" t="str">
        <f>IFERROR(LARGE(CJ$7:CJ$8,2),"")</f>
        <v/>
      </c>
      <c r="CK45" t="str">
        <f>IFERROR(LARGE(CK$7:CK$8,2),"")</f>
        <v/>
      </c>
      <c r="CL45" t="str">
        <f>IFERROR(LARGE(CL$7:CL$8,2),"")</f>
        <v/>
      </c>
      <c r="CM45" t="str">
        <f>IFERROR(LARGE(CM$7:CM$8,2),"")</f>
        <v/>
      </c>
      <c r="CN45" t="str">
        <f>IFERROR(LARGE(CN$7:CN$8,2),"")</f>
        <v/>
      </c>
      <c r="CO45" t="str">
        <f>IFERROR(LARGE(CO$7:CO$8,2),"")</f>
        <v/>
      </c>
      <c r="CP45" t="str">
        <f>IFERROR(LARGE(CP$7:CP$8,2),"")</f>
        <v/>
      </c>
      <c r="CQ45" t="str">
        <f>IFERROR(LARGE(CQ$7:CQ$8,2),"")</f>
        <v/>
      </c>
      <c r="CR45" t="str">
        <f>IFERROR(LARGE(CR$7:CR$8,2),"")</f>
        <v/>
      </c>
      <c r="CS45" t="str">
        <f>IFERROR(LARGE(CS$7:CS$8,2),"")</f>
        <v/>
      </c>
      <c r="CT45" t="str">
        <f>IFERROR(LARGE(CT$7:CT$8,2),"")</f>
        <v/>
      </c>
      <c r="CU45" t="str">
        <f>IFERROR(LARGE(CU$7:CU$8,2),"")</f>
        <v/>
      </c>
      <c r="CV45" t="str">
        <f>IFERROR(LARGE(CV$7:CV$8,2),"")</f>
        <v/>
      </c>
      <c r="CW45" t="str">
        <f>IFERROR(LARGE(CW$7:CW$8,2),"")</f>
        <v/>
      </c>
      <c r="CX45" t="str">
        <f>IFERROR(LARGE(CX$7:CX$8,2),"")</f>
        <v/>
      </c>
      <c r="CY45" t="str">
        <f>IFERROR(LARGE(CY$7:CY$8,2),"")</f>
        <v/>
      </c>
      <c r="CZ45" t="str">
        <f>IFERROR(LARGE(CZ$7:CZ$8,2),"")</f>
        <v/>
      </c>
      <c r="DA45" t="str">
        <f>IFERROR(LARGE(DA$7:DA$8,2),"")</f>
        <v/>
      </c>
      <c r="DB45" t="str">
        <f>IFERROR(LARGE(DB$7:DB$8,2),"")</f>
        <v/>
      </c>
      <c r="DC45" t="str">
        <f>IFERROR(LARGE(DC$7:DC$8,2),"")</f>
        <v/>
      </c>
      <c r="DD45" t="str">
        <f>IFERROR(LARGE(DD$7:DD$8,2),"")</f>
        <v/>
      </c>
      <c r="DE45" t="str">
        <f>IFERROR(LARGE(DE$7:DE$8,2),"")</f>
        <v/>
      </c>
      <c r="DF45" t="str">
        <f>IFERROR(LARGE(DF$7:DF$8,2),"")</f>
        <v/>
      </c>
      <c r="DG45" t="str">
        <f>IFERROR(LARGE(DG$7:DG$8,2),"")</f>
        <v/>
      </c>
      <c r="DH45" t="str">
        <f>IFERROR(LARGE(DH$7:DH$8,2),"")</f>
        <v/>
      </c>
      <c r="DI45" t="str">
        <f>IFERROR(LARGE(DI$7:DI$8,2),"")</f>
        <v/>
      </c>
      <c r="DJ45" t="str">
        <f>IFERROR(LARGE(DJ$7:DJ$8,2),"")</f>
        <v/>
      </c>
      <c r="DK45" t="str">
        <f>IFERROR(LARGE(DK$7:DK$8,2),"")</f>
        <v/>
      </c>
      <c r="DL45" t="str">
        <f>IFERROR(LARGE(DL$7:DL$8,2),"")</f>
        <v/>
      </c>
      <c r="DM45" t="str">
        <f>IFERROR(LARGE(DM$7:DM$8,2),"")</f>
        <v/>
      </c>
      <c r="DN45" t="str">
        <f>IFERROR(LARGE(DN$7:DN$8,2),"")</f>
        <v/>
      </c>
      <c r="DO45" t="str">
        <f>IFERROR(LARGE(DO$7:DO$8,2),"")</f>
        <v/>
      </c>
      <c r="DP45" t="str">
        <f>IFERROR(LARGE(DP$7:DP$8,2),"")</f>
        <v/>
      </c>
      <c r="DQ45" t="str">
        <f>IFERROR(LARGE(DQ$7:DQ$8,2),"")</f>
        <v/>
      </c>
    </row>
    <row r="46" spans="1:121" x14ac:dyDescent="0.25">
      <c r="A46" t="s">
        <v>634</v>
      </c>
      <c r="B46" t="str">
        <f>IFERROR(LARGE(B$7:B$8,3),"")</f>
        <v/>
      </c>
      <c r="C46" t="str">
        <f>IFERROR(LARGE(C$7:C$8,3),"")</f>
        <v/>
      </c>
      <c r="D46" t="str">
        <f>IFERROR(LARGE(D$7:D$8,3),"")</f>
        <v/>
      </c>
      <c r="E46" t="str">
        <f>IFERROR(LARGE(E$7:E$8,3),"")</f>
        <v/>
      </c>
      <c r="F46" t="str">
        <f>IFERROR(LARGE(F$7:F$8,3),"")</f>
        <v/>
      </c>
      <c r="G46" t="str">
        <f>IFERROR(LARGE(G$7:G$8,3),"")</f>
        <v/>
      </c>
      <c r="H46" t="str">
        <f>IFERROR(LARGE(H$7:H$8,3),"")</f>
        <v/>
      </c>
      <c r="I46" t="str">
        <f>IFERROR(LARGE(I$7:I$8,3),"")</f>
        <v/>
      </c>
      <c r="J46" t="str">
        <f>IFERROR(LARGE(J$7:J$8,3),"")</f>
        <v/>
      </c>
      <c r="K46" t="str">
        <f>IFERROR(LARGE(K$7:K$8,3),"")</f>
        <v/>
      </c>
      <c r="L46" t="str">
        <f>IFERROR(LARGE(L$7:L$8,3),"")</f>
        <v/>
      </c>
      <c r="M46" t="str">
        <f>IFERROR(LARGE(M$7:M$8,3),"")</f>
        <v/>
      </c>
      <c r="N46" t="str">
        <f>IFERROR(LARGE(N$7:N$8,3),"")</f>
        <v/>
      </c>
      <c r="O46" t="str">
        <f>IFERROR(LARGE(O$7:O$8,3),"")</f>
        <v/>
      </c>
      <c r="P46" t="str">
        <f>IFERROR(LARGE(P$7:P$8,3),"")</f>
        <v/>
      </c>
      <c r="Q46" t="str">
        <f>IFERROR(LARGE(Q$7:Q$8,3),"")</f>
        <v/>
      </c>
      <c r="R46" t="str">
        <f>IFERROR(LARGE(R$7:R$8,3),"")</f>
        <v/>
      </c>
      <c r="S46" t="str">
        <f>IFERROR(LARGE(S$7:S$8,3),"")</f>
        <v/>
      </c>
      <c r="T46" t="str">
        <f>IFERROR(LARGE(T$7:T$8,3),"")</f>
        <v/>
      </c>
      <c r="U46" t="str">
        <f>IFERROR(LARGE(U$7:U$8,3),"")</f>
        <v/>
      </c>
      <c r="V46" t="str">
        <f>IFERROR(LARGE(V$7:V$8,3),"")</f>
        <v/>
      </c>
      <c r="W46" t="str">
        <f>IFERROR(LARGE(W$7:W$8,3),"")</f>
        <v/>
      </c>
      <c r="X46" t="str">
        <f>IFERROR(LARGE(X$7:X$8,3),"")</f>
        <v/>
      </c>
      <c r="Y46" t="str">
        <f>IFERROR(LARGE(Y$7:Y$8,3),"")</f>
        <v/>
      </c>
      <c r="Z46" t="str">
        <f>IFERROR(LARGE(Z$7:Z$8,3),"")</f>
        <v/>
      </c>
      <c r="AA46" t="str">
        <f>IFERROR(LARGE(AA$7:AA$8,3),"")</f>
        <v/>
      </c>
      <c r="AB46" t="str">
        <f>IFERROR(LARGE(AB$7:AB$8,3),"")</f>
        <v/>
      </c>
      <c r="AC46" t="str">
        <f>IFERROR(LARGE(AC$7:AC$8,3),"")</f>
        <v/>
      </c>
      <c r="AD46" t="str">
        <f>IFERROR(LARGE(AD$7:AD$8,3),"")</f>
        <v/>
      </c>
      <c r="AE46" t="str">
        <f>IFERROR(LARGE(AE$7:AE$8,3),"")</f>
        <v/>
      </c>
      <c r="AF46" t="str">
        <f>IFERROR(LARGE(AF$7:AF$8,3),"")</f>
        <v/>
      </c>
      <c r="AG46" t="str">
        <f>IFERROR(LARGE(AG$7:AG$8,3),"")</f>
        <v/>
      </c>
      <c r="AH46" t="str">
        <f>IFERROR(LARGE(AH$7:AH$8,3),"")</f>
        <v/>
      </c>
      <c r="AI46" t="str">
        <f>IFERROR(LARGE(AI$7:AI$8,3),"")</f>
        <v/>
      </c>
      <c r="AJ46" t="str">
        <f>IFERROR(LARGE(AJ$7:AJ$8,3),"")</f>
        <v/>
      </c>
      <c r="AK46" t="str">
        <f>IFERROR(LARGE(AK$7:AK$8,3),"")</f>
        <v/>
      </c>
      <c r="AL46" t="str">
        <f>IFERROR(LARGE(AL$7:AL$8,3),"")</f>
        <v/>
      </c>
      <c r="AM46" t="str">
        <f>IFERROR(LARGE(AM$7:AM$8,3),"")</f>
        <v/>
      </c>
      <c r="AN46" t="str">
        <f>IFERROR(LARGE(AN$7:AN$8,3),"")</f>
        <v/>
      </c>
      <c r="AO46" t="str">
        <f>IFERROR(LARGE(AO$7:AO$8,3),"")</f>
        <v/>
      </c>
      <c r="AP46" t="str">
        <f>IFERROR(LARGE(AP$7:AP$8,3),"")</f>
        <v/>
      </c>
      <c r="AQ46" t="str">
        <f>IFERROR(LARGE(AQ$7:AQ$8,3),"")</f>
        <v/>
      </c>
      <c r="AR46" t="str">
        <f>IFERROR(LARGE(AR$7:AR$8,3),"")</f>
        <v/>
      </c>
      <c r="AS46" t="str">
        <f>IFERROR(LARGE(AS$7:AS$8,3),"")</f>
        <v/>
      </c>
      <c r="AT46" t="str">
        <f>IFERROR(LARGE(AT$7:AT$8,3),"")</f>
        <v/>
      </c>
      <c r="AU46" t="str">
        <f>IFERROR(LARGE(AU$7:AU$8,3),"")</f>
        <v/>
      </c>
      <c r="AV46" t="str">
        <f>IFERROR(LARGE(AV$7:AV$8,3),"")</f>
        <v/>
      </c>
      <c r="AW46" t="str">
        <f>IFERROR(LARGE(AW$7:AW$8,3),"")</f>
        <v/>
      </c>
      <c r="AX46" t="str">
        <f>IFERROR(LARGE(AX$7:AX$8,3),"")</f>
        <v/>
      </c>
      <c r="AY46" t="str">
        <f>IFERROR(LARGE(AY$7:AY$8,3),"")</f>
        <v/>
      </c>
      <c r="AZ46" t="str">
        <f>IFERROR(LARGE(AZ$7:AZ$8,3),"")</f>
        <v/>
      </c>
      <c r="BA46" t="str">
        <f>IFERROR(LARGE(BA$7:BA$8,3),"")</f>
        <v/>
      </c>
      <c r="BB46" t="str">
        <f>IFERROR(LARGE(BB$7:BB$8,3),"")</f>
        <v/>
      </c>
      <c r="BC46" t="str">
        <f>IFERROR(LARGE(BC$7:BC$8,3),"")</f>
        <v/>
      </c>
      <c r="BD46" t="str">
        <f>IFERROR(LARGE(BD$7:BD$8,3),"")</f>
        <v/>
      </c>
      <c r="BE46" t="str">
        <f>IFERROR(LARGE(BE$7:BE$8,3),"")</f>
        <v/>
      </c>
      <c r="BF46" t="str">
        <f>IFERROR(LARGE(BF$7:BF$8,3),"")</f>
        <v/>
      </c>
      <c r="BG46" t="str">
        <f>IFERROR(LARGE(BG$7:BG$8,3),"")</f>
        <v/>
      </c>
      <c r="BH46" t="str">
        <f>IFERROR(LARGE(BH$7:BH$8,3),"")</f>
        <v/>
      </c>
      <c r="BI46" t="str">
        <f>IFERROR(LARGE(BI$7:BI$8,3),"")</f>
        <v/>
      </c>
      <c r="BJ46" t="str">
        <f>IFERROR(LARGE(BJ$7:BJ$8,3),"")</f>
        <v/>
      </c>
      <c r="BK46" t="str">
        <f>IFERROR(LARGE(BK$7:BK$8,3),"")</f>
        <v/>
      </c>
      <c r="BL46" t="str">
        <f>IFERROR(LARGE(BL$7:BL$8,3),"")</f>
        <v/>
      </c>
      <c r="BM46" t="str">
        <f>IFERROR(LARGE(BM$7:BM$8,3),"")</f>
        <v/>
      </c>
      <c r="BN46" t="str">
        <f>IFERROR(LARGE(BN$7:BN$8,3),"")</f>
        <v/>
      </c>
      <c r="BO46" t="str">
        <f>IFERROR(LARGE(BO$7:BO$8,3),"")</f>
        <v/>
      </c>
      <c r="BP46" t="str">
        <f>IFERROR(LARGE(BP$7:BP$8,3),"")</f>
        <v/>
      </c>
      <c r="BQ46" t="str">
        <f>IFERROR(LARGE(BQ$7:BQ$8,3),"")</f>
        <v/>
      </c>
      <c r="BR46" t="str">
        <f>IFERROR(LARGE(BR$7:BR$8,3),"")</f>
        <v/>
      </c>
      <c r="BS46" t="str">
        <f>IFERROR(LARGE(BS$7:BS$8,3),"")</f>
        <v/>
      </c>
      <c r="BT46" t="str">
        <f>IFERROR(LARGE(BT$7:BT$8,3),"")</f>
        <v/>
      </c>
      <c r="BU46" t="str">
        <f>IFERROR(LARGE(BU$7:BU$8,3),"")</f>
        <v/>
      </c>
      <c r="BV46" t="str">
        <f>IFERROR(LARGE(BV$7:BV$8,3),"")</f>
        <v/>
      </c>
      <c r="BW46" t="str">
        <f>IFERROR(LARGE(BW$7:BW$8,3),"")</f>
        <v/>
      </c>
      <c r="BX46" t="str">
        <f>IFERROR(LARGE(BX$7:BX$8,3),"")</f>
        <v/>
      </c>
      <c r="BY46" t="str">
        <f>IFERROR(LARGE(BY$7:BY$8,3),"")</f>
        <v/>
      </c>
      <c r="BZ46" t="str">
        <f>IFERROR(LARGE(BZ$7:BZ$8,3),"")</f>
        <v/>
      </c>
      <c r="CA46" t="str">
        <f>IFERROR(LARGE(CA$7:CA$8,3),"")</f>
        <v/>
      </c>
      <c r="CB46" t="str">
        <f>IFERROR(LARGE(CB$7:CB$8,3),"")</f>
        <v/>
      </c>
      <c r="CC46" t="str">
        <f>IFERROR(LARGE(CC$7:CC$8,3),"")</f>
        <v/>
      </c>
      <c r="CD46" t="str">
        <f>IFERROR(LARGE(CD$7:CD$8,3),"")</f>
        <v/>
      </c>
      <c r="CE46" t="str">
        <f>IFERROR(LARGE(CE$7:CE$8,3),"")</f>
        <v/>
      </c>
      <c r="CF46" t="str">
        <f>IFERROR(LARGE(CF$7:CF$8,3),"")</f>
        <v/>
      </c>
      <c r="CG46" t="str">
        <f>IFERROR(LARGE(CG$7:CG$8,3),"")</f>
        <v/>
      </c>
      <c r="CH46" t="str">
        <f>IFERROR(LARGE(CH$7:CH$8,3),"")</f>
        <v/>
      </c>
      <c r="CI46" t="str">
        <f>IFERROR(LARGE(CI$7:CI$8,3),"")</f>
        <v/>
      </c>
      <c r="CJ46" t="str">
        <f>IFERROR(LARGE(CJ$7:CJ$8,3),"")</f>
        <v/>
      </c>
      <c r="CK46" t="str">
        <f>IFERROR(LARGE(CK$7:CK$8,3),"")</f>
        <v/>
      </c>
      <c r="CL46" t="str">
        <f>IFERROR(LARGE(CL$7:CL$8,3),"")</f>
        <v/>
      </c>
      <c r="CM46" t="str">
        <f>IFERROR(LARGE(CM$7:CM$8,3),"")</f>
        <v/>
      </c>
      <c r="CN46" t="str">
        <f>IFERROR(LARGE(CN$7:CN$8,3),"")</f>
        <v/>
      </c>
      <c r="CO46" t="str">
        <f>IFERROR(LARGE(CO$7:CO$8,3),"")</f>
        <v/>
      </c>
      <c r="CP46" t="str">
        <f>IFERROR(LARGE(CP$7:CP$8,3),"")</f>
        <v/>
      </c>
      <c r="CQ46" t="str">
        <f>IFERROR(LARGE(CQ$7:CQ$8,3),"")</f>
        <v/>
      </c>
      <c r="CR46" t="str">
        <f>IFERROR(LARGE(CR$7:CR$8,3),"")</f>
        <v/>
      </c>
      <c r="CS46" t="str">
        <f>IFERROR(LARGE(CS$7:CS$8,3),"")</f>
        <v/>
      </c>
      <c r="CT46" t="str">
        <f>IFERROR(LARGE(CT$7:CT$8,3),"")</f>
        <v/>
      </c>
      <c r="CU46" t="str">
        <f>IFERROR(LARGE(CU$7:CU$8,3),"")</f>
        <v/>
      </c>
      <c r="CV46" t="str">
        <f>IFERROR(LARGE(CV$7:CV$8,3),"")</f>
        <v/>
      </c>
      <c r="CW46" t="str">
        <f>IFERROR(LARGE(CW$7:CW$8,3),"")</f>
        <v/>
      </c>
      <c r="CX46" t="str">
        <f>IFERROR(LARGE(CX$7:CX$8,3),"")</f>
        <v/>
      </c>
      <c r="CY46" t="str">
        <f>IFERROR(LARGE(CY$7:CY$8,3),"")</f>
        <v/>
      </c>
      <c r="CZ46" t="str">
        <f>IFERROR(LARGE(CZ$7:CZ$8,3),"")</f>
        <v/>
      </c>
      <c r="DA46" t="str">
        <f>IFERROR(LARGE(DA$7:DA$8,3),"")</f>
        <v/>
      </c>
      <c r="DB46" t="str">
        <f>IFERROR(LARGE(DB$7:DB$8,3),"")</f>
        <v/>
      </c>
      <c r="DC46" t="str">
        <f>IFERROR(LARGE(DC$7:DC$8,3),"")</f>
        <v/>
      </c>
      <c r="DD46" t="str">
        <f>IFERROR(LARGE(DD$7:DD$8,3),"")</f>
        <v/>
      </c>
      <c r="DE46" t="str">
        <f>IFERROR(LARGE(DE$7:DE$8,3),"")</f>
        <v/>
      </c>
      <c r="DF46" t="str">
        <f>IFERROR(LARGE(DF$7:DF$8,3),"")</f>
        <v/>
      </c>
      <c r="DG46" t="str">
        <f>IFERROR(LARGE(DG$7:DG$8,3),"")</f>
        <v/>
      </c>
      <c r="DH46" t="str">
        <f>IFERROR(LARGE(DH$7:DH$8,3),"")</f>
        <v/>
      </c>
      <c r="DI46" t="str">
        <f>IFERROR(LARGE(DI$7:DI$8,3),"")</f>
        <v/>
      </c>
      <c r="DJ46" t="str">
        <f>IFERROR(LARGE(DJ$7:DJ$8,3),"")</f>
        <v/>
      </c>
      <c r="DK46" t="str">
        <f>IFERROR(LARGE(DK$7:DK$8,3),"")</f>
        <v/>
      </c>
      <c r="DL46" t="str">
        <f>IFERROR(LARGE(DL$7:DL$8,3),"")</f>
        <v/>
      </c>
      <c r="DM46" t="str">
        <f>IFERROR(LARGE(DM$7:DM$8,3),"")</f>
        <v/>
      </c>
      <c r="DN46" t="str">
        <f>IFERROR(LARGE(DN$7:DN$8,3),"")</f>
        <v/>
      </c>
      <c r="DO46" t="str">
        <f>IFERROR(LARGE(DO$7:DO$8,3),"")</f>
        <v/>
      </c>
      <c r="DP46" t="str">
        <f>IFERROR(LARGE(DP$7:DP$8,3),"")</f>
        <v/>
      </c>
      <c r="DQ46" t="str">
        <f>IFERROR(LARGE(DQ$7:DQ$8,3),"")</f>
        <v/>
      </c>
    </row>
    <row r="47" spans="1:121" x14ac:dyDescent="0.15">
      <c r="B47" s="48" t="s">
        <v>581</v>
      </c>
      <c r="C47" s="49" t="s">
        <v>115</v>
      </c>
      <c r="D47" s="49" t="s">
        <v>295</v>
      </c>
      <c r="E47" s="49" t="s">
        <v>166</v>
      </c>
      <c r="F47" s="49" t="s">
        <v>145</v>
      </c>
      <c r="G47" s="49" t="s">
        <v>154</v>
      </c>
      <c r="H47" s="49" t="s">
        <v>192</v>
      </c>
      <c r="I47" s="49" t="s">
        <v>162</v>
      </c>
      <c r="J47" s="49" t="s">
        <v>179</v>
      </c>
      <c r="K47" s="49" t="s">
        <v>172</v>
      </c>
      <c r="L47" s="49" t="s">
        <v>176</v>
      </c>
      <c r="M47" s="48" t="s">
        <v>582</v>
      </c>
      <c r="N47" s="49" t="s">
        <v>150</v>
      </c>
      <c r="O47" s="49" t="s">
        <v>125</v>
      </c>
      <c r="P47" s="49" t="s">
        <v>583</v>
      </c>
      <c r="Q47" s="49" t="s">
        <v>584</v>
      </c>
      <c r="R47" s="49" t="s">
        <v>106</v>
      </c>
      <c r="S47" s="49" t="s">
        <v>585</v>
      </c>
      <c r="T47" s="49" t="s">
        <v>586</v>
      </c>
      <c r="U47" s="49" t="s">
        <v>587</v>
      </c>
      <c r="V47" s="49" t="s">
        <v>588</v>
      </c>
      <c r="W47" s="49" t="s">
        <v>589</v>
      </c>
      <c r="X47" s="49" t="s">
        <v>590</v>
      </c>
      <c r="Y47" s="49" t="s">
        <v>591</v>
      </c>
      <c r="Z47" s="49" t="s">
        <v>592</v>
      </c>
      <c r="AA47" s="49" t="s">
        <v>593</v>
      </c>
      <c r="AB47" s="49" t="s">
        <v>594</v>
      </c>
      <c r="AC47" s="48" t="s">
        <v>595</v>
      </c>
      <c r="AD47" s="38" t="s">
        <v>119</v>
      </c>
      <c r="AE47" s="38" t="s">
        <v>177</v>
      </c>
      <c r="AF47" s="38" t="s">
        <v>123</v>
      </c>
      <c r="AG47" s="38" t="s">
        <v>158</v>
      </c>
      <c r="AH47" s="38" t="s">
        <v>178</v>
      </c>
      <c r="AI47" s="38" t="s">
        <v>160</v>
      </c>
      <c r="AJ47" s="38" t="s">
        <v>190</v>
      </c>
      <c r="AK47" s="38" t="s">
        <v>183</v>
      </c>
      <c r="AL47" s="38" t="s">
        <v>129</v>
      </c>
      <c r="AM47" s="38" t="s">
        <v>189</v>
      </c>
      <c r="AN47" s="38" t="s">
        <v>174</v>
      </c>
      <c r="AO47" s="38" t="s">
        <v>185</v>
      </c>
      <c r="AP47" s="38" t="s">
        <v>187</v>
      </c>
      <c r="AQ47" s="38" t="s">
        <v>112</v>
      </c>
      <c r="AR47" s="38" t="s">
        <v>113</v>
      </c>
      <c r="AS47" s="38" t="s">
        <v>117</v>
      </c>
      <c r="AT47" s="37" t="s">
        <v>597</v>
      </c>
      <c r="AU47" s="38" t="s">
        <v>164</v>
      </c>
      <c r="AV47" s="38" t="s">
        <v>170</v>
      </c>
      <c r="AW47" s="38" t="s">
        <v>168</v>
      </c>
      <c r="AX47" s="37" t="s">
        <v>618</v>
      </c>
      <c r="AY47" s="38" t="s">
        <v>598</v>
      </c>
      <c r="AZ47" s="46" t="s">
        <v>135</v>
      </c>
      <c r="BA47" s="47" t="s">
        <v>599</v>
      </c>
      <c r="BB47" s="47" t="s">
        <v>621</v>
      </c>
      <c r="BC47" s="46" t="s">
        <v>137</v>
      </c>
      <c r="BD47" s="46" t="s">
        <v>600</v>
      </c>
      <c r="BE47" s="46" t="s">
        <v>601</v>
      </c>
      <c r="BF47" s="46" t="s">
        <v>100</v>
      </c>
      <c r="BG47" s="46" t="s">
        <v>602</v>
      </c>
      <c r="BH47" s="46" t="s">
        <v>149</v>
      </c>
      <c r="BI47" s="46" t="s">
        <v>102</v>
      </c>
      <c r="BJ47" s="46" t="s">
        <v>108</v>
      </c>
      <c r="BK47" s="46" t="s">
        <v>291</v>
      </c>
      <c r="BL47" s="46" t="s">
        <v>293</v>
      </c>
      <c r="BM47" s="46" t="s">
        <v>131</v>
      </c>
      <c r="BN47" s="46" t="s">
        <v>156</v>
      </c>
      <c r="BO47" s="46" t="s">
        <v>285</v>
      </c>
      <c r="BP47" s="46" t="s">
        <v>98</v>
      </c>
      <c r="BQ47" s="46" t="s">
        <v>139</v>
      </c>
      <c r="BR47" s="46" t="s">
        <v>141</v>
      </c>
      <c r="BS47" s="46" t="s">
        <v>104</v>
      </c>
      <c r="BT47" s="46" t="s">
        <v>127</v>
      </c>
      <c r="BU47" s="46" t="s">
        <v>152</v>
      </c>
      <c r="BV47" s="46" t="s">
        <v>143</v>
      </c>
      <c r="BW47" s="46" t="s">
        <v>289</v>
      </c>
      <c r="BX47" s="47" t="s">
        <v>603</v>
      </c>
      <c r="BY47" s="46" t="s">
        <v>147</v>
      </c>
      <c r="BZ47" s="46" t="s">
        <v>133</v>
      </c>
      <c r="CA47" s="46" t="s">
        <v>275</v>
      </c>
      <c r="CB47" s="46" t="s">
        <v>283</v>
      </c>
      <c r="CC47" s="46" t="s">
        <v>277</v>
      </c>
      <c r="CD47" s="46" t="s">
        <v>279</v>
      </c>
      <c r="CE47" s="46" t="s">
        <v>281</v>
      </c>
      <c r="CF47" s="46" t="s">
        <v>287</v>
      </c>
      <c r="CG47" s="39" t="s">
        <v>604</v>
      </c>
      <c r="CH47" s="43" t="s">
        <v>297</v>
      </c>
      <c r="CI47" s="44" t="s">
        <v>53</v>
      </c>
      <c r="CJ47" s="44" t="s">
        <v>55</v>
      </c>
      <c r="CK47" s="44" t="s">
        <v>57</v>
      </c>
      <c r="CL47" s="44" t="s">
        <v>59</v>
      </c>
      <c r="CM47" s="44" t="s">
        <v>61</v>
      </c>
      <c r="CN47" s="44" t="s">
        <v>63</v>
      </c>
      <c r="CO47" s="44" t="s">
        <v>68</v>
      </c>
      <c r="CP47" s="44" t="s">
        <v>64</v>
      </c>
      <c r="CQ47" s="44" t="s">
        <v>70</v>
      </c>
      <c r="CR47" s="44" t="s">
        <v>72</v>
      </c>
      <c r="CS47" s="39" t="s">
        <v>605</v>
      </c>
      <c r="CT47" s="44" t="s">
        <v>74</v>
      </c>
      <c r="CU47" s="44" t="s">
        <v>76</v>
      </c>
      <c r="CV47" s="44" t="s">
        <v>78</v>
      </c>
      <c r="CW47" s="44" t="s">
        <v>80</v>
      </c>
      <c r="CX47" s="44" t="s">
        <v>82</v>
      </c>
      <c r="CY47" s="39" t="s">
        <v>606</v>
      </c>
      <c r="CZ47" s="39" t="s">
        <v>607</v>
      </c>
      <c r="DA47" s="44" t="s">
        <v>66</v>
      </c>
      <c r="DB47" s="39" t="s">
        <v>608</v>
      </c>
      <c r="DC47" s="45" t="s">
        <v>338</v>
      </c>
      <c r="DD47" s="44" t="s">
        <v>85</v>
      </c>
      <c r="DE47" s="44" t="s">
        <v>86</v>
      </c>
      <c r="DF47" s="39" t="s">
        <v>609</v>
      </c>
      <c r="DG47" s="39" t="s">
        <v>610</v>
      </c>
      <c r="DH47" s="39" t="s">
        <v>611</v>
      </c>
      <c r="DI47" s="44" t="s">
        <v>88</v>
      </c>
      <c r="DJ47" s="44" t="s">
        <v>121</v>
      </c>
      <c r="DK47" s="44" t="s">
        <v>90</v>
      </c>
      <c r="DL47" s="44" t="s">
        <v>92</v>
      </c>
      <c r="DM47" s="44" t="s">
        <v>94</v>
      </c>
      <c r="DN47" s="39" t="s">
        <v>612</v>
      </c>
      <c r="DO47" s="39" t="s">
        <v>613</v>
      </c>
      <c r="DP47" s="44" t="s">
        <v>96</v>
      </c>
      <c r="DQ47" s="39" t="s">
        <v>614</v>
      </c>
    </row>
    <row r="48" spans="1:121" x14ac:dyDescent="0.25">
      <c r="A48" t="s">
        <v>635</v>
      </c>
      <c r="B48">
        <f>AVERAGE(B29:B31)</f>
        <v>23.333333333333332</v>
      </c>
      <c r="C48">
        <f t="shared" ref="C48:BN48" si="24">AVERAGE(C29:C31)</f>
        <v>21.666666666666668</v>
      </c>
      <c r="D48">
        <f t="shared" si="24"/>
        <v>25</v>
      </c>
      <c r="E48">
        <f t="shared" si="24"/>
        <v>25</v>
      </c>
      <c r="F48">
        <f t="shared" si="24"/>
        <v>18.75</v>
      </c>
      <c r="G48" t="e">
        <f t="shared" si="24"/>
        <v>#DIV/0!</v>
      </c>
      <c r="H48">
        <f t="shared" si="24"/>
        <v>20</v>
      </c>
      <c r="I48">
        <f t="shared" si="24"/>
        <v>21.875</v>
      </c>
      <c r="J48">
        <f t="shared" si="24"/>
        <v>23.75</v>
      </c>
      <c r="K48">
        <f t="shared" si="24"/>
        <v>22.5</v>
      </c>
      <c r="L48">
        <f t="shared" si="24"/>
        <v>20</v>
      </c>
      <c r="M48">
        <f t="shared" si="24"/>
        <v>20</v>
      </c>
      <c r="N48">
        <f t="shared" si="24"/>
        <v>24.375</v>
      </c>
      <c r="O48">
        <f t="shared" si="24"/>
        <v>25</v>
      </c>
      <c r="P48">
        <f t="shared" si="24"/>
        <v>22.5</v>
      </c>
      <c r="Q48">
        <f t="shared" si="24"/>
        <v>22.916666666666668</v>
      </c>
      <c r="R48">
        <f t="shared" si="24"/>
        <v>21.875</v>
      </c>
      <c r="S48">
        <f t="shared" si="24"/>
        <v>22.5</v>
      </c>
      <c r="T48" t="e">
        <f t="shared" si="24"/>
        <v>#DIV/0!</v>
      </c>
      <c r="U48">
        <f t="shared" si="24"/>
        <v>19.583333333333332</v>
      </c>
      <c r="V48">
        <f t="shared" si="24"/>
        <v>22.5</v>
      </c>
      <c r="W48">
        <f t="shared" si="24"/>
        <v>21.25</v>
      </c>
      <c r="X48">
        <f t="shared" si="24"/>
        <v>22.5</v>
      </c>
      <c r="Y48" t="e">
        <f t="shared" si="24"/>
        <v>#DIV/0!</v>
      </c>
      <c r="Z48">
        <f t="shared" si="24"/>
        <v>23.75</v>
      </c>
      <c r="AA48">
        <f t="shared" si="24"/>
        <v>20</v>
      </c>
      <c r="AB48">
        <f t="shared" si="24"/>
        <v>25</v>
      </c>
      <c r="AC48">
        <f t="shared" si="24"/>
        <v>22.5</v>
      </c>
      <c r="AD48" t="e">
        <f t="shared" si="24"/>
        <v>#DIV/0!</v>
      </c>
      <c r="AE48" t="e">
        <f t="shared" si="24"/>
        <v>#DIV/0!</v>
      </c>
      <c r="AF48">
        <f t="shared" si="24"/>
        <v>20</v>
      </c>
      <c r="AG48">
        <f t="shared" si="24"/>
        <v>24.375</v>
      </c>
      <c r="AH48" t="e">
        <f t="shared" si="24"/>
        <v>#DIV/0!</v>
      </c>
      <c r="AI48">
        <f t="shared" si="24"/>
        <v>22.5</v>
      </c>
      <c r="AJ48">
        <f t="shared" si="24"/>
        <v>25</v>
      </c>
      <c r="AK48">
        <f t="shared" si="24"/>
        <v>20</v>
      </c>
      <c r="AL48">
        <f t="shared" si="24"/>
        <v>23.75</v>
      </c>
      <c r="AM48">
        <f t="shared" si="24"/>
        <v>20</v>
      </c>
      <c r="AN48">
        <f t="shared" si="24"/>
        <v>22.5</v>
      </c>
      <c r="AO48">
        <f t="shared" si="24"/>
        <v>25</v>
      </c>
      <c r="AP48" t="e">
        <f t="shared" si="24"/>
        <v>#DIV/0!</v>
      </c>
      <c r="AQ48">
        <f t="shared" si="24"/>
        <v>22.5</v>
      </c>
      <c r="AR48">
        <f t="shared" si="24"/>
        <v>21.25</v>
      </c>
      <c r="AS48">
        <f t="shared" si="24"/>
        <v>22.5</v>
      </c>
      <c r="AT48" t="e">
        <f t="shared" si="24"/>
        <v>#DIV/0!</v>
      </c>
      <c r="AU48">
        <f t="shared" si="24"/>
        <v>22.5</v>
      </c>
      <c r="AV48">
        <f t="shared" si="24"/>
        <v>18.75</v>
      </c>
      <c r="AW48">
        <f t="shared" si="24"/>
        <v>21.25</v>
      </c>
      <c r="AX48">
        <f t="shared" si="24"/>
        <v>20</v>
      </c>
      <c r="AY48">
        <f t="shared" si="24"/>
        <v>22.5</v>
      </c>
      <c r="AZ48" t="e">
        <f t="shared" si="24"/>
        <v>#DIV/0!</v>
      </c>
      <c r="BA48">
        <f t="shared" si="24"/>
        <v>22.5</v>
      </c>
      <c r="BB48" t="e">
        <f t="shared" si="24"/>
        <v>#DIV/0!</v>
      </c>
      <c r="BC48" t="e">
        <f t="shared" si="24"/>
        <v>#DIV/0!</v>
      </c>
      <c r="BD48">
        <f t="shared" si="24"/>
        <v>19.375</v>
      </c>
      <c r="BE48">
        <f t="shared" si="24"/>
        <v>25</v>
      </c>
      <c r="BF48">
        <f t="shared" si="24"/>
        <v>22.5</v>
      </c>
      <c r="BG48" t="e">
        <f t="shared" si="24"/>
        <v>#DIV/0!</v>
      </c>
      <c r="BH48" t="e">
        <f t="shared" si="24"/>
        <v>#DIV/0!</v>
      </c>
      <c r="BI48">
        <f t="shared" si="24"/>
        <v>20</v>
      </c>
      <c r="BJ48">
        <f t="shared" si="24"/>
        <v>22.5</v>
      </c>
      <c r="BK48" t="e">
        <f t="shared" si="24"/>
        <v>#DIV/0!</v>
      </c>
      <c r="BL48" t="e">
        <f t="shared" si="24"/>
        <v>#DIV/0!</v>
      </c>
      <c r="BM48">
        <f t="shared" si="24"/>
        <v>22.5</v>
      </c>
      <c r="BN48" t="e">
        <f t="shared" si="24"/>
        <v>#DIV/0!</v>
      </c>
      <c r="BO48" t="e">
        <f t="shared" ref="BO48:DQ48" si="25">AVERAGE(BO29:BO31)</f>
        <v>#DIV/0!</v>
      </c>
      <c r="BP48">
        <f t="shared" si="25"/>
        <v>20</v>
      </c>
      <c r="BQ48" t="e">
        <f t="shared" si="25"/>
        <v>#DIV/0!</v>
      </c>
      <c r="BR48" t="e">
        <f t="shared" si="25"/>
        <v>#DIV/0!</v>
      </c>
      <c r="BS48">
        <f t="shared" si="25"/>
        <v>18.75</v>
      </c>
      <c r="BT48">
        <f t="shared" si="25"/>
        <v>25</v>
      </c>
      <c r="BU48" t="e">
        <f t="shared" si="25"/>
        <v>#DIV/0!</v>
      </c>
      <c r="BV48" t="e">
        <f t="shared" si="25"/>
        <v>#DIV/0!</v>
      </c>
      <c r="BW48" t="e">
        <f t="shared" si="25"/>
        <v>#DIV/0!</v>
      </c>
      <c r="BX48" t="e">
        <f t="shared" si="25"/>
        <v>#DIV/0!</v>
      </c>
      <c r="BY48" t="e">
        <f t="shared" si="25"/>
        <v>#DIV/0!</v>
      </c>
      <c r="BZ48">
        <f t="shared" si="25"/>
        <v>23.75</v>
      </c>
      <c r="CA48" t="e">
        <f t="shared" si="25"/>
        <v>#DIV/0!</v>
      </c>
      <c r="CB48" t="e">
        <f t="shared" si="25"/>
        <v>#DIV/0!</v>
      </c>
      <c r="CC48" t="e">
        <f t="shared" si="25"/>
        <v>#DIV/0!</v>
      </c>
      <c r="CD48" t="e">
        <f t="shared" si="25"/>
        <v>#DIV/0!</v>
      </c>
      <c r="CE48" t="e">
        <f t="shared" si="25"/>
        <v>#DIV/0!</v>
      </c>
      <c r="CF48" t="e">
        <f t="shared" si="25"/>
        <v>#DIV/0!</v>
      </c>
      <c r="CG48" t="e">
        <f t="shared" si="25"/>
        <v>#DIV/0!</v>
      </c>
      <c r="CH48" t="e">
        <f t="shared" si="25"/>
        <v>#DIV/0!</v>
      </c>
      <c r="CI48" t="e">
        <f t="shared" si="25"/>
        <v>#DIV/0!</v>
      </c>
      <c r="CJ48" t="e">
        <f t="shared" si="25"/>
        <v>#DIV/0!</v>
      </c>
      <c r="CK48" t="e">
        <f t="shared" si="25"/>
        <v>#DIV/0!</v>
      </c>
      <c r="CL48" t="e">
        <f t="shared" si="25"/>
        <v>#DIV/0!</v>
      </c>
      <c r="CM48" t="e">
        <f t="shared" si="25"/>
        <v>#DIV/0!</v>
      </c>
      <c r="CN48" t="e">
        <f t="shared" si="25"/>
        <v>#DIV/0!</v>
      </c>
      <c r="CO48" t="e">
        <f t="shared" si="25"/>
        <v>#DIV/0!</v>
      </c>
      <c r="CP48" t="e">
        <f t="shared" si="25"/>
        <v>#DIV/0!</v>
      </c>
      <c r="CQ48" t="e">
        <f t="shared" si="25"/>
        <v>#DIV/0!</v>
      </c>
      <c r="CR48" t="e">
        <f t="shared" si="25"/>
        <v>#DIV/0!</v>
      </c>
      <c r="CS48" t="e">
        <f t="shared" si="25"/>
        <v>#DIV/0!</v>
      </c>
      <c r="CT48" t="e">
        <f t="shared" si="25"/>
        <v>#DIV/0!</v>
      </c>
      <c r="CU48" t="e">
        <f t="shared" si="25"/>
        <v>#DIV/0!</v>
      </c>
      <c r="CV48" t="e">
        <f t="shared" si="25"/>
        <v>#DIV/0!</v>
      </c>
      <c r="CW48" t="e">
        <f t="shared" si="25"/>
        <v>#DIV/0!</v>
      </c>
      <c r="CX48" t="e">
        <f t="shared" si="25"/>
        <v>#DIV/0!</v>
      </c>
      <c r="CY48" t="e">
        <f t="shared" si="25"/>
        <v>#DIV/0!</v>
      </c>
      <c r="CZ48" t="e">
        <f t="shared" si="25"/>
        <v>#DIV/0!</v>
      </c>
      <c r="DA48" t="e">
        <f t="shared" si="25"/>
        <v>#DIV/0!</v>
      </c>
      <c r="DB48" t="e">
        <f t="shared" si="25"/>
        <v>#DIV/0!</v>
      </c>
      <c r="DC48" t="e">
        <f t="shared" si="25"/>
        <v>#DIV/0!</v>
      </c>
      <c r="DD48" t="e">
        <f t="shared" si="25"/>
        <v>#DIV/0!</v>
      </c>
      <c r="DE48" t="e">
        <f t="shared" si="25"/>
        <v>#DIV/0!</v>
      </c>
      <c r="DF48" t="e">
        <f t="shared" si="25"/>
        <v>#DIV/0!</v>
      </c>
      <c r="DG48" t="e">
        <f t="shared" si="25"/>
        <v>#DIV/0!</v>
      </c>
      <c r="DH48" t="e">
        <f t="shared" si="25"/>
        <v>#DIV/0!</v>
      </c>
      <c r="DI48" t="e">
        <f t="shared" si="25"/>
        <v>#DIV/0!</v>
      </c>
      <c r="DJ48" t="e">
        <f t="shared" si="25"/>
        <v>#DIV/0!</v>
      </c>
      <c r="DK48" t="e">
        <f t="shared" si="25"/>
        <v>#DIV/0!</v>
      </c>
      <c r="DL48" t="e">
        <f t="shared" si="25"/>
        <v>#DIV/0!</v>
      </c>
      <c r="DM48" t="e">
        <f t="shared" si="25"/>
        <v>#DIV/0!</v>
      </c>
      <c r="DN48" t="e">
        <f t="shared" si="25"/>
        <v>#DIV/0!</v>
      </c>
      <c r="DO48" t="e">
        <f t="shared" si="25"/>
        <v>#DIV/0!</v>
      </c>
      <c r="DP48" t="e">
        <f t="shared" si="25"/>
        <v>#DIV/0!</v>
      </c>
      <c r="DQ48" t="e">
        <f t="shared" si="25"/>
        <v>#DIV/0!</v>
      </c>
    </row>
    <row r="49" spans="1:121" x14ac:dyDescent="0.25">
      <c r="A49" t="s">
        <v>636</v>
      </c>
      <c r="B49">
        <f>AVERAGE(B32:B34)</f>
        <v>21.875</v>
      </c>
      <c r="C49">
        <f t="shared" ref="C49:BN49" si="26">AVERAGE(C32:C34)</f>
        <v>22.916666666666668</v>
      </c>
      <c r="D49">
        <f t="shared" si="26"/>
        <v>24.166666666666668</v>
      </c>
      <c r="E49">
        <f t="shared" si="26"/>
        <v>21.25</v>
      </c>
      <c r="F49">
        <f t="shared" si="26"/>
        <v>23.75</v>
      </c>
      <c r="G49">
        <f t="shared" si="26"/>
        <v>22.5</v>
      </c>
      <c r="H49">
        <f t="shared" si="26"/>
        <v>23.75</v>
      </c>
      <c r="I49">
        <f t="shared" si="26"/>
        <v>22.5</v>
      </c>
      <c r="J49">
        <f t="shared" si="26"/>
        <v>22.5</v>
      </c>
      <c r="K49">
        <f t="shared" si="26"/>
        <v>21.875</v>
      </c>
      <c r="L49">
        <f t="shared" si="26"/>
        <v>20</v>
      </c>
      <c r="M49">
        <f t="shared" si="26"/>
        <v>23.333333333333332</v>
      </c>
      <c r="N49">
        <f t="shared" si="26"/>
        <v>25</v>
      </c>
      <c r="O49">
        <f t="shared" si="26"/>
        <v>20</v>
      </c>
      <c r="P49">
        <f t="shared" si="26"/>
        <v>22.916666666666668</v>
      </c>
      <c r="Q49">
        <f t="shared" si="26"/>
        <v>24.166666666666668</v>
      </c>
      <c r="R49">
        <f t="shared" si="26"/>
        <v>22.5</v>
      </c>
      <c r="S49">
        <f t="shared" si="26"/>
        <v>23.333333333333332</v>
      </c>
      <c r="T49">
        <f t="shared" si="26"/>
        <v>24.375</v>
      </c>
      <c r="U49">
        <f t="shared" si="26"/>
        <v>20.833333333333332</v>
      </c>
      <c r="V49">
        <f t="shared" si="26"/>
        <v>24.583333333333332</v>
      </c>
      <c r="W49">
        <f t="shared" si="26"/>
        <v>20</v>
      </c>
      <c r="X49">
        <f t="shared" si="26"/>
        <v>21.25</v>
      </c>
      <c r="Y49">
        <f t="shared" si="26"/>
        <v>20</v>
      </c>
      <c r="Z49">
        <f t="shared" si="26"/>
        <v>20</v>
      </c>
      <c r="AA49">
        <f t="shared" si="26"/>
        <v>23.125</v>
      </c>
      <c r="AB49">
        <f t="shared" si="26"/>
        <v>23.75</v>
      </c>
      <c r="AC49">
        <f t="shared" si="26"/>
        <v>21.666666666666668</v>
      </c>
      <c r="AD49" t="e">
        <f t="shared" si="26"/>
        <v>#DIV/0!</v>
      </c>
      <c r="AE49">
        <f t="shared" si="26"/>
        <v>21.25</v>
      </c>
      <c r="AF49">
        <f t="shared" si="26"/>
        <v>19.375</v>
      </c>
      <c r="AG49">
        <f t="shared" si="26"/>
        <v>23.75</v>
      </c>
      <c r="AH49">
        <f t="shared" si="26"/>
        <v>22.5</v>
      </c>
      <c r="AI49">
        <f t="shared" si="26"/>
        <v>22.5</v>
      </c>
      <c r="AJ49">
        <f t="shared" si="26"/>
        <v>25</v>
      </c>
      <c r="AK49">
        <f t="shared" si="26"/>
        <v>22.5</v>
      </c>
      <c r="AL49">
        <f t="shared" si="26"/>
        <v>25</v>
      </c>
      <c r="AM49">
        <f t="shared" si="26"/>
        <v>21.25</v>
      </c>
      <c r="AN49">
        <f t="shared" si="26"/>
        <v>22.5</v>
      </c>
      <c r="AO49">
        <f t="shared" si="26"/>
        <v>22.5</v>
      </c>
      <c r="AP49">
        <f t="shared" si="26"/>
        <v>22.5</v>
      </c>
      <c r="AQ49">
        <f t="shared" si="26"/>
        <v>20.625</v>
      </c>
      <c r="AR49">
        <f t="shared" si="26"/>
        <v>20</v>
      </c>
      <c r="AS49">
        <f t="shared" si="26"/>
        <v>21.25</v>
      </c>
      <c r="AT49">
        <f t="shared" si="26"/>
        <v>20.833333333333332</v>
      </c>
      <c r="AU49">
        <f t="shared" si="26"/>
        <v>23.75</v>
      </c>
      <c r="AV49">
        <f t="shared" si="26"/>
        <v>19.583333333333332</v>
      </c>
      <c r="AW49">
        <f t="shared" si="26"/>
        <v>24.375</v>
      </c>
      <c r="AX49">
        <f t="shared" si="26"/>
        <v>20</v>
      </c>
      <c r="AY49">
        <f t="shared" si="26"/>
        <v>22.5</v>
      </c>
      <c r="AZ49" t="e">
        <f t="shared" si="26"/>
        <v>#DIV/0!</v>
      </c>
      <c r="BA49">
        <f t="shared" si="26"/>
        <v>22.5</v>
      </c>
      <c r="BB49" t="e">
        <f t="shared" si="26"/>
        <v>#DIV/0!</v>
      </c>
      <c r="BC49" t="e">
        <f t="shared" si="26"/>
        <v>#DIV/0!</v>
      </c>
      <c r="BD49" t="e">
        <f t="shared" si="26"/>
        <v>#DIV/0!</v>
      </c>
      <c r="BE49" t="e">
        <f t="shared" si="26"/>
        <v>#DIV/0!</v>
      </c>
      <c r="BF49">
        <f t="shared" si="26"/>
        <v>18.75</v>
      </c>
      <c r="BG49">
        <f t="shared" si="26"/>
        <v>18.75</v>
      </c>
      <c r="BH49">
        <f t="shared" si="26"/>
        <v>22.5</v>
      </c>
      <c r="BI49">
        <f t="shared" si="26"/>
        <v>23.75</v>
      </c>
      <c r="BJ49">
        <f t="shared" si="26"/>
        <v>18.75</v>
      </c>
      <c r="BK49" t="e">
        <f t="shared" si="26"/>
        <v>#DIV/0!</v>
      </c>
      <c r="BL49" t="e">
        <f t="shared" si="26"/>
        <v>#DIV/0!</v>
      </c>
      <c r="BM49">
        <f t="shared" si="26"/>
        <v>25</v>
      </c>
      <c r="BN49">
        <f t="shared" si="26"/>
        <v>23.75</v>
      </c>
      <c r="BO49" t="e">
        <f t="shared" ref="BO49:DQ49" si="27">AVERAGE(BO32:BO34)</f>
        <v>#DIV/0!</v>
      </c>
      <c r="BP49">
        <f t="shared" si="27"/>
        <v>18.75</v>
      </c>
      <c r="BQ49">
        <f t="shared" si="27"/>
        <v>21.25</v>
      </c>
      <c r="BR49">
        <f t="shared" si="27"/>
        <v>21.25</v>
      </c>
      <c r="BS49" t="e">
        <f t="shared" si="27"/>
        <v>#DIV/0!</v>
      </c>
      <c r="BT49">
        <f t="shared" si="27"/>
        <v>25</v>
      </c>
      <c r="BU49">
        <f t="shared" si="27"/>
        <v>22.5</v>
      </c>
      <c r="BV49">
        <f t="shared" si="27"/>
        <v>18.75</v>
      </c>
      <c r="BW49" t="e">
        <f t="shared" si="27"/>
        <v>#DIV/0!</v>
      </c>
      <c r="BX49">
        <f t="shared" si="27"/>
        <v>20</v>
      </c>
      <c r="BY49" t="e">
        <f t="shared" si="27"/>
        <v>#DIV/0!</v>
      </c>
      <c r="BZ49">
        <f t="shared" si="27"/>
        <v>25</v>
      </c>
      <c r="CA49" t="e">
        <f t="shared" si="27"/>
        <v>#DIV/0!</v>
      </c>
      <c r="CB49" t="e">
        <f t="shared" si="27"/>
        <v>#DIV/0!</v>
      </c>
      <c r="CC49" t="e">
        <f t="shared" si="27"/>
        <v>#DIV/0!</v>
      </c>
      <c r="CD49" t="e">
        <f t="shared" si="27"/>
        <v>#DIV/0!</v>
      </c>
      <c r="CE49" t="e">
        <f t="shared" si="27"/>
        <v>#DIV/0!</v>
      </c>
      <c r="CF49" t="e">
        <f t="shared" si="27"/>
        <v>#DIV/0!</v>
      </c>
      <c r="CG49" t="e">
        <f t="shared" si="27"/>
        <v>#DIV/0!</v>
      </c>
      <c r="CH49" t="e">
        <f t="shared" si="27"/>
        <v>#DIV/0!</v>
      </c>
      <c r="CI49" t="e">
        <f t="shared" si="27"/>
        <v>#DIV/0!</v>
      </c>
      <c r="CJ49" t="e">
        <f t="shared" si="27"/>
        <v>#DIV/0!</v>
      </c>
      <c r="CK49" t="e">
        <f t="shared" si="27"/>
        <v>#DIV/0!</v>
      </c>
      <c r="CL49" t="e">
        <f t="shared" si="27"/>
        <v>#DIV/0!</v>
      </c>
      <c r="CM49" t="e">
        <f t="shared" si="27"/>
        <v>#DIV/0!</v>
      </c>
      <c r="CN49" t="e">
        <f t="shared" si="27"/>
        <v>#DIV/0!</v>
      </c>
      <c r="CO49" t="e">
        <f t="shared" si="27"/>
        <v>#DIV/0!</v>
      </c>
      <c r="CP49" t="e">
        <f t="shared" si="27"/>
        <v>#DIV/0!</v>
      </c>
      <c r="CQ49" t="e">
        <f t="shared" si="27"/>
        <v>#DIV/0!</v>
      </c>
      <c r="CR49" t="e">
        <f t="shared" si="27"/>
        <v>#DIV/0!</v>
      </c>
      <c r="CS49" t="e">
        <f t="shared" si="27"/>
        <v>#DIV/0!</v>
      </c>
      <c r="CT49" t="e">
        <f t="shared" si="27"/>
        <v>#DIV/0!</v>
      </c>
      <c r="CU49" t="e">
        <f t="shared" si="27"/>
        <v>#DIV/0!</v>
      </c>
      <c r="CV49" t="e">
        <f t="shared" si="27"/>
        <v>#DIV/0!</v>
      </c>
      <c r="CW49" t="e">
        <f t="shared" si="27"/>
        <v>#DIV/0!</v>
      </c>
      <c r="CX49" t="e">
        <f t="shared" si="27"/>
        <v>#DIV/0!</v>
      </c>
      <c r="CY49" t="e">
        <f t="shared" si="27"/>
        <v>#DIV/0!</v>
      </c>
      <c r="CZ49" t="e">
        <f t="shared" si="27"/>
        <v>#DIV/0!</v>
      </c>
      <c r="DA49" t="e">
        <f t="shared" si="27"/>
        <v>#DIV/0!</v>
      </c>
      <c r="DB49" t="e">
        <f t="shared" si="27"/>
        <v>#DIV/0!</v>
      </c>
      <c r="DC49" t="e">
        <f t="shared" si="27"/>
        <v>#DIV/0!</v>
      </c>
      <c r="DD49" t="e">
        <f t="shared" si="27"/>
        <v>#DIV/0!</v>
      </c>
      <c r="DE49" t="e">
        <f t="shared" si="27"/>
        <v>#DIV/0!</v>
      </c>
      <c r="DF49" t="e">
        <f t="shared" si="27"/>
        <v>#DIV/0!</v>
      </c>
      <c r="DG49" t="e">
        <f t="shared" si="27"/>
        <v>#DIV/0!</v>
      </c>
      <c r="DH49" t="e">
        <f t="shared" si="27"/>
        <v>#DIV/0!</v>
      </c>
      <c r="DI49" t="e">
        <f t="shared" si="27"/>
        <v>#DIV/0!</v>
      </c>
      <c r="DJ49" t="e">
        <f t="shared" si="27"/>
        <v>#DIV/0!</v>
      </c>
      <c r="DK49" t="e">
        <f t="shared" si="27"/>
        <v>#DIV/0!</v>
      </c>
      <c r="DL49" t="e">
        <f t="shared" si="27"/>
        <v>#DIV/0!</v>
      </c>
      <c r="DM49" t="e">
        <f t="shared" si="27"/>
        <v>#DIV/0!</v>
      </c>
      <c r="DN49" t="e">
        <f t="shared" si="27"/>
        <v>#DIV/0!</v>
      </c>
      <c r="DO49" t="e">
        <f t="shared" si="27"/>
        <v>#DIV/0!</v>
      </c>
      <c r="DP49" t="e">
        <f t="shared" si="27"/>
        <v>#DIV/0!</v>
      </c>
      <c r="DQ49" t="e">
        <f t="shared" si="27"/>
        <v>#DIV/0!</v>
      </c>
    </row>
    <row r="50" spans="1:121" x14ac:dyDescent="0.25">
      <c r="A50" t="s">
        <v>637</v>
      </c>
      <c r="B50">
        <f>AVERAGE(B35:B37)</f>
        <v>25</v>
      </c>
      <c r="C50">
        <f t="shared" ref="C50:BN50" si="28">AVERAGE(C35:C37)</f>
        <v>22.083333333333332</v>
      </c>
      <c r="D50">
        <f t="shared" si="28"/>
        <v>25</v>
      </c>
      <c r="E50">
        <f t="shared" si="28"/>
        <v>25</v>
      </c>
      <c r="F50">
        <f t="shared" si="28"/>
        <v>21.666666666666668</v>
      </c>
      <c r="G50">
        <f t="shared" si="28"/>
        <v>20</v>
      </c>
      <c r="H50">
        <f t="shared" si="28"/>
        <v>20</v>
      </c>
      <c r="I50">
        <f t="shared" si="28"/>
        <v>20.416666666666668</v>
      </c>
      <c r="J50">
        <f t="shared" si="28"/>
        <v>23.75</v>
      </c>
      <c r="K50">
        <f t="shared" si="28"/>
        <v>22.083333333333332</v>
      </c>
      <c r="L50">
        <f t="shared" si="28"/>
        <v>19.583333333333332</v>
      </c>
      <c r="M50">
        <f t="shared" si="28"/>
        <v>20.416666666666668</v>
      </c>
      <c r="N50">
        <f t="shared" si="28"/>
        <v>24.583333333333332</v>
      </c>
      <c r="O50">
        <f t="shared" si="28"/>
        <v>23.75</v>
      </c>
      <c r="P50">
        <f t="shared" si="28"/>
        <v>23.333333333333332</v>
      </c>
      <c r="Q50">
        <f t="shared" si="28"/>
        <v>23.75</v>
      </c>
      <c r="R50">
        <f t="shared" si="28"/>
        <v>21.25</v>
      </c>
      <c r="S50">
        <f t="shared" si="28"/>
        <v>20</v>
      </c>
      <c r="T50">
        <f t="shared" si="28"/>
        <v>23.333333333333332</v>
      </c>
      <c r="U50">
        <f t="shared" si="28"/>
        <v>21.25</v>
      </c>
      <c r="V50">
        <f t="shared" si="28"/>
        <v>23.75</v>
      </c>
      <c r="W50">
        <f t="shared" si="28"/>
        <v>20.416666666666668</v>
      </c>
      <c r="X50">
        <f t="shared" si="28"/>
        <v>20</v>
      </c>
      <c r="Y50">
        <f t="shared" si="28"/>
        <v>20.833333333333332</v>
      </c>
      <c r="Z50">
        <f t="shared" si="28"/>
        <v>21.666666666666668</v>
      </c>
      <c r="AA50">
        <f t="shared" si="28"/>
        <v>20</v>
      </c>
      <c r="AB50">
        <f t="shared" si="28"/>
        <v>25</v>
      </c>
      <c r="AC50">
        <f t="shared" si="28"/>
        <v>22.916666666666668</v>
      </c>
      <c r="AD50">
        <f t="shared" si="28"/>
        <v>20</v>
      </c>
      <c r="AE50">
        <f t="shared" si="28"/>
        <v>23.333333333333332</v>
      </c>
      <c r="AF50">
        <f t="shared" si="28"/>
        <v>19.583333333333332</v>
      </c>
      <c r="AG50">
        <f t="shared" si="28"/>
        <v>23.333333333333332</v>
      </c>
      <c r="AH50">
        <f t="shared" si="28"/>
        <v>22.5</v>
      </c>
      <c r="AI50">
        <f t="shared" si="28"/>
        <v>22.083333333333332</v>
      </c>
      <c r="AJ50">
        <f t="shared" si="28"/>
        <v>23.75</v>
      </c>
      <c r="AK50">
        <f t="shared" si="28"/>
        <v>23.333333333333332</v>
      </c>
      <c r="AL50">
        <f t="shared" si="28"/>
        <v>25</v>
      </c>
      <c r="AM50">
        <f t="shared" si="28"/>
        <v>19.375</v>
      </c>
      <c r="AN50">
        <f t="shared" si="28"/>
        <v>23.333333333333332</v>
      </c>
      <c r="AO50">
        <f t="shared" si="28"/>
        <v>22.5</v>
      </c>
      <c r="AP50">
        <f t="shared" si="28"/>
        <v>22.083333333333332</v>
      </c>
      <c r="AQ50">
        <f t="shared" si="28"/>
        <v>11.875</v>
      </c>
      <c r="AR50">
        <f t="shared" si="28"/>
        <v>22.083333333333332</v>
      </c>
      <c r="AS50" t="e">
        <f t="shared" si="28"/>
        <v>#DIV/0!</v>
      </c>
      <c r="AT50">
        <f t="shared" si="28"/>
        <v>20.833333333333332</v>
      </c>
      <c r="AU50">
        <f t="shared" si="28"/>
        <v>23.333333333333332</v>
      </c>
      <c r="AV50">
        <f t="shared" si="28"/>
        <v>17.916666666666668</v>
      </c>
      <c r="AW50">
        <f t="shared" si="28"/>
        <v>25</v>
      </c>
      <c r="AX50">
        <f t="shared" si="28"/>
        <v>20</v>
      </c>
      <c r="AY50">
        <f t="shared" si="28"/>
        <v>21.25</v>
      </c>
      <c r="AZ50" t="e">
        <f t="shared" si="28"/>
        <v>#DIV/0!</v>
      </c>
      <c r="BA50">
        <f t="shared" si="28"/>
        <v>22.5</v>
      </c>
      <c r="BB50" t="e">
        <f t="shared" si="28"/>
        <v>#DIV/0!</v>
      </c>
      <c r="BC50">
        <f t="shared" si="28"/>
        <v>25</v>
      </c>
      <c r="BD50">
        <f t="shared" si="28"/>
        <v>16.25</v>
      </c>
      <c r="BE50">
        <f t="shared" si="28"/>
        <v>23.75</v>
      </c>
      <c r="BF50">
        <f t="shared" si="28"/>
        <v>16.25</v>
      </c>
      <c r="BG50" t="e">
        <f t="shared" si="28"/>
        <v>#DIV/0!</v>
      </c>
      <c r="BH50" t="e">
        <f t="shared" si="28"/>
        <v>#DIV/0!</v>
      </c>
      <c r="BI50">
        <f t="shared" si="28"/>
        <v>21.25</v>
      </c>
      <c r="BJ50">
        <f t="shared" si="28"/>
        <v>20</v>
      </c>
      <c r="BK50" t="e">
        <f t="shared" si="28"/>
        <v>#DIV/0!</v>
      </c>
      <c r="BL50" t="e">
        <f t="shared" si="28"/>
        <v>#DIV/0!</v>
      </c>
      <c r="BM50" t="e">
        <f t="shared" si="28"/>
        <v>#DIV/0!</v>
      </c>
      <c r="BN50">
        <f t="shared" si="28"/>
        <v>18.75</v>
      </c>
      <c r="BO50" t="e">
        <f t="shared" ref="BO50:DQ50" si="29">AVERAGE(BO35:BO37)</f>
        <v>#DIV/0!</v>
      </c>
      <c r="BP50">
        <f t="shared" si="29"/>
        <v>18.75</v>
      </c>
      <c r="BQ50">
        <f t="shared" si="29"/>
        <v>23.75</v>
      </c>
      <c r="BR50">
        <f t="shared" si="29"/>
        <v>21.25</v>
      </c>
      <c r="BS50">
        <f t="shared" si="29"/>
        <v>21.25</v>
      </c>
      <c r="BT50">
        <f t="shared" si="29"/>
        <v>23.75</v>
      </c>
      <c r="BU50">
        <f t="shared" si="29"/>
        <v>21.25</v>
      </c>
      <c r="BV50" t="e">
        <f t="shared" si="29"/>
        <v>#DIV/0!</v>
      </c>
      <c r="BW50" t="e">
        <f t="shared" si="29"/>
        <v>#DIV/0!</v>
      </c>
      <c r="BX50">
        <f t="shared" si="29"/>
        <v>16.25</v>
      </c>
      <c r="BY50">
        <f t="shared" si="29"/>
        <v>23.75</v>
      </c>
      <c r="BZ50">
        <f t="shared" si="29"/>
        <v>22.5</v>
      </c>
      <c r="CA50" t="e">
        <f t="shared" si="29"/>
        <v>#DIV/0!</v>
      </c>
      <c r="CB50" t="e">
        <f t="shared" si="29"/>
        <v>#DIV/0!</v>
      </c>
      <c r="CC50" t="e">
        <f t="shared" si="29"/>
        <v>#DIV/0!</v>
      </c>
      <c r="CD50" t="e">
        <f t="shared" si="29"/>
        <v>#DIV/0!</v>
      </c>
      <c r="CE50" t="e">
        <f t="shared" si="29"/>
        <v>#DIV/0!</v>
      </c>
      <c r="CF50">
        <f t="shared" si="29"/>
        <v>21.25</v>
      </c>
      <c r="CG50" t="e">
        <f t="shared" si="29"/>
        <v>#DIV/0!</v>
      </c>
      <c r="CH50" t="e">
        <f t="shared" si="29"/>
        <v>#DIV/0!</v>
      </c>
      <c r="CI50" t="e">
        <f t="shared" si="29"/>
        <v>#DIV/0!</v>
      </c>
      <c r="CJ50" t="e">
        <f t="shared" si="29"/>
        <v>#DIV/0!</v>
      </c>
      <c r="CK50" t="e">
        <f t="shared" si="29"/>
        <v>#DIV/0!</v>
      </c>
      <c r="CL50" t="e">
        <f t="shared" si="29"/>
        <v>#DIV/0!</v>
      </c>
      <c r="CM50" t="e">
        <f t="shared" si="29"/>
        <v>#DIV/0!</v>
      </c>
      <c r="CN50" t="e">
        <f t="shared" si="29"/>
        <v>#DIV/0!</v>
      </c>
      <c r="CO50" t="e">
        <f t="shared" si="29"/>
        <v>#DIV/0!</v>
      </c>
      <c r="CP50" t="e">
        <f t="shared" si="29"/>
        <v>#DIV/0!</v>
      </c>
      <c r="CQ50" t="e">
        <f t="shared" si="29"/>
        <v>#DIV/0!</v>
      </c>
      <c r="CR50" t="e">
        <f t="shared" si="29"/>
        <v>#DIV/0!</v>
      </c>
      <c r="CS50" t="e">
        <f t="shared" si="29"/>
        <v>#DIV/0!</v>
      </c>
      <c r="CT50" t="e">
        <f t="shared" si="29"/>
        <v>#DIV/0!</v>
      </c>
      <c r="CU50" t="e">
        <f t="shared" si="29"/>
        <v>#DIV/0!</v>
      </c>
      <c r="CV50" t="e">
        <f t="shared" si="29"/>
        <v>#DIV/0!</v>
      </c>
      <c r="CW50" t="e">
        <f t="shared" si="29"/>
        <v>#DIV/0!</v>
      </c>
      <c r="CX50" t="e">
        <f t="shared" si="29"/>
        <v>#DIV/0!</v>
      </c>
      <c r="CY50" t="e">
        <f t="shared" si="29"/>
        <v>#DIV/0!</v>
      </c>
      <c r="CZ50" t="e">
        <f t="shared" si="29"/>
        <v>#DIV/0!</v>
      </c>
      <c r="DA50" t="e">
        <f t="shared" si="29"/>
        <v>#DIV/0!</v>
      </c>
      <c r="DB50" t="e">
        <f t="shared" si="29"/>
        <v>#DIV/0!</v>
      </c>
      <c r="DC50" t="e">
        <f t="shared" si="29"/>
        <v>#DIV/0!</v>
      </c>
      <c r="DD50" t="e">
        <f t="shared" si="29"/>
        <v>#DIV/0!</v>
      </c>
      <c r="DE50" t="e">
        <f t="shared" si="29"/>
        <v>#DIV/0!</v>
      </c>
      <c r="DF50" t="e">
        <f t="shared" si="29"/>
        <v>#DIV/0!</v>
      </c>
      <c r="DG50" t="e">
        <f t="shared" si="29"/>
        <v>#DIV/0!</v>
      </c>
      <c r="DH50" t="e">
        <f t="shared" si="29"/>
        <v>#DIV/0!</v>
      </c>
      <c r="DI50" t="e">
        <f t="shared" si="29"/>
        <v>#DIV/0!</v>
      </c>
      <c r="DJ50" t="e">
        <f t="shared" si="29"/>
        <v>#DIV/0!</v>
      </c>
      <c r="DK50" t="e">
        <f t="shared" si="29"/>
        <v>#DIV/0!</v>
      </c>
      <c r="DL50" t="e">
        <f t="shared" si="29"/>
        <v>#DIV/0!</v>
      </c>
      <c r="DM50" t="e">
        <f t="shared" si="29"/>
        <v>#DIV/0!</v>
      </c>
      <c r="DN50" t="e">
        <f t="shared" si="29"/>
        <v>#DIV/0!</v>
      </c>
      <c r="DO50" t="e">
        <f t="shared" si="29"/>
        <v>#DIV/0!</v>
      </c>
      <c r="DP50" t="e">
        <f t="shared" si="29"/>
        <v>#DIV/0!</v>
      </c>
      <c r="DQ50" t="e">
        <f t="shared" si="29"/>
        <v>#DIV/0!</v>
      </c>
    </row>
    <row r="51" spans="1:121" x14ac:dyDescent="0.25">
      <c r="A51" t="s">
        <v>638</v>
      </c>
      <c r="B51">
        <f>AVERAGE(B38:B40)</f>
        <v>20</v>
      </c>
      <c r="C51">
        <f t="shared" ref="C51:BN51" si="30">AVERAGE(C38:C40)</f>
        <v>22.5</v>
      </c>
      <c r="D51">
        <f t="shared" si="30"/>
        <v>25</v>
      </c>
      <c r="E51">
        <f t="shared" si="30"/>
        <v>23.75</v>
      </c>
      <c r="F51">
        <f t="shared" si="30"/>
        <v>20</v>
      </c>
      <c r="G51">
        <f t="shared" si="30"/>
        <v>20</v>
      </c>
      <c r="H51">
        <f t="shared" si="30"/>
        <v>22.5</v>
      </c>
      <c r="I51">
        <f t="shared" si="30"/>
        <v>22.5</v>
      </c>
      <c r="J51">
        <f t="shared" si="30"/>
        <v>25</v>
      </c>
      <c r="K51" t="e">
        <f t="shared" si="30"/>
        <v>#DIV/0!</v>
      </c>
      <c r="L51" t="e">
        <f t="shared" si="30"/>
        <v>#DIV/0!</v>
      </c>
      <c r="M51">
        <f t="shared" si="30"/>
        <v>20</v>
      </c>
      <c r="N51">
        <f t="shared" si="30"/>
        <v>12.5</v>
      </c>
      <c r="O51" t="e">
        <f t="shared" si="30"/>
        <v>#DIV/0!</v>
      </c>
      <c r="P51">
        <f t="shared" si="30"/>
        <v>19.375</v>
      </c>
      <c r="Q51">
        <f t="shared" si="30"/>
        <v>21.25</v>
      </c>
      <c r="R51">
        <f t="shared" si="30"/>
        <v>21.25</v>
      </c>
      <c r="S51">
        <f t="shared" si="30"/>
        <v>22.5</v>
      </c>
      <c r="T51">
        <f t="shared" si="30"/>
        <v>22.5</v>
      </c>
      <c r="U51">
        <f t="shared" si="30"/>
        <v>19.375</v>
      </c>
      <c r="V51">
        <f t="shared" si="30"/>
        <v>25</v>
      </c>
      <c r="W51">
        <f t="shared" si="30"/>
        <v>22.5</v>
      </c>
      <c r="X51" t="e">
        <f t="shared" si="30"/>
        <v>#DIV/0!</v>
      </c>
      <c r="Y51">
        <f t="shared" si="30"/>
        <v>0</v>
      </c>
      <c r="Z51">
        <f t="shared" si="30"/>
        <v>22.5</v>
      </c>
      <c r="AA51" t="e">
        <f t="shared" si="30"/>
        <v>#DIV/0!</v>
      </c>
      <c r="AB51">
        <f t="shared" si="30"/>
        <v>25</v>
      </c>
      <c r="AC51">
        <f t="shared" si="30"/>
        <v>22.5</v>
      </c>
      <c r="AD51" t="e">
        <f t="shared" si="30"/>
        <v>#DIV/0!</v>
      </c>
      <c r="AE51">
        <f t="shared" si="30"/>
        <v>23.75</v>
      </c>
      <c r="AF51" t="e">
        <f t="shared" si="30"/>
        <v>#DIV/0!</v>
      </c>
      <c r="AG51">
        <f t="shared" si="30"/>
        <v>22.5</v>
      </c>
      <c r="AH51">
        <f t="shared" si="30"/>
        <v>25</v>
      </c>
      <c r="AI51">
        <f t="shared" si="30"/>
        <v>22.5</v>
      </c>
      <c r="AJ51">
        <f t="shared" si="30"/>
        <v>25</v>
      </c>
      <c r="AK51">
        <f t="shared" si="30"/>
        <v>22.5</v>
      </c>
      <c r="AL51">
        <f t="shared" si="30"/>
        <v>25</v>
      </c>
      <c r="AM51" t="e">
        <f t="shared" si="30"/>
        <v>#DIV/0!</v>
      </c>
      <c r="AN51" t="e">
        <f t="shared" si="30"/>
        <v>#DIV/0!</v>
      </c>
      <c r="AO51" t="e">
        <f t="shared" si="30"/>
        <v>#DIV/0!</v>
      </c>
      <c r="AP51">
        <f t="shared" si="30"/>
        <v>22.5</v>
      </c>
      <c r="AQ51">
        <f t="shared" si="30"/>
        <v>16.25</v>
      </c>
      <c r="AR51">
        <f t="shared" si="30"/>
        <v>21.25</v>
      </c>
      <c r="AS51">
        <f t="shared" si="30"/>
        <v>20</v>
      </c>
      <c r="AT51">
        <f t="shared" si="30"/>
        <v>20</v>
      </c>
      <c r="AU51">
        <f t="shared" si="30"/>
        <v>25</v>
      </c>
      <c r="AV51">
        <f t="shared" si="30"/>
        <v>18.75</v>
      </c>
      <c r="AW51">
        <f t="shared" si="30"/>
        <v>22.5</v>
      </c>
      <c r="AX51">
        <f t="shared" si="30"/>
        <v>20</v>
      </c>
      <c r="AY51">
        <f t="shared" si="30"/>
        <v>20</v>
      </c>
      <c r="AZ51" t="e">
        <f t="shared" si="30"/>
        <v>#DIV/0!</v>
      </c>
      <c r="BA51" t="e">
        <f t="shared" si="30"/>
        <v>#DIV/0!</v>
      </c>
      <c r="BB51" t="e">
        <f t="shared" si="30"/>
        <v>#DIV/0!</v>
      </c>
      <c r="BC51" t="e">
        <f t="shared" si="30"/>
        <v>#DIV/0!</v>
      </c>
      <c r="BD51" t="e">
        <f t="shared" si="30"/>
        <v>#DIV/0!</v>
      </c>
      <c r="BE51" t="e">
        <f t="shared" si="30"/>
        <v>#DIV/0!</v>
      </c>
      <c r="BF51" t="e">
        <f t="shared" si="30"/>
        <v>#DIV/0!</v>
      </c>
      <c r="BG51" t="e">
        <f t="shared" si="30"/>
        <v>#DIV/0!</v>
      </c>
      <c r="BH51" t="e">
        <f t="shared" si="30"/>
        <v>#DIV/0!</v>
      </c>
      <c r="BI51">
        <f t="shared" si="30"/>
        <v>21.25</v>
      </c>
      <c r="BJ51" t="e">
        <f t="shared" si="30"/>
        <v>#DIV/0!</v>
      </c>
      <c r="BK51" t="e">
        <f t="shared" si="30"/>
        <v>#DIV/0!</v>
      </c>
      <c r="BL51" t="e">
        <f t="shared" si="30"/>
        <v>#DIV/0!</v>
      </c>
      <c r="BM51" t="e">
        <f t="shared" si="30"/>
        <v>#DIV/0!</v>
      </c>
      <c r="BN51" t="e">
        <f t="shared" si="30"/>
        <v>#DIV/0!</v>
      </c>
      <c r="BO51" t="e">
        <f t="shared" ref="BO51:DQ51" si="31">AVERAGE(BO38:BO40)</f>
        <v>#DIV/0!</v>
      </c>
      <c r="BP51" t="e">
        <f t="shared" si="31"/>
        <v>#DIV/0!</v>
      </c>
      <c r="BQ51" t="e">
        <f t="shared" si="31"/>
        <v>#DIV/0!</v>
      </c>
      <c r="BR51" t="e">
        <f t="shared" si="31"/>
        <v>#DIV/0!</v>
      </c>
      <c r="BS51" t="e">
        <f t="shared" si="31"/>
        <v>#DIV/0!</v>
      </c>
      <c r="BT51" t="e">
        <f t="shared" si="31"/>
        <v>#DIV/0!</v>
      </c>
      <c r="BU51" t="e">
        <f t="shared" si="31"/>
        <v>#DIV/0!</v>
      </c>
      <c r="BV51" t="e">
        <f t="shared" si="31"/>
        <v>#DIV/0!</v>
      </c>
      <c r="BW51" t="e">
        <f t="shared" si="31"/>
        <v>#DIV/0!</v>
      </c>
      <c r="BX51" t="e">
        <f t="shared" si="31"/>
        <v>#DIV/0!</v>
      </c>
      <c r="BY51" t="e">
        <f t="shared" si="31"/>
        <v>#DIV/0!</v>
      </c>
      <c r="BZ51" t="e">
        <f t="shared" si="31"/>
        <v>#DIV/0!</v>
      </c>
      <c r="CA51" t="e">
        <f t="shared" si="31"/>
        <v>#DIV/0!</v>
      </c>
      <c r="CB51" t="e">
        <f t="shared" si="31"/>
        <v>#DIV/0!</v>
      </c>
      <c r="CC51" t="e">
        <f t="shared" si="31"/>
        <v>#DIV/0!</v>
      </c>
      <c r="CD51" t="e">
        <f t="shared" si="31"/>
        <v>#DIV/0!</v>
      </c>
      <c r="CE51" t="e">
        <f t="shared" si="31"/>
        <v>#DIV/0!</v>
      </c>
      <c r="CF51" t="e">
        <f t="shared" si="31"/>
        <v>#DIV/0!</v>
      </c>
      <c r="CG51" t="e">
        <f t="shared" si="31"/>
        <v>#DIV/0!</v>
      </c>
      <c r="CH51" t="e">
        <f t="shared" si="31"/>
        <v>#DIV/0!</v>
      </c>
      <c r="CI51" t="e">
        <f t="shared" si="31"/>
        <v>#DIV/0!</v>
      </c>
      <c r="CJ51" t="e">
        <f t="shared" si="31"/>
        <v>#DIV/0!</v>
      </c>
      <c r="CK51" t="e">
        <f t="shared" si="31"/>
        <v>#DIV/0!</v>
      </c>
      <c r="CL51" t="e">
        <f t="shared" si="31"/>
        <v>#DIV/0!</v>
      </c>
      <c r="CM51" t="e">
        <f t="shared" si="31"/>
        <v>#DIV/0!</v>
      </c>
      <c r="CN51" t="e">
        <f t="shared" si="31"/>
        <v>#DIV/0!</v>
      </c>
      <c r="CO51" t="e">
        <f t="shared" si="31"/>
        <v>#DIV/0!</v>
      </c>
      <c r="CP51" t="e">
        <f t="shared" si="31"/>
        <v>#DIV/0!</v>
      </c>
      <c r="CQ51" t="e">
        <f t="shared" si="31"/>
        <v>#DIV/0!</v>
      </c>
      <c r="CR51" t="e">
        <f t="shared" si="31"/>
        <v>#DIV/0!</v>
      </c>
      <c r="CS51" t="e">
        <f t="shared" si="31"/>
        <v>#DIV/0!</v>
      </c>
      <c r="CT51" t="e">
        <f t="shared" si="31"/>
        <v>#DIV/0!</v>
      </c>
      <c r="CU51" t="e">
        <f t="shared" si="31"/>
        <v>#DIV/0!</v>
      </c>
      <c r="CV51" t="e">
        <f t="shared" si="31"/>
        <v>#DIV/0!</v>
      </c>
      <c r="CW51" t="e">
        <f t="shared" si="31"/>
        <v>#DIV/0!</v>
      </c>
      <c r="CX51" t="e">
        <f t="shared" si="31"/>
        <v>#DIV/0!</v>
      </c>
      <c r="CY51" t="e">
        <f t="shared" si="31"/>
        <v>#DIV/0!</v>
      </c>
      <c r="CZ51" t="e">
        <f t="shared" si="31"/>
        <v>#DIV/0!</v>
      </c>
      <c r="DA51" t="e">
        <f t="shared" si="31"/>
        <v>#DIV/0!</v>
      </c>
      <c r="DB51" t="e">
        <f t="shared" si="31"/>
        <v>#DIV/0!</v>
      </c>
      <c r="DC51" t="e">
        <f t="shared" si="31"/>
        <v>#DIV/0!</v>
      </c>
      <c r="DD51" t="e">
        <f t="shared" si="31"/>
        <v>#DIV/0!</v>
      </c>
      <c r="DE51" t="e">
        <f t="shared" si="31"/>
        <v>#DIV/0!</v>
      </c>
      <c r="DF51" t="e">
        <f t="shared" si="31"/>
        <v>#DIV/0!</v>
      </c>
      <c r="DG51" t="e">
        <f t="shared" si="31"/>
        <v>#DIV/0!</v>
      </c>
      <c r="DH51" t="e">
        <f t="shared" si="31"/>
        <v>#DIV/0!</v>
      </c>
      <c r="DI51" t="e">
        <f t="shared" si="31"/>
        <v>#DIV/0!</v>
      </c>
      <c r="DJ51" t="e">
        <f t="shared" si="31"/>
        <v>#DIV/0!</v>
      </c>
      <c r="DK51" t="e">
        <f t="shared" si="31"/>
        <v>#DIV/0!</v>
      </c>
      <c r="DL51" t="e">
        <f t="shared" si="31"/>
        <v>#DIV/0!</v>
      </c>
      <c r="DM51" t="e">
        <f t="shared" si="31"/>
        <v>#DIV/0!</v>
      </c>
      <c r="DN51" t="e">
        <f t="shared" si="31"/>
        <v>#DIV/0!</v>
      </c>
      <c r="DO51" t="e">
        <f t="shared" si="31"/>
        <v>#DIV/0!</v>
      </c>
      <c r="DP51" t="e">
        <f t="shared" si="31"/>
        <v>#DIV/0!</v>
      </c>
      <c r="DQ51" t="e">
        <f t="shared" si="31"/>
        <v>#DIV/0!</v>
      </c>
    </row>
    <row r="52" spans="1:121" x14ac:dyDescent="0.25">
      <c r="A52" t="s">
        <v>639</v>
      </c>
      <c r="B52">
        <f>AVERAGE(B41:B43)</f>
        <v>22.5</v>
      </c>
      <c r="C52">
        <f t="shared" ref="C52:BN52" si="32">AVERAGE(C41:C43)</f>
        <v>20.416666666666668</v>
      </c>
      <c r="D52">
        <f t="shared" si="32"/>
        <v>23.75</v>
      </c>
      <c r="E52">
        <f t="shared" si="32"/>
        <v>24.166666666666668</v>
      </c>
      <c r="F52">
        <f t="shared" si="32"/>
        <v>20.625</v>
      </c>
      <c r="G52">
        <f t="shared" si="32"/>
        <v>21.666666666666668</v>
      </c>
      <c r="H52">
        <f t="shared" si="32"/>
        <v>21.25</v>
      </c>
      <c r="I52">
        <f t="shared" si="32"/>
        <v>20.416666666666668</v>
      </c>
      <c r="J52">
        <f t="shared" si="32"/>
        <v>20.416666666666668</v>
      </c>
      <c r="K52">
        <f t="shared" si="32"/>
        <v>20.625</v>
      </c>
      <c r="L52" t="e">
        <f t="shared" si="32"/>
        <v>#DIV/0!</v>
      </c>
      <c r="M52">
        <f t="shared" si="32"/>
        <v>20.625</v>
      </c>
      <c r="N52">
        <f t="shared" si="32"/>
        <v>22.083333333333332</v>
      </c>
      <c r="O52">
        <f t="shared" si="32"/>
        <v>22.5</v>
      </c>
      <c r="P52">
        <f t="shared" si="32"/>
        <v>19.583333333333332</v>
      </c>
      <c r="Q52">
        <f t="shared" si="32"/>
        <v>22.5</v>
      </c>
      <c r="R52">
        <f t="shared" si="32"/>
        <v>20</v>
      </c>
      <c r="S52">
        <f t="shared" si="32"/>
        <v>20.833333333333332</v>
      </c>
      <c r="T52">
        <f t="shared" si="32"/>
        <v>25</v>
      </c>
      <c r="U52">
        <f t="shared" si="32"/>
        <v>20</v>
      </c>
      <c r="V52">
        <f t="shared" si="32"/>
        <v>23.125</v>
      </c>
      <c r="W52">
        <f t="shared" si="32"/>
        <v>20.416666666666668</v>
      </c>
      <c r="X52">
        <f t="shared" si="32"/>
        <v>21.875</v>
      </c>
      <c r="Y52">
        <f t="shared" si="32"/>
        <v>19.583333333333332</v>
      </c>
      <c r="Z52">
        <f t="shared" si="32"/>
        <v>23.125</v>
      </c>
      <c r="AA52">
        <f t="shared" si="32"/>
        <v>21.25</v>
      </c>
      <c r="AB52">
        <f t="shared" si="32"/>
        <v>20</v>
      </c>
      <c r="AC52">
        <f t="shared" si="32"/>
        <v>21.25</v>
      </c>
      <c r="AD52">
        <f t="shared" si="32"/>
        <v>20</v>
      </c>
      <c r="AE52">
        <f t="shared" si="32"/>
        <v>21.25</v>
      </c>
      <c r="AF52" t="e">
        <f t="shared" si="32"/>
        <v>#DIV/0!</v>
      </c>
      <c r="AG52">
        <f t="shared" si="32"/>
        <v>24.375</v>
      </c>
      <c r="AH52" t="e">
        <f t="shared" si="32"/>
        <v>#DIV/0!</v>
      </c>
      <c r="AI52">
        <f t="shared" si="32"/>
        <v>19.375</v>
      </c>
      <c r="AJ52">
        <f t="shared" si="32"/>
        <v>23.75</v>
      </c>
      <c r="AK52">
        <f t="shared" si="32"/>
        <v>20</v>
      </c>
      <c r="AL52">
        <f t="shared" si="32"/>
        <v>24.583333333333332</v>
      </c>
      <c r="AM52">
        <f t="shared" si="32"/>
        <v>21.25</v>
      </c>
      <c r="AN52">
        <f t="shared" si="32"/>
        <v>17.5</v>
      </c>
      <c r="AO52">
        <f t="shared" si="32"/>
        <v>23.333333333333332</v>
      </c>
      <c r="AP52">
        <f t="shared" si="32"/>
        <v>21.25</v>
      </c>
      <c r="AQ52">
        <f t="shared" si="32"/>
        <v>18.75</v>
      </c>
      <c r="AR52">
        <f t="shared" si="32"/>
        <v>20</v>
      </c>
      <c r="AS52">
        <f t="shared" si="32"/>
        <v>20</v>
      </c>
      <c r="AT52">
        <f t="shared" si="32"/>
        <v>20</v>
      </c>
      <c r="AU52">
        <f t="shared" si="32"/>
        <v>23.75</v>
      </c>
      <c r="AV52">
        <f t="shared" si="32"/>
        <v>19.166666666666668</v>
      </c>
      <c r="AW52">
        <f t="shared" si="32"/>
        <v>23.75</v>
      </c>
      <c r="AX52">
        <f t="shared" si="32"/>
        <v>20</v>
      </c>
      <c r="AY52">
        <f t="shared" si="32"/>
        <v>22.5</v>
      </c>
      <c r="AZ52">
        <f t="shared" si="32"/>
        <v>19.375</v>
      </c>
      <c r="BA52" t="e">
        <f t="shared" si="32"/>
        <v>#DIV/0!</v>
      </c>
      <c r="BB52" t="e">
        <f t="shared" si="32"/>
        <v>#DIV/0!</v>
      </c>
      <c r="BC52">
        <f t="shared" si="32"/>
        <v>23.75</v>
      </c>
      <c r="BD52">
        <f t="shared" si="32"/>
        <v>18.75</v>
      </c>
      <c r="BE52">
        <f t="shared" si="32"/>
        <v>25</v>
      </c>
      <c r="BF52">
        <f t="shared" si="32"/>
        <v>18.75</v>
      </c>
      <c r="BG52" t="e">
        <f t="shared" si="32"/>
        <v>#DIV/0!</v>
      </c>
      <c r="BH52">
        <f t="shared" si="32"/>
        <v>22.5</v>
      </c>
      <c r="BI52">
        <f t="shared" si="32"/>
        <v>20</v>
      </c>
      <c r="BJ52">
        <f t="shared" si="32"/>
        <v>21.25</v>
      </c>
      <c r="BK52">
        <f t="shared" si="32"/>
        <v>20</v>
      </c>
      <c r="BL52">
        <f t="shared" si="32"/>
        <v>21.25</v>
      </c>
      <c r="BM52">
        <f t="shared" si="32"/>
        <v>21.875</v>
      </c>
      <c r="BN52">
        <f t="shared" si="32"/>
        <v>25</v>
      </c>
      <c r="BO52" t="e">
        <f t="shared" ref="BO52:DQ52" si="33">AVERAGE(BO41:BO43)</f>
        <v>#DIV/0!</v>
      </c>
      <c r="BP52">
        <f t="shared" si="33"/>
        <v>20</v>
      </c>
      <c r="BQ52">
        <f t="shared" si="33"/>
        <v>22.5</v>
      </c>
      <c r="BR52">
        <f t="shared" si="33"/>
        <v>25</v>
      </c>
      <c r="BS52">
        <f t="shared" si="33"/>
        <v>0</v>
      </c>
      <c r="BT52">
        <f t="shared" si="33"/>
        <v>24.375</v>
      </c>
      <c r="BU52" t="e">
        <f t="shared" si="33"/>
        <v>#DIV/0!</v>
      </c>
      <c r="BV52">
        <f t="shared" si="33"/>
        <v>20</v>
      </c>
      <c r="BW52" t="e">
        <f t="shared" si="33"/>
        <v>#DIV/0!</v>
      </c>
      <c r="BX52" t="e">
        <f t="shared" si="33"/>
        <v>#DIV/0!</v>
      </c>
      <c r="BY52">
        <f t="shared" si="33"/>
        <v>22.5</v>
      </c>
      <c r="BZ52">
        <f t="shared" si="33"/>
        <v>24.375</v>
      </c>
      <c r="CA52" t="e">
        <f t="shared" si="33"/>
        <v>#DIV/0!</v>
      </c>
      <c r="CB52" t="e">
        <f t="shared" si="33"/>
        <v>#DIV/0!</v>
      </c>
      <c r="CC52" t="e">
        <f t="shared" si="33"/>
        <v>#DIV/0!</v>
      </c>
      <c r="CD52" t="e">
        <f t="shared" si="33"/>
        <v>#DIV/0!</v>
      </c>
      <c r="CE52" t="e">
        <f t="shared" si="33"/>
        <v>#DIV/0!</v>
      </c>
      <c r="CF52" t="e">
        <f t="shared" si="33"/>
        <v>#DIV/0!</v>
      </c>
      <c r="CG52" t="e">
        <f t="shared" si="33"/>
        <v>#DIV/0!</v>
      </c>
      <c r="CH52" t="e">
        <f t="shared" si="33"/>
        <v>#DIV/0!</v>
      </c>
      <c r="CI52" t="e">
        <f t="shared" si="33"/>
        <v>#DIV/0!</v>
      </c>
      <c r="CJ52" t="e">
        <f t="shared" si="33"/>
        <v>#DIV/0!</v>
      </c>
      <c r="CK52" t="e">
        <f t="shared" si="33"/>
        <v>#DIV/0!</v>
      </c>
      <c r="CL52" t="e">
        <f t="shared" si="33"/>
        <v>#DIV/0!</v>
      </c>
      <c r="CM52" t="e">
        <f t="shared" si="33"/>
        <v>#DIV/0!</v>
      </c>
      <c r="CN52" t="e">
        <f t="shared" si="33"/>
        <v>#DIV/0!</v>
      </c>
      <c r="CO52" t="e">
        <f t="shared" si="33"/>
        <v>#DIV/0!</v>
      </c>
      <c r="CP52" t="e">
        <f t="shared" si="33"/>
        <v>#DIV/0!</v>
      </c>
      <c r="CQ52" t="e">
        <f t="shared" si="33"/>
        <v>#DIV/0!</v>
      </c>
      <c r="CR52" t="e">
        <f t="shared" si="33"/>
        <v>#DIV/0!</v>
      </c>
      <c r="CS52" t="e">
        <f t="shared" si="33"/>
        <v>#DIV/0!</v>
      </c>
      <c r="CT52" t="e">
        <f t="shared" si="33"/>
        <v>#DIV/0!</v>
      </c>
      <c r="CU52" t="e">
        <f t="shared" si="33"/>
        <v>#DIV/0!</v>
      </c>
      <c r="CV52" t="e">
        <f t="shared" si="33"/>
        <v>#DIV/0!</v>
      </c>
      <c r="CW52" t="e">
        <f t="shared" si="33"/>
        <v>#DIV/0!</v>
      </c>
      <c r="CX52" t="e">
        <f t="shared" si="33"/>
        <v>#DIV/0!</v>
      </c>
      <c r="CY52" t="e">
        <f t="shared" si="33"/>
        <v>#DIV/0!</v>
      </c>
      <c r="CZ52" t="e">
        <f t="shared" si="33"/>
        <v>#DIV/0!</v>
      </c>
      <c r="DA52" t="e">
        <f t="shared" si="33"/>
        <v>#DIV/0!</v>
      </c>
      <c r="DB52" t="e">
        <f t="shared" si="33"/>
        <v>#DIV/0!</v>
      </c>
      <c r="DC52" t="e">
        <f t="shared" si="33"/>
        <v>#DIV/0!</v>
      </c>
      <c r="DD52" t="e">
        <f t="shared" si="33"/>
        <v>#DIV/0!</v>
      </c>
      <c r="DE52" t="e">
        <f t="shared" si="33"/>
        <v>#DIV/0!</v>
      </c>
      <c r="DF52" t="e">
        <f t="shared" si="33"/>
        <v>#DIV/0!</v>
      </c>
      <c r="DG52" t="e">
        <f t="shared" si="33"/>
        <v>#DIV/0!</v>
      </c>
      <c r="DH52" t="e">
        <f t="shared" si="33"/>
        <v>#DIV/0!</v>
      </c>
      <c r="DI52" t="e">
        <f t="shared" si="33"/>
        <v>#DIV/0!</v>
      </c>
      <c r="DJ52" t="e">
        <f t="shared" si="33"/>
        <v>#DIV/0!</v>
      </c>
      <c r="DK52" t="e">
        <f t="shared" si="33"/>
        <v>#DIV/0!</v>
      </c>
      <c r="DL52" t="e">
        <f t="shared" si="33"/>
        <v>#DIV/0!</v>
      </c>
      <c r="DM52" t="e">
        <f t="shared" si="33"/>
        <v>#DIV/0!</v>
      </c>
      <c r="DN52" t="e">
        <f t="shared" si="33"/>
        <v>#DIV/0!</v>
      </c>
      <c r="DO52" t="e">
        <f t="shared" si="33"/>
        <v>#DIV/0!</v>
      </c>
      <c r="DP52" t="e">
        <f t="shared" si="33"/>
        <v>#DIV/0!</v>
      </c>
      <c r="DQ52" t="e">
        <f t="shared" si="33"/>
        <v>#DIV/0!</v>
      </c>
    </row>
    <row r="53" spans="1:121" x14ac:dyDescent="0.25">
      <c r="A53" t="s">
        <v>640</v>
      </c>
      <c r="B53" t="e">
        <f>AVERAGE(B44:B46)</f>
        <v>#DIV/0!</v>
      </c>
      <c r="C53" t="e">
        <f t="shared" ref="C53:BN53" si="34">AVERAGE(C44:C46)</f>
        <v>#DIV/0!</v>
      </c>
      <c r="D53">
        <f t="shared" si="34"/>
        <v>25</v>
      </c>
      <c r="E53">
        <f t="shared" si="34"/>
        <v>25</v>
      </c>
      <c r="F53">
        <f t="shared" si="34"/>
        <v>18.75</v>
      </c>
      <c r="G53">
        <f t="shared" si="34"/>
        <v>20</v>
      </c>
      <c r="H53">
        <f t="shared" si="34"/>
        <v>19.375</v>
      </c>
      <c r="I53">
        <f t="shared" si="34"/>
        <v>25</v>
      </c>
      <c r="J53">
        <f t="shared" si="34"/>
        <v>18.75</v>
      </c>
      <c r="K53">
        <f t="shared" si="34"/>
        <v>21.25</v>
      </c>
      <c r="L53">
        <f t="shared" si="34"/>
        <v>22.5</v>
      </c>
      <c r="M53">
        <f t="shared" si="34"/>
        <v>20.625</v>
      </c>
      <c r="N53">
        <f t="shared" si="34"/>
        <v>21.25</v>
      </c>
      <c r="O53">
        <f t="shared" si="34"/>
        <v>21.25</v>
      </c>
      <c r="P53">
        <f t="shared" si="34"/>
        <v>20</v>
      </c>
      <c r="Q53">
        <f t="shared" si="34"/>
        <v>20</v>
      </c>
      <c r="R53">
        <f t="shared" si="34"/>
        <v>19.375</v>
      </c>
      <c r="S53">
        <f t="shared" si="34"/>
        <v>22.5</v>
      </c>
      <c r="T53" t="e">
        <f t="shared" si="34"/>
        <v>#DIV/0!</v>
      </c>
      <c r="U53">
        <f t="shared" si="34"/>
        <v>20</v>
      </c>
      <c r="V53">
        <f t="shared" si="34"/>
        <v>22.5</v>
      </c>
      <c r="W53">
        <f t="shared" si="34"/>
        <v>23.125</v>
      </c>
      <c r="X53">
        <f t="shared" si="34"/>
        <v>22.5</v>
      </c>
      <c r="Y53" t="e">
        <f t="shared" si="34"/>
        <v>#DIV/0!</v>
      </c>
      <c r="Z53">
        <f t="shared" si="34"/>
        <v>20</v>
      </c>
      <c r="AA53">
        <f t="shared" si="34"/>
        <v>18.75</v>
      </c>
      <c r="AB53">
        <f t="shared" si="34"/>
        <v>22.5</v>
      </c>
      <c r="AC53">
        <f t="shared" si="34"/>
        <v>21.25</v>
      </c>
      <c r="AD53">
        <f t="shared" si="34"/>
        <v>21.25</v>
      </c>
      <c r="AE53">
        <f t="shared" si="34"/>
        <v>23.75</v>
      </c>
      <c r="AF53">
        <f t="shared" si="34"/>
        <v>20</v>
      </c>
      <c r="AG53">
        <f t="shared" si="34"/>
        <v>25</v>
      </c>
      <c r="AH53">
        <f t="shared" si="34"/>
        <v>25</v>
      </c>
      <c r="AI53">
        <f t="shared" si="34"/>
        <v>20</v>
      </c>
      <c r="AJ53">
        <f t="shared" si="34"/>
        <v>25</v>
      </c>
      <c r="AK53">
        <f t="shared" si="34"/>
        <v>20</v>
      </c>
      <c r="AL53">
        <f t="shared" si="34"/>
        <v>25</v>
      </c>
      <c r="AM53">
        <f t="shared" si="34"/>
        <v>22.5</v>
      </c>
      <c r="AN53">
        <f t="shared" si="34"/>
        <v>22.5</v>
      </c>
      <c r="AO53">
        <f t="shared" si="34"/>
        <v>22.5</v>
      </c>
      <c r="AP53">
        <f t="shared" si="34"/>
        <v>22.5</v>
      </c>
      <c r="AQ53">
        <f t="shared" si="34"/>
        <v>21.25</v>
      </c>
      <c r="AR53">
        <f t="shared" si="34"/>
        <v>21.875</v>
      </c>
      <c r="AS53">
        <f t="shared" si="34"/>
        <v>22.5</v>
      </c>
      <c r="AT53">
        <f t="shared" si="34"/>
        <v>20.625</v>
      </c>
      <c r="AU53">
        <f t="shared" si="34"/>
        <v>20</v>
      </c>
      <c r="AV53">
        <f t="shared" si="34"/>
        <v>19.375</v>
      </c>
      <c r="AW53">
        <f t="shared" si="34"/>
        <v>22.5</v>
      </c>
      <c r="AX53">
        <f t="shared" si="34"/>
        <v>16.25</v>
      </c>
      <c r="AY53" t="e">
        <f t="shared" si="34"/>
        <v>#DIV/0!</v>
      </c>
      <c r="AZ53">
        <f t="shared" si="34"/>
        <v>20</v>
      </c>
      <c r="BA53">
        <f t="shared" si="34"/>
        <v>23.75</v>
      </c>
      <c r="BB53" t="e">
        <f t="shared" si="34"/>
        <v>#DIV/0!</v>
      </c>
      <c r="BC53">
        <f t="shared" si="34"/>
        <v>21.25</v>
      </c>
      <c r="BD53">
        <f t="shared" si="34"/>
        <v>21.25</v>
      </c>
      <c r="BE53">
        <f t="shared" si="34"/>
        <v>23.75</v>
      </c>
      <c r="BF53">
        <f t="shared" si="34"/>
        <v>21.25</v>
      </c>
      <c r="BG53">
        <f t="shared" si="34"/>
        <v>20</v>
      </c>
      <c r="BH53">
        <f t="shared" si="34"/>
        <v>23.75</v>
      </c>
      <c r="BI53">
        <f t="shared" si="34"/>
        <v>20</v>
      </c>
      <c r="BJ53">
        <f t="shared" si="34"/>
        <v>21.25</v>
      </c>
      <c r="BK53">
        <f t="shared" si="34"/>
        <v>17.5</v>
      </c>
      <c r="BL53">
        <f t="shared" si="34"/>
        <v>21.25</v>
      </c>
      <c r="BM53">
        <f t="shared" si="34"/>
        <v>24.375</v>
      </c>
      <c r="BN53">
        <f t="shared" si="34"/>
        <v>22.5</v>
      </c>
      <c r="BO53" t="e">
        <f t="shared" ref="BO53:DQ53" si="35">AVERAGE(BO44:BO46)</f>
        <v>#DIV/0!</v>
      </c>
      <c r="BP53">
        <f t="shared" si="35"/>
        <v>21.25</v>
      </c>
      <c r="BQ53">
        <f t="shared" si="35"/>
        <v>22.5</v>
      </c>
      <c r="BR53">
        <f t="shared" si="35"/>
        <v>23.75</v>
      </c>
      <c r="BS53">
        <f t="shared" si="35"/>
        <v>18.75</v>
      </c>
      <c r="BT53">
        <f t="shared" si="35"/>
        <v>25</v>
      </c>
      <c r="BU53">
        <f t="shared" si="35"/>
        <v>22.5</v>
      </c>
      <c r="BV53">
        <f t="shared" si="35"/>
        <v>20</v>
      </c>
      <c r="BW53" t="e">
        <f t="shared" si="35"/>
        <v>#DIV/0!</v>
      </c>
      <c r="BX53">
        <f t="shared" si="35"/>
        <v>21.25</v>
      </c>
      <c r="BY53">
        <f t="shared" si="35"/>
        <v>23.75</v>
      </c>
      <c r="BZ53">
        <f t="shared" si="35"/>
        <v>25</v>
      </c>
      <c r="CA53" t="e">
        <f t="shared" si="35"/>
        <v>#DIV/0!</v>
      </c>
      <c r="CB53" t="e">
        <f t="shared" si="35"/>
        <v>#DIV/0!</v>
      </c>
      <c r="CC53" t="e">
        <f t="shared" si="35"/>
        <v>#DIV/0!</v>
      </c>
      <c r="CD53" t="e">
        <f t="shared" si="35"/>
        <v>#DIV/0!</v>
      </c>
      <c r="CE53" t="e">
        <f t="shared" si="35"/>
        <v>#DIV/0!</v>
      </c>
      <c r="CF53" t="e">
        <f t="shared" si="35"/>
        <v>#DIV/0!</v>
      </c>
      <c r="CG53" t="e">
        <f t="shared" si="35"/>
        <v>#DIV/0!</v>
      </c>
      <c r="CH53" t="e">
        <f t="shared" si="35"/>
        <v>#DIV/0!</v>
      </c>
      <c r="CI53" t="e">
        <f t="shared" si="35"/>
        <v>#DIV/0!</v>
      </c>
      <c r="CJ53" t="e">
        <f t="shared" si="35"/>
        <v>#DIV/0!</v>
      </c>
      <c r="CK53" t="e">
        <f t="shared" si="35"/>
        <v>#DIV/0!</v>
      </c>
      <c r="CL53" t="e">
        <f t="shared" si="35"/>
        <v>#DIV/0!</v>
      </c>
      <c r="CM53" t="e">
        <f t="shared" si="35"/>
        <v>#DIV/0!</v>
      </c>
      <c r="CN53" t="e">
        <f t="shared" si="35"/>
        <v>#DIV/0!</v>
      </c>
      <c r="CO53" t="e">
        <f t="shared" si="35"/>
        <v>#DIV/0!</v>
      </c>
      <c r="CP53" t="e">
        <f t="shared" si="35"/>
        <v>#DIV/0!</v>
      </c>
      <c r="CQ53" t="e">
        <f t="shared" si="35"/>
        <v>#DIV/0!</v>
      </c>
      <c r="CR53" t="e">
        <f t="shared" si="35"/>
        <v>#DIV/0!</v>
      </c>
      <c r="CS53" t="e">
        <f t="shared" si="35"/>
        <v>#DIV/0!</v>
      </c>
      <c r="CT53" t="e">
        <f t="shared" si="35"/>
        <v>#DIV/0!</v>
      </c>
      <c r="CU53" t="e">
        <f t="shared" si="35"/>
        <v>#DIV/0!</v>
      </c>
      <c r="CV53" t="e">
        <f t="shared" si="35"/>
        <v>#DIV/0!</v>
      </c>
      <c r="CW53" t="e">
        <f t="shared" si="35"/>
        <v>#DIV/0!</v>
      </c>
      <c r="CX53" t="e">
        <f t="shared" si="35"/>
        <v>#DIV/0!</v>
      </c>
      <c r="CY53" t="e">
        <f t="shared" si="35"/>
        <v>#DIV/0!</v>
      </c>
      <c r="CZ53" t="e">
        <f t="shared" si="35"/>
        <v>#DIV/0!</v>
      </c>
      <c r="DA53" t="e">
        <f t="shared" si="35"/>
        <v>#DIV/0!</v>
      </c>
      <c r="DB53" t="e">
        <f t="shared" si="35"/>
        <v>#DIV/0!</v>
      </c>
      <c r="DC53" t="e">
        <f t="shared" si="35"/>
        <v>#DIV/0!</v>
      </c>
      <c r="DD53" t="e">
        <f t="shared" si="35"/>
        <v>#DIV/0!</v>
      </c>
      <c r="DE53" t="e">
        <f t="shared" si="35"/>
        <v>#DIV/0!</v>
      </c>
      <c r="DF53" t="e">
        <f t="shared" si="35"/>
        <v>#DIV/0!</v>
      </c>
      <c r="DG53" t="e">
        <f t="shared" si="35"/>
        <v>#DIV/0!</v>
      </c>
      <c r="DH53" t="e">
        <f t="shared" si="35"/>
        <v>#DIV/0!</v>
      </c>
      <c r="DI53" t="e">
        <f t="shared" si="35"/>
        <v>#DIV/0!</v>
      </c>
      <c r="DJ53" t="e">
        <f t="shared" si="35"/>
        <v>#DIV/0!</v>
      </c>
      <c r="DK53" t="e">
        <f t="shared" si="35"/>
        <v>#DIV/0!</v>
      </c>
      <c r="DL53" t="e">
        <f t="shared" si="35"/>
        <v>#DIV/0!</v>
      </c>
      <c r="DM53" t="e">
        <f t="shared" si="35"/>
        <v>#DIV/0!</v>
      </c>
      <c r="DN53" t="e">
        <f t="shared" si="35"/>
        <v>#DIV/0!</v>
      </c>
      <c r="DO53" t="e">
        <f t="shared" si="35"/>
        <v>#DIV/0!</v>
      </c>
      <c r="DP53" t="e">
        <f t="shared" si="35"/>
        <v>#DIV/0!</v>
      </c>
      <c r="DQ53" t="e">
        <f t="shared" si="35"/>
        <v>#DIV/0!</v>
      </c>
    </row>
    <row r="55" spans="1:121" x14ac:dyDescent="0.25">
      <c r="A55" t="s">
        <v>641</v>
      </c>
      <c r="B55">
        <f>SUM(B29:B31)</f>
        <v>70</v>
      </c>
      <c r="C55">
        <f t="shared" ref="C55:BN56" si="36">SUM(C29:C31)</f>
        <v>65</v>
      </c>
      <c r="D55">
        <f t="shared" si="36"/>
        <v>50</v>
      </c>
      <c r="E55">
        <f t="shared" si="36"/>
        <v>25</v>
      </c>
      <c r="F55">
        <f t="shared" si="36"/>
        <v>37.5</v>
      </c>
      <c r="G55">
        <f t="shared" si="36"/>
        <v>0</v>
      </c>
      <c r="H55">
        <f t="shared" si="36"/>
        <v>20</v>
      </c>
      <c r="I55">
        <f t="shared" si="36"/>
        <v>43.75</v>
      </c>
      <c r="J55">
        <f t="shared" si="36"/>
        <v>23.75</v>
      </c>
      <c r="K55">
        <f t="shared" si="36"/>
        <v>45</v>
      </c>
      <c r="L55">
        <f t="shared" si="36"/>
        <v>20</v>
      </c>
      <c r="M55">
        <f t="shared" si="36"/>
        <v>20</v>
      </c>
      <c r="N55">
        <f t="shared" si="36"/>
        <v>48.75</v>
      </c>
      <c r="O55">
        <f t="shared" si="36"/>
        <v>50</v>
      </c>
      <c r="P55">
        <f t="shared" si="36"/>
        <v>22.5</v>
      </c>
      <c r="Q55">
        <f t="shared" si="36"/>
        <v>68.75</v>
      </c>
      <c r="R55">
        <f t="shared" si="36"/>
        <v>43.75</v>
      </c>
      <c r="S55">
        <f t="shared" si="36"/>
        <v>22.5</v>
      </c>
      <c r="T55">
        <f t="shared" si="36"/>
        <v>0</v>
      </c>
      <c r="U55">
        <f t="shared" si="36"/>
        <v>58.75</v>
      </c>
      <c r="V55">
        <f t="shared" si="36"/>
        <v>67.5</v>
      </c>
      <c r="W55">
        <f t="shared" si="36"/>
        <v>21.25</v>
      </c>
      <c r="X55">
        <f t="shared" si="36"/>
        <v>22.5</v>
      </c>
      <c r="Y55">
        <f t="shared" si="36"/>
        <v>0</v>
      </c>
      <c r="Z55">
        <f t="shared" si="36"/>
        <v>23.75</v>
      </c>
      <c r="AA55">
        <f t="shared" si="36"/>
        <v>20</v>
      </c>
      <c r="AB55">
        <f t="shared" si="36"/>
        <v>25</v>
      </c>
      <c r="AC55">
        <f t="shared" si="36"/>
        <v>45</v>
      </c>
      <c r="AD55">
        <f t="shared" si="36"/>
        <v>0</v>
      </c>
      <c r="AE55">
        <f t="shared" si="36"/>
        <v>0</v>
      </c>
      <c r="AF55">
        <f t="shared" si="36"/>
        <v>60</v>
      </c>
      <c r="AG55">
        <f t="shared" si="36"/>
        <v>48.75</v>
      </c>
      <c r="AH55">
        <f t="shared" si="36"/>
        <v>0</v>
      </c>
      <c r="AI55">
        <f t="shared" si="36"/>
        <v>22.5</v>
      </c>
      <c r="AJ55">
        <f t="shared" si="36"/>
        <v>25</v>
      </c>
      <c r="AK55">
        <f t="shared" si="36"/>
        <v>20</v>
      </c>
      <c r="AL55">
        <f t="shared" si="36"/>
        <v>23.75</v>
      </c>
      <c r="AM55">
        <f t="shared" si="36"/>
        <v>20</v>
      </c>
      <c r="AN55">
        <f t="shared" si="36"/>
        <v>22.5</v>
      </c>
      <c r="AO55">
        <f t="shared" si="36"/>
        <v>25</v>
      </c>
      <c r="AP55">
        <f t="shared" si="36"/>
        <v>0</v>
      </c>
      <c r="AQ55">
        <f t="shared" si="36"/>
        <v>22.5</v>
      </c>
      <c r="AR55">
        <f t="shared" si="36"/>
        <v>42.5</v>
      </c>
      <c r="AS55">
        <f t="shared" si="36"/>
        <v>22.5</v>
      </c>
      <c r="AT55">
        <f t="shared" si="36"/>
        <v>0</v>
      </c>
      <c r="AU55">
        <f t="shared" si="36"/>
        <v>22.5</v>
      </c>
      <c r="AV55">
        <f t="shared" si="36"/>
        <v>18.75</v>
      </c>
      <c r="AW55">
        <f t="shared" si="36"/>
        <v>21.25</v>
      </c>
      <c r="AX55">
        <f t="shared" si="36"/>
        <v>60</v>
      </c>
      <c r="AY55">
        <f t="shared" si="36"/>
        <v>22.5</v>
      </c>
      <c r="AZ55">
        <f t="shared" si="36"/>
        <v>0</v>
      </c>
      <c r="BA55">
        <f t="shared" si="36"/>
        <v>22.5</v>
      </c>
      <c r="BB55">
        <f t="shared" si="36"/>
        <v>0</v>
      </c>
      <c r="BC55">
        <f t="shared" si="36"/>
        <v>0</v>
      </c>
      <c r="BD55">
        <f t="shared" si="36"/>
        <v>38.75</v>
      </c>
      <c r="BE55">
        <f t="shared" si="36"/>
        <v>25</v>
      </c>
      <c r="BF55">
        <f t="shared" si="36"/>
        <v>22.5</v>
      </c>
      <c r="BG55">
        <f t="shared" si="36"/>
        <v>0</v>
      </c>
      <c r="BH55">
        <f t="shared" si="36"/>
        <v>0</v>
      </c>
      <c r="BI55">
        <f t="shared" si="36"/>
        <v>20</v>
      </c>
      <c r="BJ55">
        <f t="shared" si="36"/>
        <v>22.5</v>
      </c>
      <c r="BK55">
        <f t="shared" si="36"/>
        <v>0</v>
      </c>
      <c r="BL55">
        <f t="shared" si="36"/>
        <v>0</v>
      </c>
      <c r="BM55">
        <f t="shared" si="36"/>
        <v>22.5</v>
      </c>
      <c r="BN55">
        <f t="shared" si="36"/>
        <v>0</v>
      </c>
      <c r="BO55">
        <f t="shared" ref="BO55:DQ59" si="37">SUM(BO29:BO31)</f>
        <v>0</v>
      </c>
      <c r="BP55">
        <f t="shared" si="37"/>
        <v>20</v>
      </c>
      <c r="BQ55">
        <f t="shared" si="37"/>
        <v>0</v>
      </c>
      <c r="BR55">
        <f t="shared" si="37"/>
        <v>0</v>
      </c>
      <c r="BS55">
        <f t="shared" si="37"/>
        <v>18.75</v>
      </c>
      <c r="BT55">
        <f t="shared" si="37"/>
        <v>50</v>
      </c>
      <c r="BU55">
        <f t="shared" si="37"/>
        <v>0</v>
      </c>
      <c r="BV55">
        <f t="shared" si="37"/>
        <v>0</v>
      </c>
      <c r="BW55">
        <f t="shared" si="37"/>
        <v>0</v>
      </c>
      <c r="BX55">
        <f t="shared" si="37"/>
        <v>0</v>
      </c>
      <c r="BY55">
        <f t="shared" si="37"/>
        <v>0</v>
      </c>
      <c r="BZ55">
        <f t="shared" si="37"/>
        <v>47.5</v>
      </c>
      <c r="CA55">
        <f t="shared" si="37"/>
        <v>0</v>
      </c>
      <c r="CB55">
        <f t="shared" si="37"/>
        <v>0</v>
      </c>
      <c r="CC55">
        <f t="shared" si="37"/>
        <v>0</v>
      </c>
      <c r="CD55">
        <f t="shared" si="37"/>
        <v>0</v>
      </c>
      <c r="CE55">
        <f t="shared" si="37"/>
        <v>0</v>
      </c>
      <c r="CF55">
        <f t="shared" si="37"/>
        <v>0</v>
      </c>
      <c r="CG55">
        <f t="shared" si="37"/>
        <v>0</v>
      </c>
      <c r="CH55">
        <f t="shared" si="37"/>
        <v>0</v>
      </c>
      <c r="CI55">
        <f t="shared" si="37"/>
        <v>0</v>
      </c>
      <c r="CJ55">
        <f t="shared" si="37"/>
        <v>0</v>
      </c>
      <c r="CK55">
        <f t="shared" si="37"/>
        <v>0</v>
      </c>
      <c r="CL55">
        <f t="shared" si="37"/>
        <v>0</v>
      </c>
      <c r="CM55">
        <f t="shared" si="37"/>
        <v>0</v>
      </c>
      <c r="CN55">
        <f t="shared" si="37"/>
        <v>0</v>
      </c>
      <c r="CO55">
        <f t="shared" si="37"/>
        <v>0</v>
      </c>
      <c r="CP55">
        <f t="shared" si="37"/>
        <v>0</v>
      </c>
      <c r="CQ55">
        <f t="shared" si="37"/>
        <v>0</v>
      </c>
      <c r="CR55">
        <f t="shared" si="37"/>
        <v>0</v>
      </c>
      <c r="CS55">
        <f t="shared" si="37"/>
        <v>0</v>
      </c>
      <c r="CT55">
        <f t="shared" si="37"/>
        <v>0</v>
      </c>
      <c r="CU55">
        <f t="shared" si="37"/>
        <v>0</v>
      </c>
      <c r="CV55">
        <f t="shared" si="37"/>
        <v>0</v>
      </c>
      <c r="CW55">
        <f t="shared" si="37"/>
        <v>0</v>
      </c>
      <c r="CX55">
        <f t="shared" si="37"/>
        <v>0</v>
      </c>
      <c r="CY55">
        <f t="shared" si="37"/>
        <v>0</v>
      </c>
      <c r="CZ55">
        <f t="shared" si="37"/>
        <v>0</v>
      </c>
      <c r="DA55">
        <f t="shared" si="37"/>
        <v>0</v>
      </c>
      <c r="DB55">
        <f t="shared" si="37"/>
        <v>0</v>
      </c>
      <c r="DC55">
        <f t="shared" si="37"/>
        <v>0</v>
      </c>
      <c r="DD55">
        <f t="shared" si="37"/>
        <v>0</v>
      </c>
      <c r="DE55">
        <f t="shared" si="37"/>
        <v>0</v>
      </c>
      <c r="DF55">
        <f t="shared" si="37"/>
        <v>0</v>
      </c>
      <c r="DG55">
        <f t="shared" si="37"/>
        <v>0</v>
      </c>
      <c r="DH55">
        <f t="shared" si="37"/>
        <v>0</v>
      </c>
      <c r="DI55">
        <f t="shared" si="37"/>
        <v>0</v>
      </c>
      <c r="DJ55">
        <f t="shared" si="37"/>
        <v>0</v>
      </c>
      <c r="DK55">
        <f t="shared" si="37"/>
        <v>0</v>
      </c>
      <c r="DL55">
        <f t="shared" si="37"/>
        <v>0</v>
      </c>
      <c r="DM55">
        <f t="shared" si="37"/>
        <v>0</v>
      </c>
      <c r="DN55">
        <f t="shared" si="37"/>
        <v>0</v>
      </c>
      <c r="DO55">
        <f t="shared" si="37"/>
        <v>0</v>
      </c>
      <c r="DP55">
        <f t="shared" si="37"/>
        <v>0</v>
      </c>
      <c r="DQ55">
        <f t="shared" si="37"/>
        <v>0</v>
      </c>
    </row>
    <row r="56" spans="1:121" x14ac:dyDescent="0.25">
      <c r="A56" t="s">
        <v>642</v>
      </c>
      <c r="B56">
        <f t="shared" ref="B56:Q60" si="38">SUM(B30:B32)</f>
        <v>68.75</v>
      </c>
      <c r="C56">
        <f t="shared" si="38"/>
        <v>67.5</v>
      </c>
      <c r="D56">
        <f t="shared" si="38"/>
        <v>50</v>
      </c>
      <c r="E56">
        <f t="shared" si="38"/>
        <v>22.5</v>
      </c>
      <c r="F56">
        <f t="shared" si="38"/>
        <v>41.25</v>
      </c>
      <c r="G56">
        <f t="shared" si="38"/>
        <v>23.75</v>
      </c>
      <c r="H56">
        <f t="shared" si="38"/>
        <v>23.75</v>
      </c>
      <c r="I56">
        <f t="shared" si="38"/>
        <v>43.75</v>
      </c>
      <c r="J56">
        <f t="shared" si="38"/>
        <v>23.75</v>
      </c>
      <c r="K56">
        <f t="shared" si="38"/>
        <v>45</v>
      </c>
      <c r="L56">
        <f t="shared" si="38"/>
        <v>20</v>
      </c>
      <c r="M56">
        <f t="shared" si="38"/>
        <v>25</v>
      </c>
      <c r="N56">
        <f t="shared" si="38"/>
        <v>48.75</v>
      </c>
      <c r="O56">
        <f t="shared" si="38"/>
        <v>45</v>
      </c>
      <c r="P56">
        <f t="shared" si="38"/>
        <v>25</v>
      </c>
      <c r="Q56">
        <f t="shared" si="38"/>
        <v>68.75</v>
      </c>
      <c r="R56">
        <f t="shared" si="36"/>
        <v>45</v>
      </c>
      <c r="S56">
        <f t="shared" si="36"/>
        <v>25</v>
      </c>
      <c r="T56">
        <f t="shared" si="36"/>
        <v>25</v>
      </c>
      <c r="U56">
        <f t="shared" si="36"/>
        <v>61.25</v>
      </c>
      <c r="V56">
        <f t="shared" si="36"/>
        <v>67.5</v>
      </c>
      <c r="W56">
        <f t="shared" si="36"/>
        <v>20</v>
      </c>
      <c r="X56">
        <f t="shared" si="36"/>
        <v>22.5</v>
      </c>
      <c r="Y56">
        <f t="shared" si="36"/>
        <v>21.25</v>
      </c>
      <c r="Z56">
        <f t="shared" si="36"/>
        <v>20</v>
      </c>
      <c r="AA56">
        <f t="shared" si="36"/>
        <v>25</v>
      </c>
      <c r="AB56">
        <f t="shared" si="36"/>
        <v>25</v>
      </c>
      <c r="AC56">
        <f t="shared" si="36"/>
        <v>46.25</v>
      </c>
      <c r="AD56">
        <f t="shared" si="36"/>
        <v>0</v>
      </c>
      <c r="AE56">
        <f t="shared" si="36"/>
        <v>21.25</v>
      </c>
      <c r="AF56">
        <f t="shared" si="36"/>
        <v>58.75</v>
      </c>
      <c r="AG56">
        <f t="shared" si="36"/>
        <v>48.75</v>
      </c>
      <c r="AH56">
        <f t="shared" si="36"/>
        <v>23.75</v>
      </c>
      <c r="AI56">
        <f t="shared" si="36"/>
        <v>23.75</v>
      </c>
      <c r="AJ56">
        <f t="shared" si="36"/>
        <v>25</v>
      </c>
      <c r="AK56">
        <f t="shared" si="36"/>
        <v>23.75</v>
      </c>
      <c r="AL56">
        <f t="shared" si="36"/>
        <v>25</v>
      </c>
      <c r="AM56">
        <f t="shared" si="36"/>
        <v>21.25</v>
      </c>
      <c r="AN56">
        <f t="shared" si="36"/>
        <v>22.5</v>
      </c>
      <c r="AO56">
        <f t="shared" si="36"/>
        <v>22.5</v>
      </c>
      <c r="AP56">
        <f t="shared" si="36"/>
        <v>23.75</v>
      </c>
      <c r="AQ56">
        <f t="shared" si="36"/>
        <v>21.25</v>
      </c>
      <c r="AR56">
        <f t="shared" si="36"/>
        <v>40</v>
      </c>
      <c r="AS56">
        <f t="shared" si="36"/>
        <v>23.75</v>
      </c>
      <c r="AT56">
        <f t="shared" si="36"/>
        <v>22.5</v>
      </c>
      <c r="AU56">
        <f t="shared" si="36"/>
        <v>23.75</v>
      </c>
      <c r="AV56">
        <f t="shared" si="36"/>
        <v>20</v>
      </c>
      <c r="AW56">
        <f t="shared" si="36"/>
        <v>25</v>
      </c>
      <c r="AX56">
        <f t="shared" si="36"/>
        <v>58.75</v>
      </c>
      <c r="AY56">
        <f t="shared" si="36"/>
        <v>23.75</v>
      </c>
      <c r="AZ56">
        <f t="shared" si="36"/>
        <v>0</v>
      </c>
      <c r="BA56">
        <f t="shared" si="36"/>
        <v>22.5</v>
      </c>
      <c r="BB56">
        <f t="shared" si="36"/>
        <v>0</v>
      </c>
      <c r="BC56">
        <f t="shared" si="36"/>
        <v>0</v>
      </c>
      <c r="BD56">
        <f t="shared" si="36"/>
        <v>18.75</v>
      </c>
      <c r="BE56">
        <f t="shared" si="36"/>
        <v>0</v>
      </c>
      <c r="BF56">
        <f t="shared" si="36"/>
        <v>18.75</v>
      </c>
      <c r="BG56">
        <f t="shared" si="36"/>
        <v>18.75</v>
      </c>
      <c r="BH56">
        <f t="shared" si="36"/>
        <v>22.5</v>
      </c>
      <c r="BI56">
        <f t="shared" si="36"/>
        <v>23.75</v>
      </c>
      <c r="BJ56">
        <f t="shared" si="36"/>
        <v>18.75</v>
      </c>
      <c r="BK56">
        <f t="shared" si="36"/>
        <v>0</v>
      </c>
      <c r="BL56">
        <f t="shared" si="36"/>
        <v>0</v>
      </c>
      <c r="BM56">
        <f t="shared" si="36"/>
        <v>25</v>
      </c>
      <c r="BN56">
        <f t="shared" si="36"/>
        <v>23.75</v>
      </c>
      <c r="BO56">
        <f t="shared" si="37"/>
        <v>0</v>
      </c>
      <c r="BP56">
        <f t="shared" si="37"/>
        <v>18.75</v>
      </c>
      <c r="BQ56">
        <f t="shared" si="37"/>
        <v>21.25</v>
      </c>
      <c r="BR56">
        <f t="shared" si="37"/>
        <v>21.25</v>
      </c>
      <c r="BS56">
        <f t="shared" si="37"/>
        <v>0</v>
      </c>
      <c r="BT56">
        <f t="shared" si="37"/>
        <v>50</v>
      </c>
      <c r="BU56">
        <f t="shared" si="37"/>
        <v>22.5</v>
      </c>
      <c r="BV56">
        <f t="shared" si="37"/>
        <v>18.75</v>
      </c>
      <c r="BW56">
        <f t="shared" si="37"/>
        <v>0</v>
      </c>
      <c r="BX56">
        <f t="shared" si="37"/>
        <v>20</v>
      </c>
      <c r="BY56">
        <f t="shared" si="37"/>
        <v>0</v>
      </c>
      <c r="BZ56">
        <f t="shared" si="37"/>
        <v>47.5</v>
      </c>
      <c r="CA56">
        <f t="shared" si="37"/>
        <v>0</v>
      </c>
      <c r="CB56">
        <f t="shared" si="37"/>
        <v>0</v>
      </c>
      <c r="CC56">
        <f t="shared" si="37"/>
        <v>0</v>
      </c>
      <c r="CD56">
        <f t="shared" si="37"/>
        <v>0</v>
      </c>
      <c r="CE56">
        <f t="shared" si="37"/>
        <v>0</v>
      </c>
      <c r="CF56">
        <f t="shared" si="37"/>
        <v>0</v>
      </c>
      <c r="CG56">
        <f t="shared" si="37"/>
        <v>0</v>
      </c>
      <c r="CH56">
        <f t="shared" si="37"/>
        <v>0</v>
      </c>
      <c r="CI56">
        <f t="shared" si="37"/>
        <v>0</v>
      </c>
      <c r="CJ56">
        <f t="shared" si="37"/>
        <v>0</v>
      </c>
      <c r="CK56">
        <f t="shared" si="37"/>
        <v>0</v>
      </c>
      <c r="CL56">
        <f t="shared" si="37"/>
        <v>0</v>
      </c>
      <c r="CM56">
        <f t="shared" si="37"/>
        <v>0</v>
      </c>
      <c r="CN56">
        <f t="shared" si="37"/>
        <v>0</v>
      </c>
      <c r="CO56">
        <f t="shared" si="37"/>
        <v>0</v>
      </c>
      <c r="CP56">
        <f t="shared" si="37"/>
        <v>0</v>
      </c>
      <c r="CQ56">
        <f t="shared" si="37"/>
        <v>0</v>
      </c>
      <c r="CR56">
        <f t="shared" si="37"/>
        <v>0</v>
      </c>
      <c r="CS56">
        <f t="shared" si="37"/>
        <v>0</v>
      </c>
      <c r="CT56">
        <f t="shared" si="37"/>
        <v>0</v>
      </c>
      <c r="CU56">
        <f t="shared" si="37"/>
        <v>0</v>
      </c>
      <c r="CV56">
        <f t="shared" si="37"/>
        <v>0</v>
      </c>
      <c r="CW56">
        <f t="shared" si="37"/>
        <v>0</v>
      </c>
      <c r="CX56">
        <f t="shared" si="37"/>
        <v>0</v>
      </c>
      <c r="CY56">
        <f t="shared" si="37"/>
        <v>0</v>
      </c>
      <c r="CZ56">
        <f t="shared" si="37"/>
        <v>0</v>
      </c>
      <c r="DA56">
        <f t="shared" si="37"/>
        <v>0</v>
      </c>
      <c r="DB56">
        <f t="shared" si="37"/>
        <v>0</v>
      </c>
      <c r="DC56">
        <f t="shared" si="37"/>
        <v>0</v>
      </c>
      <c r="DD56">
        <f t="shared" si="37"/>
        <v>0</v>
      </c>
      <c r="DE56">
        <f t="shared" si="37"/>
        <v>0</v>
      </c>
      <c r="DF56">
        <f t="shared" si="37"/>
        <v>0</v>
      </c>
      <c r="DG56">
        <f t="shared" si="37"/>
        <v>0</v>
      </c>
      <c r="DH56">
        <f t="shared" si="37"/>
        <v>0</v>
      </c>
      <c r="DI56">
        <f t="shared" si="37"/>
        <v>0</v>
      </c>
      <c r="DJ56">
        <f t="shared" si="37"/>
        <v>0</v>
      </c>
      <c r="DK56">
        <f t="shared" si="37"/>
        <v>0</v>
      </c>
      <c r="DL56">
        <f t="shared" si="37"/>
        <v>0</v>
      </c>
      <c r="DM56">
        <f t="shared" si="37"/>
        <v>0</v>
      </c>
      <c r="DN56">
        <f t="shared" si="37"/>
        <v>0</v>
      </c>
      <c r="DO56">
        <f t="shared" si="37"/>
        <v>0</v>
      </c>
      <c r="DP56">
        <f t="shared" si="37"/>
        <v>0</v>
      </c>
      <c r="DQ56">
        <f t="shared" si="37"/>
        <v>0</v>
      </c>
    </row>
    <row r="57" spans="1:121" x14ac:dyDescent="0.25">
      <c r="A57" t="s">
        <v>643</v>
      </c>
      <c r="B57">
        <f t="shared" si="38"/>
        <v>65</v>
      </c>
      <c r="C57">
        <f t="shared" ref="C57:BN60" si="39">SUM(C31:C33)</f>
        <v>67.5</v>
      </c>
      <c r="D57">
        <f t="shared" si="39"/>
        <v>48.75</v>
      </c>
      <c r="E57">
        <f t="shared" si="39"/>
        <v>42.5</v>
      </c>
      <c r="F57">
        <f t="shared" si="39"/>
        <v>50</v>
      </c>
      <c r="G57">
        <f t="shared" si="39"/>
        <v>45</v>
      </c>
      <c r="H57">
        <f t="shared" si="39"/>
        <v>23.75</v>
      </c>
      <c r="I57">
        <f t="shared" si="39"/>
        <v>45</v>
      </c>
      <c r="J57">
        <f t="shared" si="39"/>
        <v>46.25</v>
      </c>
      <c r="K57">
        <f t="shared" si="39"/>
        <v>43.75</v>
      </c>
      <c r="L57">
        <f t="shared" si="39"/>
        <v>40</v>
      </c>
      <c r="M57">
        <f t="shared" si="39"/>
        <v>48.75</v>
      </c>
      <c r="N57">
        <f t="shared" si="39"/>
        <v>50</v>
      </c>
      <c r="O57">
        <f t="shared" si="39"/>
        <v>20</v>
      </c>
      <c r="P57">
        <f t="shared" si="39"/>
        <v>47.5</v>
      </c>
      <c r="Q57">
        <f t="shared" si="39"/>
        <v>71.25</v>
      </c>
      <c r="R57">
        <f t="shared" si="39"/>
        <v>47.5</v>
      </c>
      <c r="S57">
        <f t="shared" si="39"/>
        <v>50</v>
      </c>
      <c r="T57">
        <f t="shared" si="39"/>
        <v>48.75</v>
      </c>
      <c r="U57">
        <f t="shared" si="39"/>
        <v>61.25</v>
      </c>
      <c r="V57">
        <f t="shared" si="39"/>
        <v>71.25</v>
      </c>
      <c r="W57">
        <f t="shared" si="39"/>
        <v>40</v>
      </c>
      <c r="X57">
        <f t="shared" si="39"/>
        <v>42.5</v>
      </c>
      <c r="Y57">
        <f t="shared" si="39"/>
        <v>40</v>
      </c>
      <c r="Z57">
        <f t="shared" si="39"/>
        <v>20</v>
      </c>
      <c r="AA57">
        <f t="shared" si="39"/>
        <v>46.25</v>
      </c>
      <c r="AB57">
        <f t="shared" si="39"/>
        <v>48.75</v>
      </c>
      <c r="AC57">
        <f t="shared" si="39"/>
        <v>45</v>
      </c>
      <c r="AD57">
        <f t="shared" si="39"/>
        <v>0</v>
      </c>
      <c r="AE57">
        <f t="shared" si="39"/>
        <v>42.5</v>
      </c>
      <c r="AF57">
        <f t="shared" si="39"/>
        <v>57.5</v>
      </c>
      <c r="AG57">
        <f t="shared" si="39"/>
        <v>48.75</v>
      </c>
      <c r="AH57">
        <f t="shared" si="39"/>
        <v>45</v>
      </c>
      <c r="AI57">
        <f t="shared" si="39"/>
        <v>45</v>
      </c>
      <c r="AJ57">
        <f t="shared" si="39"/>
        <v>50</v>
      </c>
      <c r="AK57">
        <f t="shared" si="39"/>
        <v>45</v>
      </c>
      <c r="AL57">
        <f t="shared" si="39"/>
        <v>25</v>
      </c>
      <c r="AM57">
        <f t="shared" si="39"/>
        <v>42.5</v>
      </c>
      <c r="AN57">
        <f t="shared" si="39"/>
        <v>22.5</v>
      </c>
      <c r="AO57">
        <f t="shared" si="39"/>
        <v>45</v>
      </c>
      <c r="AP57">
        <f t="shared" si="39"/>
        <v>46.25</v>
      </c>
      <c r="AQ57">
        <f t="shared" si="39"/>
        <v>41.25</v>
      </c>
      <c r="AR57">
        <f t="shared" si="39"/>
        <v>40</v>
      </c>
      <c r="AS57">
        <f t="shared" si="39"/>
        <v>42.5</v>
      </c>
      <c r="AT57">
        <f t="shared" si="39"/>
        <v>42.5</v>
      </c>
      <c r="AU57">
        <f t="shared" si="39"/>
        <v>47.5</v>
      </c>
      <c r="AV57">
        <f t="shared" si="39"/>
        <v>40</v>
      </c>
      <c r="AW57">
        <f t="shared" si="39"/>
        <v>48.75</v>
      </c>
      <c r="AX57">
        <f t="shared" si="39"/>
        <v>58.75</v>
      </c>
      <c r="AY57">
        <f t="shared" si="39"/>
        <v>45</v>
      </c>
      <c r="AZ57">
        <f t="shared" si="39"/>
        <v>0</v>
      </c>
      <c r="BA57">
        <f t="shared" si="39"/>
        <v>22.5</v>
      </c>
      <c r="BB57">
        <f t="shared" si="39"/>
        <v>0</v>
      </c>
      <c r="BC57">
        <f t="shared" si="39"/>
        <v>0</v>
      </c>
      <c r="BD57">
        <f t="shared" si="39"/>
        <v>0</v>
      </c>
      <c r="BE57">
        <f t="shared" si="39"/>
        <v>0</v>
      </c>
      <c r="BF57">
        <f t="shared" si="39"/>
        <v>18.75</v>
      </c>
      <c r="BG57">
        <f t="shared" si="39"/>
        <v>18.75</v>
      </c>
      <c r="BH57">
        <f t="shared" si="39"/>
        <v>22.5</v>
      </c>
      <c r="BI57">
        <f t="shared" si="39"/>
        <v>23.75</v>
      </c>
      <c r="BJ57">
        <f t="shared" si="39"/>
        <v>18.75</v>
      </c>
      <c r="BK57">
        <f t="shared" si="39"/>
        <v>0</v>
      </c>
      <c r="BL57">
        <f t="shared" si="39"/>
        <v>0</v>
      </c>
      <c r="BM57">
        <f t="shared" si="39"/>
        <v>25</v>
      </c>
      <c r="BN57">
        <f t="shared" si="39"/>
        <v>23.75</v>
      </c>
      <c r="BO57">
        <f t="shared" si="37"/>
        <v>0</v>
      </c>
      <c r="BP57">
        <f t="shared" si="37"/>
        <v>18.75</v>
      </c>
      <c r="BQ57">
        <f t="shared" si="37"/>
        <v>21.25</v>
      </c>
      <c r="BR57">
        <f t="shared" si="37"/>
        <v>21.25</v>
      </c>
      <c r="BS57">
        <f t="shared" si="37"/>
        <v>0</v>
      </c>
      <c r="BT57">
        <f t="shared" si="37"/>
        <v>25</v>
      </c>
      <c r="BU57">
        <f t="shared" si="37"/>
        <v>22.5</v>
      </c>
      <c r="BV57">
        <f t="shared" si="37"/>
        <v>18.75</v>
      </c>
      <c r="BW57">
        <f t="shared" si="37"/>
        <v>0</v>
      </c>
      <c r="BX57">
        <f t="shared" si="37"/>
        <v>20</v>
      </c>
      <c r="BY57">
        <f t="shared" si="37"/>
        <v>0</v>
      </c>
      <c r="BZ57">
        <f t="shared" si="37"/>
        <v>25</v>
      </c>
      <c r="CA57">
        <f t="shared" si="37"/>
        <v>0</v>
      </c>
      <c r="CB57">
        <f t="shared" si="37"/>
        <v>0</v>
      </c>
      <c r="CC57">
        <f t="shared" si="37"/>
        <v>0</v>
      </c>
      <c r="CD57">
        <f t="shared" si="37"/>
        <v>0</v>
      </c>
      <c r="CE57">
        <f t="shared" si="37"/>
        <v>0</v>
      </c>
      <c r="CF57">
        <f t="shared" si="37"/>
        <v>0</v>
      </c>
      <c r="CG57">
        <f t="shared" si="37"/>
        <v>0</v>
      </c>
      <c r="CH57">
        <f t="shared" si="37"/>
        <v>0</v>
      </c>
      <c r="CI57">
        <f t="shared" si="37"/>
        <v>0</v>
      </c>
      <c r="CJ57">
        <f t="shared" si="37"/>
        <v>0</v>
      </c>
      <c r="CK57">
        <f t="shared" si="37"/>
        <v>0</v>
      </c>
      <c r="CL57">
        <f t="shared" si="37"/>
        <v>0</v>
      </c>
      <c r="CM57">
        <f t="shared" si="37"/>
        <v>0</v>
      </c>
      <c r="CN57">
        <f t="shared" si="37"/>
        <v>0</v>
      </c>
      <c r="CO57">
        <f t="shared" si="37"/>
        <v>0</v>
      </c>
      <c r="CP57">
        <f t="shared" si="37"/>
        <v>0</v>
      </c>
      <c r="CQ57">
        <f t="shared" si="37"/>
        <v>0</v>
      </c>
      <c r="CR57">
        <f t="shared" si="37"/>
        <v>0</v>
      </c>
      <c r="CS57">
        <f t="shared" si="37"/>
        <v>0</v>
      </c>
      <c r="CT57">
        <f t="shared" si="37"/>
        <v>0</v>
      </c>
      <c r="CU57">
        <f t="shared" si="37"/>
        <v>0</v>
      </c>
      <c r="CV57">
        <f t="shared" si="37"/>
        <v>0</v>
      </c>
      <c r="CW57">
        <f t="shared" si="37"/>
        <v>0</v>
      </c>
      <c r="CX57">
        <f t="shared" si="37"/>
        <v>0</v>
      </c>
      <c r="CY57">
        <f t="shared" si="37"/>
        <v>0</v>
      </c>
      <c r="CZ57">
        <f t="shared" si="37"/>
        <v>0</v>
      </c>
      <c r="DA57">
        <f t="shared" si="37"/>
        <v>0</v>
      </c>
      <c r="DB57">
        <f t="shared" si="37"/>
        <v>0</v>
      </c>
      <c r="DC57">
        <f t="shared" si="37"/>
        <v>0</v>
      </c>
      <c r="DD57">
        <f t="shared" si="37"/>
        <v>0</v>
      </c>
      <c r="DE57">
        <f t="shared" si="37"/>
        <v>0</v>
      </c>
      <c r="DF57">
        <f t="shared" si="37"/>
        <v>0</v>
      </c>
      <c r="DG57">
        <f t="shared" si="37"/>
        <v>0</v>
      </c>
      <c r="DH57">
        <f t="shared" si="37"/>
        <v>0</v>
      </c>
      <c r="DI57">
        <f t="shared" si="37"/>
        <v>0</v>
      </c>
      <c r="DJ57">
        <f t="shared" si="37"/>
        <v>0</v>
      </c>
      <c r="DK57">
        <f t="shared" si="37"/>
        <v>0</v>
      </c>
      <c r="DL57">
        <f t="shared" si="37"/>
        <v>0</v>
      </c>
      <c r="DM57">
        <f t="shared" si="37"/>
        <v>0</v>
      </c>
      <c r="DN57">
        <f t="shared" si="37"/>
        <v>0</v>
      </c>
      <c r="DO57">
        <f t="shared" si="37"/>
        <v>0</v>
      </c>
      <c r="DP57">
        <f t="shared" si="37"/>
        <v>0</v>
      </c>
      <c r="DQ57">
        <f t="shared" si="37"/>
        <v>0</v>
      </c>
    </row>
    <row r="58" spans="1:121" x14ac:dyDescent="0.25">
      <c r="A58" t="s">
        <v>644</v>
      </c>
      <c r="B58">
        <f t="shared" si="38"/>
        <v>43.75</v>
      </c>
      <c r="C58">
        <f t="shared" si="39"/>
        <v>68.75</v>
      </c>
      <c r="D58">
        <f t="shared" si="39"/>
        <v>72.5</v>
      </c>
      <c r="E58">
        <f t="shared" si="39"/>
        <v>42.5</v>
      </c>
      <c r="F58">
        <f t="shared" si="39"/>
        <v>71.25</v>
      </c>
      <c r="G58">
        <f t="shared" si="39"/>
        <v>45</v>
      </c>
      <c r="H58">
        <f t="shared" si="39"/>
        <v>23.75</v>
      </c>
      <c r="I58">
        <f t="shared" si="39"/>
        <v>67.5</v>
      </c>
      <c r="J58">
        <f t="shared" si="39"/>
        <v>67.5</v>
      </c>
      <c r="K58">
        <f t="shared" si="39"/>
        <v>43.75</v>
      </c>
      <c r="L58">
        <f t="shared" si="39"/>
        <v>40</v>
      </c>
      <c r="M58">
        <f t="shared" si="39"/>
        <v>70</v>
      </c>
      <c r="N58">
        <f t="shared" si="39"/>
        <v>75</v>
      </c>
      <c r="O58">
        <f t="shared" si="39"/>
        <v>20</v>
      </c>
      <c r="P58">
        <f t="shared" si="39"/>
        <v>68.75</v>
      </c>
      <c r="Q58">
        <f t="shared" si="39"/>
        <v>72.5</v>
      </c>
      <c r="R58">
        <f t="shared" si="39"/>
        <v>67.5</v>
      </c>
      <c r="S58">
        <f t="shared" si="39"/>
        <v>70</v>
      </c>
      <c r="T58">
        <f t="shared" si="39"/>
        <v>48.75</v>
      </c>
      <c r="U58">
        <f t="shared" si="39"/>
        <v>62.5</v>
      </c>
      <c r="V58">
        <f t="shared" si="39"/>
        <v>73.75</v>
      </c>
      <c r="W58">
        <f t="shared" si="39"/>
        <v>40</v>
      </c>
      <c r="X58">
        <f t="shared" si="39"/>
        <v>42.5</v>
      </c>
      <c r="Y58">
        <f t="shared" si="39"/>
        <v>40</v>
      </c>
      <c r="Z58">
        <f t="shared" si="39"/>
        <v>20</v>
      </c>
      <c r="AA58">
        <f t="shared" si="39"/>
        <v>46.25</v>
      </c>
      <c r="AB58">
        <f t="shared" si="39"/>
        <v>71.25</v>
      </c>
      <c r="AC58">
        <f t="shared" si="39"/>
        <v>65</v>
      </c>
      <c r="AD58">
        <f t="shared" si="39"/>
        <v>0</v>
      </c>
      <c r="AE58">
        <f t="shared" si="39"/>
        <v>42.5</v>
      </c>
      <c r="AF58">
        <f t="shared" si="39"/>
        <v>38.75</v>
      </c>
      <c r="AG58">
        <f t="shared" si="39"/>
        <v>71.25</v>
      </c>
      <c r="AH58">
        <f t="shared" si="39"/>
        <v>45</v>
      </c>
      <c r="AI58">
        <f t="shared" si="39"/>
        <v>45</v>
      </c>
      <c r="AJ58">
        <f t="shared" si="39"/>
        <v>50</v>
      </c>
      <c r="AK58">
        <f t="shared" si="39"/>
        <v>45</v>
      </c>
      <c r="AL58">
        <f t="shared" si="39"/>
        <v>25</v>
      </c>
      <c r="AM58">
        <f t="shared" si="39"/>
        <v>42.5</v>
      </c>
      <c r="AN58">
        <f t="shared" si="39"/>
        <v>22.5</v>
      </c>
      <c r="AO58">
        <f t="shared" si="39"/>
        <v>45</v>
      </c>
      <c r="AP58">
        <f t="shared" si="39"/>
        <v>67.5</v>
      </c>
      <c r="AQ58">
        <f t="shared" si="39"/>
        <v>41.25</v>
      </c>
      <c r="AR58">
        <f t="shared" si="39"/>
        <v>40</v>
      </c>
      <c r="AS58">
        <f t="shared" si="39"/>
        <v>42.5</v>
      </c>
      <c r="AT58">
        <f t="shared" si="39"/>
        <v>62.5</v>
      </c>
      <c r="AU58">
        <f t="shared" si="39"/>
        <v>47.5</v>
      </c>
      <c r="AV58">
        <f t="shared" si="39"/>
        <v>58.75</v>
      </c>
      <c r="AW58">
        <f t="shared" si="39"/>
        <v>48.75</v>
      </c>
      <c r="AX58">
        <f t="shared" si="39"/>
        <v>40</v>
      </c>
      <c r="AY58">
        <f t="shared" si="39"/>
        <v>45</v>
      </c>
      <c r="AZ58">
        <f t="shared" si="39"/>
        <v>0</v>
      </c>
      <c r="BA58">
        <f t="shared" si="39"/>
        <v>22.5</v>
      </c>
      <c r="BB58">
        <f t="shared" si="39"/>
        <v>0</v>
      </c>
      <c r="BC58">
        <f t="shared" si="39"/>
        <v>0</v>
      </c>
      <c r="BD58">
        <f t="shared" si="39"/>
        <v>0</v>
      </c>
      <c r="BE58">
        <f t="shared" si="39"/>
        <v>0</v>
      </c>
      <c r="BF58">
        <f t="shared" si="39"/>
        <v>18.75</v>
      </c>
      <c r="BG58">
        <f t="shared" si="39"/>
        <v>18.75</v>
      </c>
      <c r="BH58">
        <f t="shared" si="39"/>
        <v>22.5</v>
      </c>
      <c r="BI58">
        <f t="shared" si="39"/>
        <v>23.75</v>
      </c>
      <c r="BJ58">
        <f t="shared" si="39"/>
        <v>18.75</v>
      </c>
      <c r="BK58">
        <f t="shared" si="39"/>
        <v>0</v>
      </c>
      <c r="BL58">
        <f t="shared" si="39"/>
        <v>0</v>
      </c>
      <c r="BM58">
        <f t="shared" si="39"/>
        <v>25</v>
      </c>
      <c r="BN58">
        <f t="shared" si="39"/>
        <v>23.75</v>
      </c>
      <c r="BO58">
        <f t="shared" si="37"/>
        <v>0</v>
      </c>
      <c r="BP58">
        <f t="shared" si="37"/>
        <v>18.75</v>
      </c>
      <c r="BQ58">
        <f t="shared" si="37"/>
        <v>21.25</v>
      </c>
      <c r="BR58">
        <f t="shared" si="37"/>
        <v>21.25</v>
      </c>
      <c r="BS58">
        <f t="shared" si="37"/>
        <v>0</v>
      </c>
      <c r="BT58">
        <f t="shared" si="37"/>
        <v>25</v>
      </c>
      <c r="BU58">
        <f t="shared" si="37"/>
        <v>22.5</v>
      </c>
      <c r="BV58">
        <f t="shared" si="37"/>
        <v>18.75</v>
      </c>
      <c r="BW58">
        <f t="shared" si="37"/>
        <v>0</v>
      </c>
      <c r="BX58">
        <f t="shared" si="37"/>
        <v>20</v>
      </c>
      <c r="BY58">
        <f t="shared" si="37"/>
        <v>0</v>
      </c>
      <c r="BZ58">
        <f t="shared" si="37"/>
        <v>25</v>
      </c>
      <c r="CA58">
        <f t="shared" si="37"/>
        <v>0</v>
      </c>
      <c r="CB58">
        <f t="shared" si="37"/>
        <v>0</v>
      </c>
      <c r="CC58">
        <f t="shared" si="37"/>
        <v>0</v>
      </c>
      <c r="CD58">
        <f t="shared" si="37"/>
        <v>0</v>
      </c>
      <c r="CE58">
        <f t="shared" si="37"/>
        <v>0</v>
      </c>
      <c r="CF58">
        <f t="shared" si="37"/>
        <v>0</v>
      </c>
      <c r="CG58">
        <f t="shared" si="37"/>
        <v>0</v>
      </c>
      <c r="CH58">
        <f t="shared" si="37"/>
        <v>0</v>
      </c>
      <c r="CI58">
        <f t="shared" si="37"/>
        <v>0</v>
      </c>
      <c r="CJ58">
        <f t="shared" si="37"/>
        <v>0</v>
      </c>
      <c r="CK58">
        <f t="shared" si="37"/>
        <v>0</v>
      </c>
      <c r="CL58">
        <f t="shared" si="37"/>
        <v>0</v>
      </c>
      <c r="CM58">
        <f t="shared" si="37"/>
        <v>0</v>
      </c>
      <c r="CN58">
        <f t="shared" si="37"/>
        <v>0</v>
      </c>
      <c r="CO58">
        <f t="shared" si="37"/>
        <v>0</v>
      </c>
      <c r="CP58">
        <f t="shared" si="37"/>
        <v>0</v>
      </c>
      <c r="CQ58">
        <f t="shared" si="37"/>
        <v>0</v>
      </c>
      <c r="CR58">
        <f t="shared" si="37"/>
        <v>0</v>
      </c>
      <c r="CS58">
        <f t="shared" si="37"/>
        <v>0</v>
      </c>
      <c r="CT58">
        <f t="shared" si="37"/>
        <v>0</v>
      </c>
      <c r="CU58">
        <f t="shared" si="37"/>
        <v>0</v>
      </c>
      <c r="CV58">
        <f t="shared" si="37"/>
        <v>0</v>
      </c>
      <c r="CW58">
        <f t="shared" si="37"/>
        <v>0</v>
      </c>
      <c r="CX58">
        <f t="shared" si="37"/>
        <v>0</v>
      </c>
      <c r="CY58">
        <f t="shared" si="37"/>
        <v>0</v>
      </c>
      <c r="CZ58">
        <f t="shared" si="37"/>
        <v>0</v>
      </c>
      <c r="DA58">
        <f t="shared" si="37"/>
        <v>0</v>
      </c>
      <c r="DB58">
        <f t="shared" si="37"/>
        <v>0</v>
      </c>
      <c r="DC58">
        <f t="shared" si="37"/>
        <v>0</v>
      </c>
      <c r="DD58">
        <f t="shared" si="37"/>
        <v>0</v>
      </c>
      <c r="DE58">
        <f t="shared" si="37"/>
        <v>0</v>
      </c>
      <c r="DF58">
        <f t="shared" si="37"/>
        <v>0</v>
      </c>
      <c r="DG58">
        <f t="shared" si="37"/>
        <v>0</v>
      </c>
      <c r="DH58">
        <f t="shared" si="37"/>
        <v>0</v>
      </c>
      <c r="DI58">
        <f t="shared" si="37"/>
        <v>0</v>
      </c>
      <c r="DJ58">
        <f t="shared" si="37"/>
        <v>0</v>
      </c>
      <c r="DK58">
        <f t="shared" si="37"/>
        <v>0</v>
      </c>
      <c r="DL58">
        <f t="shared" si="37"/>
        <v>0</v>
      </c>
      <c r="DM58">
        <f t="shared" si="37"/>
        <v>0</v>
      </c>
      <c r="DN58">
        <f t="shared" si="37"/>
        <v>0</v>
      </c>
      <c r="DO58">
        <f t="shared" si="37"/>
        <v>0</v>
      </c>
      <c r="DP58">
        <f t="shared" si="37"/>
        <v>0</v>
      </c>
      <c r="DQ58">
        <f t="shared" si="37"/>
        <v>0</v>
      </c>
    </row>
    <row r="59" spans="1:121" x14ac:dyDescent="0.25">
      <c r="A59" t="s">
        <v>645</v>
      </c>
      <c r="B59">
        <f t="shared" si="38"/>
        <v>45</v>
      </c>
      <c r="C59">
        <f t="shared" si="39"/>
        <v>67.5</v>
      </c>
      <c r="D59">
        <f t="shared" si="39"/>
        <v>72.5</v>
      </c>
      <c r="E59">
        <f t="shared" si="39"/>
        <v>45</v>
      </c>
      <c r="F59">
        <f t="shared" si="39"/>
        <v>68.75</v>
      </c>
      <c r="G59">
        <f t="shared" si="39"/>
        <v>42.5</v>
      </c>
      <c r="H59">
        <f t="shared" si="39"/>
        <v>20</v>
      </c>
      <c r="I59">
        <f t="shared" si="39"/>
        <v>66.25</v>
      </c>
      <c r="J59">
        <f t="shared" si="39"/>
        <v>67.5</v>
      </c>
      <c r="K59">
        <f t="shared" si="39"/>
        <v>45</v>
      </c>
      <c r="L59">
        <f t="shared" si="39"/>
        <v>40</v>
      </c>
      <c r="M59">
        <f t="shared" si="39"/>
        <v>66.25</v>
      </c>
      <c r="N59">
        <f t="shared" si="39"/>
        <v>75</v>
      </c>
      <c r="O59">
        <f t="shared" si="39"/>
        <v>25</v>
      </c>
      <c r="P59">
        <f t="shared" si="39"/>
        <v>68.75</v>
      </c>
      <c r="Q59">
        <f t="shared" si="39"/>
        <v>72.5</v>
      </c>
      <c r="R59">
        <f t="shared" si="39"/>
        <v>65</v>
      </c>
      <c r="S59">
        <f t="shared" si="39"/>
        <v>65</v>
      </c>
      <c r="T59">
        <f t="shared" si="39"/>
        <v>48.75</v>
      </c>
      <c r="U59">
        <f t="shared" si="39"/>
        <v>62.5</v>
      </c>
      <c r="V59">
        <f t="shared" si="39"/>
        <v>73.75</v>
      </c>
      <c r="W59">
        <f t="shared" si="39"/>
        <v>41.25</v>
      </c>
      <c r="X59">
        <f t="shared" si="39"/>
        <v>40</v>
      </c>
      <c r="Y59">
        <f t="shared" si="39"/>
        <v>40</v>
      </c>
      <c r="Z59">
        <f t="shared" si="39"/>
        <v>22.5</v>
      </c>
      <c r="AA59">
        <f t="shared" si="39"/>
        <v>41.25</v>
      </c>
      <c r="AB59">
        <f t="shared" si="39"/>
        <v>71.25</v>
      </c>
      <c r="AC59">
        <f t="shared" si="39"/>
        <v>65</v>
      </c>
      <c r="AD59">
        <f t="shared" si="39"/>
        <v>20</v>
      </c>
      <c r="AE59">
        <f t="shared" si="39"/>
        <v>46.25</v>
      </c>
      <c r="AF59">
        <f t="shared" si="39"/>
        <v>38.75</v>
      </c>
      <c r="AG59">
        <f t="shared" si="39"/>
        <v>71.25</v>
      </c>
      <c r="AH59">
        <f t="shared" si="39"/>
        <v>43.75</v>
      </c>
      <c r="AI59">
        <f t="shared" si="39"/>
        <v>43.75</v>
      </c>
      <c r="AJ59">
        <f t="shared" si="39"/>
        <v>50</v>
      </c>
      <c r="AK59">
        <f t="shared" si="39"/>
        <v>46.25</v>
      </c>
      <c r="AL59">
        <f t="shared" si="39"/>
        <v>25</v>
      </c>
      <c r="AM59">
        <f t="shared" si="39"/>
        <v>41.25</v>
      </c>
      <c r="AN59">
        <f t="shared" si="39"/>
        <v>25</v>
      </c>
      <c r="AO59">
        <f t="shared" si="39"/>
        <v>45</v>
      </c>
      <c r="AP59">
        <f t="shared" si="39"/>
        <v>66.25</v>
      </c>
      <c r="AQ59">
        <f t="shared" si="39"/>
        <v>43.75</v>
      </c>
      <c r="AR59">
        <f t="shared" si="39"/>
        <v>43.75</v>
      </c>
      <c r="AS59">
        <f t="shared" si="39"/>
        <v>18.75</v>
      </c>
      <c r="AT59">
        <f t="shared" si="39"/>
        <v>62.5</v>
      </c>
      <c r="AU59">
        <f t="shared" si="39"/>
        <v>48.75</v>
      </c>
      <c r="AV59">
        <f t="shared" si="39"/>
        <v>58.75</v>
      </c>
      <c r="AW59">
        <f t="shared" si="39"/>
        <v>48.75</v>
      </c>
      <c r="AX59">
        <f t="shared" si="39"/>
        <v>42.5</v>
      </c>
      <c r="AY59">
        <f t="shared" si="39"/>
        <v>43.75</v>
      </c>
      <c r="AZ59">
        <f t="shared" si="39"/>
        <v>0</v>
      </c>
      <c r="BA59">
        <f t="shared" si="39"/>
        <v>22.5</v>
      </c>
      <c r="BB59">
        <f t="shared" si="39"/>
        <v>0</v>
      </c>
      <c r="BC59">
        <f t="shared" si="39"/>
        <v>25</v>
      </c>
      <c r="BD59">
        <f t="shared" si="39"/>
        <v>16.25</v>
      </c>
      <c r="BE59">
        <f t="shared" si="39"/>
        <v>23.75</v>
      </c>
      <c r="BF59">
        <f t="shared" si="39"/>
        <v>16.25</v>
      </c>
      <c r="BG59">
        <f t="shared" si="39"/>
        <v>0</v>
      </c>
      <c r="BH59">
        <f t="shared" si="39"/>
        <v>0</v>
      </c>
      <c r="BI59">
        <f t="shared" si="39"/>
        <v>22.5</v>
      </c>
      <c r="BJ59">
        <f t="shared" si="39"/>
        <v>20</v>
      </c>
      <c r="BK59">
        <f t="shared" si="39"/>
        <v>0</v>
      </c>
      <c r="BL59">
        <f t="shared" si="39"/>
        <v>0</v>
      </c>
      <c r="BM59">
        <f t="shared" si="39"/>
        <v>0</v>
      </c>
      <c r="BN59">
        <f t="shared" si="39"/>
        <v>18.75</v>
      </c>
      <c r="BO59">
        <f t="shared" si="37"/>
        <v>0</v>
      </c>
      <c r="BP59">
        <f t="shared" si="37"/>
        <v>18.75</v>
      </c>
      <c r="BQ59">
        <f t="shared" si="37"/>
        <v>23.75</v>
      </c>
      <c r="BR59">
        <f t="shared" si="37"/>
        <v>21.25</v>
      </c>
      <c r="BS59">
        <f t="shared" si="37"/>
        <v>21.25</v>
      </c>
      <c r="BT59">
        <f t="shared" si="37"/>
        <v>23.75</v>
      </c>
      <c r="BU59">
        <f t="shared" si="37"/>
        <v>21.25</v>
      </c>
      <c r="BV59">
        <f t="shared" si="37"/>
        <v>0</v>
      </c>
      <c r="BW59">
        <f t="shared" si="37"/>
        <v>0</v>
      </c>
      <c r="BX59">
        <f t="shared" si="37"/>
        <v>16.25</v>
      </c>
      <c r="BY59">
        <f t="shared" si="37"/>
        <v>23.75</v>
      </c>
      <c r="BZ59">
        <f t="shared" si="37"/>
        <v>22.5</v>
      </c>
      <c r="CA59">
        <f t="shared" si="37"/>
        <v>0</v>
      </c>
      <c r="CB59">
        <f t="shared" si="37"/>
        <v>0</v>
      </c>
      <c r="CC59">
        <f t="shared" si="37"/>
        <v>0</v>
      </c>
      <c r="CD59">
        <f t="shared" si="37"/>
        <v>0</v>
      </c>
      <c r="CE59">
        <f t="shared" si="37"/>
        <v>0</v>
      </c>
      <c r="CF59">
        <f t="shared" si="37"/>
        <v>21.25</v>
      </c>
      <c r="CG59">
        <f t="shared" si="37"/>
        <v>0</v>
      </c>
      <c r="CH59">
        <f t="shared" si="37"/>
        <v>0</v>
      </c>
      <c r="CI59">
        <f t="shared" si="37"/>
        <v>0</v>
      </c>
      <c r="CJ59">
        <f t="shared" si="37"/>
        <v>0</v>
      </c>
      <c r="CK59">
        <f t="shared" si="37"/>
        <v>0</v>
      </c>
      <c r="CL59">
        <f t="shared" si="37"/>
        <v>0</v>
      </c>
      <c r="CM59">
        <f t="shared" si="37"/>
        <v>0</v>
      </c>
      <c r="CN59">
        <f t="shared" si="37"/>
        <v>0</v>
      </c>
      <c r="CO59">
        <f t="shared" si="37"/>
        <v>0</v>
      </c>
      <c r="CP59">
        <f t="shared" si="37"/>
        <v>0</v>
      </c>
      <c r="CQ59">
        <f t="shared" si="37"/>
        <v>0</v>
      </c>
      <c r="CR59">
        <f t="shared" si="37"/>
        <v>0</v>
      </c>
      <c r="CS59">
        <f t="shared" si="37"/>
        <v>0</v>
      </c>
      <c r="CT59">
        <f t="shared" si="37"/>
        <v>0</v>
      </c>
      <c r="CU59">
        <f t="shared" si="37"/>
        <v>0</v>
      </c>
      <c r="CV59">
        <f t="shared" si="37"/>
        <v>0</v>
      </c>
      <c r="CW59">
        <f t="shared" si="37"/>
        <v>0</v>
      </c>
      <c r="CX59">
        <f t="shared" ref="CX59:DQ59" si="40">SUM(CX33:CX35)</f>
        <v>0</v>
      </c>
      <c r="CY59">
        <f t="shared" si="40"/>
        <v>0</v>
      </c>
      <c r="CZ59">
        <f t="shared" si="40"/>
        <v>0</v>
      </c>
      <c r="DA59">
        <f t="shared" si="40"/>
        <v>0</v>
      </c>
      <c r="DB59">
        <f t="shared" si="40"/>
        <v>0</v>
      </c>
      <c r="DC59">
        <f t="shared" si="40"/>
        <v>0</v>
      </c>
      <c r="DD59">
        <f t="shared" si="40"/>
        <v>0</v>
      </c>
      <c r="DE59">
        <f t="shared" si="40"/>
        <v>0</v>
      </c>
      <c r="DF59">
        <f t="shared" si="40"/>
        <v>0</v>
      </c>
      <c r="DG59">
        <f t="shared" si="40"/>
        <v>0</v>
      </c>
      <c r="DH59">
        <f t="shared" si="40"/>
        <v>0</v>
      </c>
      <c r="DI59">
        <f t="shared" si="40"/>
        <v>0</v>
      </c>
      <c r="DJ59">
        <f t="shared" si="40"/>
        <v>0</v>
      </c>
      <c r="DK59">
        <f t="shared" si="40"/>
        <v>0</v>
      </c>
      <c r="DL59">
        <f t="shared" si="40"/>
        <v>0</v>
      </c>
      <c r="DM59">
        <f t="shared" si="40"/>
        <v>0</v>
      </c>
      <c r="DN59">
        <f t="shared" si="40"/>
        <v>0</v>
      </c>
      <c r="DO59">
        <f t="shared" si="40"/>
        <v>0</v>
      </c>
      <c r="DP59">
        <f t="shared" si="40"/>
        <v>0</v>
      </c>
      <c r="DQ59">
        <f t="shared" si="40"/>
        <v>0</v>
      </c>
    </row>
    <row r="60" spans="1:121" x14ac:dyDescent="0.25">
      <c r="A60" t="s">
        <v>646</v>
      </c>
      <c r="B60">
        <f t="shared" si="38"/>
        <v>50</v>
      </c>
      <c r="C60">
        <f t="shared" si="39"/>
        <v>67.5</v>
      </c>
      <c r="D60">
        <f t="shared" si="39"/>
        <v>73.75</v>
      </c>
      <c r="E60">
        <f t="shared" si="39"/>
        <v>50</v>
      </c>
      <c r="F60">
        <f t="shared" si="39"/>
        <v>65</v>
      </c>
      <c r="G60">
        <f t="shared" si="39"/>
        <v>41.25</v>
      </c>
      <c r="H60">
        <f t="shared" si="39"/>
        <v>40</v>
      </c>
      <c r="I60">
        <f t="shared" si="39"/>
        <v>63.75</v>
      </c>
      <c r="J60">
        <f t="shared" si="39"/>
        <v>68.75</v>
      </c>
      <c r="K60">
        <f t="shared" si="39"/>
        <v>46.25</v>
      </c>
      <c r="L60">
        <f t="shared" si="39"/>
        <v>40</v>
      </c>
      <c r="M60">
        <f t="shared" si="39"/>
        <v>62.5</v>
      </c>
      <c r="N60">
        <f t="shared" si="39"/>
        <v>75</v>
      </c>
      <c r="O60">
        <f t="shared" si="39"/>
        <v>48.75</v>
      </c>
      <c r="P60">
        <f t="shared" si="39"/>
        <v>68.75</v>
      </c>
      <c r="Q60">
        <f t="shared" si="39"/>
        <v>71.25</v>
      </c>
      <c r="R60">
        <f t="shared" si="39"/>
        <v>62.5</v>
      </c>
      <c r="S60">
        <f t="shared" si="39"/>
        <v>60</v>
      </c>
      <c r="T60">
        <f t="shared" si="39"/>
        <v>47.5</v>
      </c>
      <c r="U60">
        <f t="shared" si="39"/>
        <v>63.75</v>
      </c>
      <c r="V60">
        <f t="shared" si="39"/>
        <v>72.5</v>
      </c>
      <c r="W60">
        <f t="shared" si="39"/>
        <v>42.5</v>
      </c>
      <c r="X60">
        <f t="shared" si="39"/>
        <v>40</v>
      </c>
      <c r="Y60">
        <f t="shared" si="39"/>
        <v>42.5</v>
      </c>
      <c r="Z60">
        <f t="shared" si="39"/>
        <v>45</v>
      </c>
      <c r="AA60">
        <f t="shared" si="39"/>
        <v>40</v>
      </c>
      <c r="AB60">
        <f t="shared" si="39"/>
        <v>72.5</v>
      </c>
      <c r="AC60">
        <f t="shared" si="39"/>
        <v>66.25</v>
      </c>
      <c r="AD60">
        <f t="shared" si="39"/>
        <v>20</v>
      </c>
      <c r="AE60">
        <f t="shared" si="39"/>
        <v>47.5</v>
      </c>
      <c r="AF60">
        <f t="shared" si="39"/>
        <v>40</v>
      </c>
      <c r="AG60">
        <f t="shared" si="39"/>
        <v>70</v>
      </c>
      <c r="AH60">
        <f t="shared" si="39"/>
        <v>22.5</v>
      </c>
      <c r="AI60">
        <f t="shared" si="39"/>
        <v>45</v>
      </c>
      <c r="AJ60">
        <f t="shared" si="39"/>
        <v>47.5</v>
      </c>
      <c r="AK60">
        <f t="shared" si="39"/>
        <v>47.5</v>
      </c>
      <c r="AL60">
        <f t="shared" si="39"/>
        <v>50</v>
      </c>
      <c r="AM60">
        <f t="shared" si="39"/>
        <v>38.75</v>
      </c>
      <c r="AN60">
        <f t="shared" si="39"/>
        <v>47.5</v>
      </c>
      <c r="AO60">
        <f t="shared" si="39"/>
        <v>45</v>
      </c>
      <c r="AP60">
        <f t="shared" si="39"/>
        <v>66.25</v>
      </c>
      <c r="AQ60">
        <f t="shared" si="39"/>
        <v>23.75</v>
      </c>
      <c r="AR60">
        <f t="shared" si="39"/>
        <v>46.25</v>
      </c>
      <c r="AS60">
        <f t="shared" si="39"/>
        <v>0</v>
      </c>
      <c r="AT60">
        <f t="shared" si="39"/>
        <v>62.5</v>
      </c>
      <c r="AU60">
        <f t="shared" si="39"/>
        <v>47.5</v>
      </c>
      <c r="AV60">
        <f t="shared" si="39"/>
        <v>56.25</v>
      </c>
      <c r="AW60">
        <f t="shared" si="39"/>
        <v>50</v>
      </c>
      <c r="AX60">
        <f t="shared" si="39"/>
        <v>41.25</v>
      </c>
      <c r="AY60">
        <f t="shared" si="39"/>
        <v>43.75</v>
      </c>
      <c r="AZ60">
        <f t="shared" si="39"/>
        <v>0</v>
      </c>
      <c r="BA60">
        <f t="shared" si="39"/>
        <v>22.5</v>
      </c>
      <c r="BB60">
        <f t="shared" si="39"/>
        <v>0</v>
      </c>
      <c r="BC60">
        <f t="shared" si="39"/>
        <v>25</v>
      </c>
      <c r="BD60">
        <f t="shared" si="39"/>
        <v>16.25</v>
      </c>
      <c r="BE60">
        <f t="shared" si="39"/>
        <v>23.75</v>
      </c>
      <c r="BF60">
        <f t="shared" si="39"/>
        <v>16.25</v>
      </c>
      <c r="BG60">
        <f t="shared" si="39"/>
        <v>0</v>
      </c>
      <c r="BH60">
        <f t="shared" si="39"/>
        <v>0</v>
      </c>
      <c r="BI60">
        <f t="shared" si="39"/>
        <v>42.5</v>
      </c>
      <c r="BJ60">
        <f t="shared" si="39"/>
        <v>20</v>
      </c>
      <c r="BK60">
        <f t="shared" si="39"/>
        <v>0</v>
      </c>
      <c r="BL60">
        <f t="shared" si="39"/>
        <v>0</v>
      </c>
      <c r="BM60">
        <f t="shared" si="39"/>
        <v>0</v>
      </c>
      <c r="BN60">
        <f t="shared" ref="BN60:DQ60" si="41">SUM(BN34:BN36)</f>
        <v>18.75</v>
      </c>
      <c r="BO60">
        <f t="shared" si="41"/>
        <v>0</v>
      </c>
      <c r="BP60">
        <f t="shared" si="41"/>
        <v>18.75</v>
      </c>
      <c r="BQ60">
        <f t="shared" si="41"/>
        <v>23.75</v>
      </c>
      <c r="BR60">
        <f t="shared" si="41"/>
        <v>21.25</v>
      </c>
      <c r="BS60">
        <f t="shared" si="41"/>
        <v>21.25</v>
      </c>
      <c r="BT60">
        <f t="shared" si="41"/>
        <v>23.75</v>
      </c>
      <c r="BU60">
        <f t="shared" si="41"/>
        <v>21.25</v>
      </c>
      <c r="BV60">
        <f t="shared" si="41"/>
        <v>0</v>
      </c>
      <c r="BW60">
        <f t="shared" si="41"/>
        <v>0</v>
      </c>
      <c r="BX60">
        <f t="shared" si="41"/>
        <v>16.25</v>
      </c>
      <c r="BY60">
        <f t="shared" si="41"/>
        <v>23.75</v>
      </c>
      <c r="BZ60">
        <f t="shared" si="41"/>
        <v>22.5</v>
      </c>
      <c r="CA60">
        <f t="shared" si="41"/>
        <v>0</v>
      </c>
      <c r="CB60">
        <f t="shared" si="41"/>
        <v>0</v>
      </c>
      <c r="CC60">
        <f t="shared" si="41"/>
        <v>0</v>
      </c>
      <c r="CD60">
        <f t="shared" si="41"/>
        <v>0</v>
      </c>
      <c r="CE60">
        <f t="shared" si="41"/>
        <v>0</v>
      </c>
      <c r="CF60">
        <f t="shared" si="41"/>
        <v>21.25</v>
      </c>
      <c r="CG60">
        <f t="shared" si="41"/>
        <v>0</v>
      </c>
      <c r="CH60">
        <f t="shared" si="41"/>
        <v>0</v>
      </c>
      <c r="CI60">
        <f t="shared" si="41"/>
        <v>0</v>
      </c>
      <c r="CJ60">
        <f t="shared" si="41"/>
        <v>0</v>
      </c>
      <c r="CK60">
        <f t="shared" si="41"/>
        <v>0</v>
      </c>
      <c r="CL60">
        <f t="shared" si="41"/>
        <v>0</v>
      </c>
      <c r="CM60">
        <f t="shared" si="41"/>
        <v>0</v>
      </c>
      <c r="CN60">
        <f t="shared" si="41"/>
        <v>0</v>
      </c>
      <c r="CO60">
        <f t="shared" si="41"/>
        <v>0</v>
      </c>
      <c r="CP60">
        <f t="shared" si="41"/>
        <v>0</v>
      </c>
      <c r="CQ60">
        <f t="shared" si="41"/>
        <v>0</v>
      </c>
      <c r="CR60">
        <f t="shared" si="41"/>
        <v>0</v>
      </c>
      <c r="CS60">
        <f t="shared" si="41"/>
        <v>0</v>
      </c>
      <c r="CT60">
        <f t="shared" si="41"/>
        <v>0</v>
      </c>
      <c r="CU60">
        <f t="shared" si="41"/>
        <v>0</v>
      </c>
      <c r="CV60">
        <f t="shared" si="41"/>
        <v>0</v>
      </c>
      <c r="CW60">
        <f t="shared" si="41"/>
        <v>0</v>
      </c>
      <c r="CX60">
        <f t="shared" si="41"/>
        <v>0</v>
      </c>
      <c r="CY60">
        <f t="shared" si="41"/>
        <v>0</v>
      </c>
      <c r="CZ60">
        <f t="shared" si="41"/>
        <v>0</v>
      </c>
      <c r="DA60">
        <f t="shared" si="41"/>
        <v>0</v>
      </c>
      <c r="DB60">
        <f t="shared" si="41"/>
        <v>0</v>
      </c>
      <c r="DC60">
        <f t="shared" si="41"/>
        <v>0</v>
      </c>
      <c r="DD60">
        <f t="shared" si="41"/>
        <v>0</v>
      </c>
      <c r="DE60">
        <f t="shared" si="41"/>
        <v>0</v>
      </c>
      <c r="DF60">
        <f t="shared" si="41"/>
        <v>0</v>
      </c>
      <c r="DG60">
        <f t="shared" si="41"/>
        <v>0</v>
      </c>
      <c r="DH60">
        <f t="shared" si="41"/>
        <v>0</v>
      </c>
      <c r="DI60">
        <f t="shared" si="41"/>
        <v>0</v>
      </c>
      <c r="DJ60">
        <f t="shared" si="41"/>
        <v>0</v>
      </c>
      <c r="DK60">
        <f t="shared" si="41"/>
        <v>0</v>
      </c>
      <c r="DL60">
        <f t="shared" si="41"/>
        <v>0</v>
      </c>
      <c r="DM60">
        <f t="shared" si="41"/>
        <v>0</v>
      </c>
      <c r="DN60">
        <f t="shared" si="41"/>
        <v>0</v>
      </c>
      <c r="DO60">
        <f t="shared" si="41"/>
        <v>0</v>
      </c>
      <c r="DP60">
        <f t="shared" si="41"/>
        <v>0</v>
      </c>
      <c r="DQ60">
        <f t="shared" si="41"/>
        <v>0</v>
      </c>
    </row>
    <row r="62" spans="1:121" x14ac:dyDescent="0.25">
      <c r="B62" s="84">
        <v>2.0812499999999998</v>
      </c>
      <c r="C62" s="85">
        <v>7.1875</v>
      </c>
      <c r="D62">
        <v>39.583333333333336</v>
      </c>
      <c r="E62">
        <v>2.9187500000000002</v>
      </c>
      <c r="F62">
        <v>6.25</v>
      </c>
      <c r="G62">
        <v>26.666666666666671</v>
      </c>
      <c r="H62">
        <v>19.791666666666668</v>
      </c>
      <c r="I62">
        <v>7.1875</v>
      </c>
      <c r="J62">
        <v>23.541666666666671</v>
      </c>
      <c r="K62">
        <v>0</v>
      </c>
      <c r="L62">
        <v>0</v>
      </c>
      <c r="M62">
        <v>8.75</v>
      </c>
      <c r="N62">
        <v>7.3937499999999998</v>
      </c>
      <c r="O62">
        <v>18.960416666666667</v>
      </c>
      <c r="P62">
        <v>10</v>
      </c>
      <c r="Q62">
        <v>11.768749999999999</v>
      </c>
      <c r="R62">
        <v>5.625</v>
      </c>
      <c r="S62">
        <v>11.25</v>
      </c>
      <c r="T62">
        <v>24.791666666666671</v>
      </c>
      <c r="U62">
        <v>3.125</v>
      </c>
      <c r="V62">
        <v>11.668750000000001</v>
      </c>
      <c r="W62">
        <v>3.125</v>
      </c>
      <c r="X62">
        <v>19.791666666666668</v>
      </c>
      <c r="Y62">
        <v>5.625</v>
      </c>
      <c r="Z62">
        <v>0</v>
      </c>
      <c r="AA62">
        <v>4.7937500000000002</v>
      </c>
      <c r="AB62">
        <v>3.125</v>
      </c>
      <c r="AC62">
        <v>3.125</v>
      </c>
      <c r="AD62">
        <v>10.106250000000001</v>
      </c>
      <c r="AE62">
        <v>1.98125</v>
      </c>
      <c r="AF62">
        <v>0</v>
      </c>
      <c r="AG62">
        <v>5.7312500000000002</v>
      </c>
      <c r="AH62">
        <v>2.5</v>
      </c>
      <c r="AI62">
        <v>1.76875</v>
      </c>
      <c r="AJ62">
        <v>16.356250000000003</v>
      </c>
      <c r="AK62">
        <v>1.14375</v>
      </c>
      <c r="AL62">
        <v>0.625</v>
      </c>
      <c r="AM62">
        <v>0.3125</v>
      </c>
      <c r="AN62">
        <v>3.6437499999999998</v>
      </c>
      <c r="AO62">
        <v>2.2937500000000002</v>
      </c>
      <c r="AP62">
        <v>4.5812499999999998</v>
      </c>
      <c r="AQ62">
        <v>4.5812499999999998</v>
      </c>
      <c r="AR62">
        <v>6.9812500000000002</v>
      </c>
      <c r="AS62">
        <v>9.8937500000000007</v>
      </c>
      <c r="AT62">
        <v>3.4375</v>
      </c>
      <c r="AU62">
        <v>22.710416666666667</v>
      </c>
      <c r="AV62">
        <v>3.125</v>
      </c>
      <c r="AW62">
        <v>22.710416666666667</v>
      </c>
      <c r="AX62">
        <v>0.625</v>
      </c>
      <c r="AY62">
        <v>0</v>
      </c>
      <c r="AZ62">
        <v>2.3937499999999998</v>
      </c>
      <c r="BA62">
        <v>2.0812499999999998</v>
      </c>
      <c r="BB62">
        <v>0</v>
      </c>
      <c r="BC62">
        <v>12.1875</v>
      </c>
      <c r="BD62">
        <v>0</v>
      </c>
      <c r="BE62">
        <v>1.04375</v>
      </c>
      <c r="BF62">
        <v>2.0812499999999998</v>
      </c>
      <c r="BG62">
        <v>0</v>
      </c>
      <c r="BH62">
        <v>8.5437499999999993</v>
      </c>
      <c r="BI62">
        <v>3.9562499999999998</v>
      </c>
      <c r="BJ62">
        <v>11.143749999999999</v>
      </c>
      <c r="BK62">
        <v>0</v>
      </c>
      <c r="BL62">
        <v>0</v>
      </c>
      <c r="BM62">
        <v>5.9375</v>
      </c>
      <c r="BN62">
        <v>1.76875</v>
      </c>
      <c r="BO62">
        <v>0</v>
      </c>
      <c r="BP62">
        <v>1.25</v>
      </c>
      <c r="BQ62">
        <v>2.8125</v>
      </c>
      <c r="BR62">
        <v>2.2937500000000002</v>
      </c>
      <c r="BS62">
        <v>0.625</v>
      </c>
      <c r="BT62">
        <v>2.8125</v>
      </c>
      <c r="BU62">
        <v>2.6062500000000002</v>
      </c>
      <c r="BV62">
        <v>2.1875</v>
      </c>
      <c r="BW62">
        <v>0</v>
      </c>
      <c r="BX62">
        <v>1.35625</v>
      </c>
      <c r="BY62">
        <v>2.5</v>
      </c>
      <c r="BZ62">
        <v>2.7062499999999998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1.66875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0.9375</v>
      </c>
      <c r="CO62">
        <v>0</v>
      </c>
      <c r="CP62">
        <v>0</v>
      </c>
      <c r="CQ62">
        <v>0.83125000000000004</v>
      </c>
      <c r="CR62">
        <v>0</v>
      </c>
      <c r="CS62">
        <v>0</v>
      </c>
      <c r="CT62">
        <v>0</v>
      </c>
      <c r="CU62">
        <v>5.3125</v>
      </c>
      <c r="CV62">
        <v>0</v>
      </c>
      <c r="CW62">
        <v>1.98125</v>
      </c>
      <c r="CX62">
        <v>3.75</v>
      </c>
      <c r="CY62">
        <v>7.1875</v>
      </c>
      <c r="CZ62">
        <v>6.875</v>
      </c>
      <c r="DA62">
        <v>1.66875</v>
      </c>
      <c r="DB62">
        <v>0</v>
      </c>
      <c r="DC62">
        <v>6.25</v>
      </c>
      <c r="DD62">
        <v>0</v>
      </c>
      <c r="DE62">
        <v>1.66875</v>
      </c>
      <c r="DF62">
        <v>0</v>
      </c>
      <c r="DG62">
        <v>0.83125000000000004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4.2687499999999998</v>
      </c>
      <c r="DO62">
        <v>0</v>
      </c>
      <c r="DP62">
        <v>0</v>
      </c>
      <c r="DQ62">
        <v>0</v>
      </c>
    </row>
    <row r="63" spans="1:121" x14ac:dyDescent="0.25">
      <c r="A63" t="s">
        <v>647</v>
      </c>
      <c r="B63" s="85">
        <f>IF(B62&gt;25, 25, B62)</f>
        <v>2.0812499999999998</v>
      </c>
      <c r="C63" s="85">
        <f t="shared" ref="C63:BN63" si="42">IF(C62&gt;25, 25, C62)</f>
        <v>7.1875</v>
      </c>
      <c r="D63" s="85">
        <f t="shared" si="42"/>
        <v>25</v>
      </c>
      <c r="E63" s="85">
        <f t="shared" si="42"/>
        <v>2.9187500000000002</v>
      </c>
      <c r="F63" s="85">
        <f t="shared" si="42"/>
        <v>6.25</v>
      </c>
      <c r="G63" s="85">
        <f t="shared" si="42"/>
        <v>25</v>
      </c>
      <c r="H63" s="85">
        <f t="shared" si="42"/>
        <v>19.791666666666668</v>
      </c>
      <c r="I63" s="85">
        <f t="shared" si="42"/>
        <v>7.1875</v>
      </c>
      <c r="J63" s="85">
        <f t="shared" si="42"/>
        <v>23.541666666666671</v>
      </c>
      <c r="K63" s="85">
        <f t="shared" si="42"/>
        <v>0</v>
      </c>
      <c r="L63" s="85">
        <f t="shared" si="42"/>
        <v>0</v>
      </c>
      <c r="M63" s="85">
        <f t="shared" si="42"/>
        <v>8.75</v>
      </c>
      <c r="N63" s="85">
        <f t="shared" si="42"/>
        <v>7.3937499999999998</v>
      </c>
      <c r="O63" s="85">
        <f t="shared" si="42"/>
        <v>18.960416666666667</v>
      </c>
      <c r="P63" s="85">
        <f t="shared" si="42"/>
        <v>10</v>
      </c>
      <c r="Q63" s="85">
        <f t="shared" si="42"/>
        <v>11.768749999999999</v>
      </c>
      <c r="R63" s="85">
        <f t="shared" si="42"/>
        <v>5.625</v>
      </c>
      <c r="S63" s="85">
        <f t="shared" si="42"/>
        <v>11.25</v>
      </c>
      <c r="T63" s="85">
        <f t="shared" si="42"/>
        <v>24.791666666666671</v>
      </c>
      <c r="U63" s="85">
        <f t="shared" si="42"/>
        <v>3.125</v>
      </c>
      <c r="V63" s="85">
        <f t="shared" si="42"/>
        <v>11.668750000000001</v>
      </c>
      <c r="W63" s="85">
        <f t="shared" si="42"/>
        <v>3.125</v>
      </c>
      <c r="X63" s="85">
        <f t="shared" si="42"/>
        <v>19.791666666666668</v>
      </c>
      <c r="Y63" s="85">
        <f t="shared" si="42"/>
        <v>5.625</v>
      </c>
      <c r="Z63" s="85">
        <f t="shared" si="42"/>
        <v>0</v>
      </c>
      <c r="AA63" s="85">
        <f t="shared" si="42"/>
        <v>4.7937500000000002</v>
      </c>
      <c r="AB63" s="85">
        <f t="shared" si="42"/>
        <v>3.125</v>
      </c>
      <c r="AC63" s="85">
        <f t="shared" si="42"/>
        <v>3.125</v>
      </c>
      <c r="AD63" s="85">
        <f t="shared" si="42"/>
        <v>10.106250000000001</v>
      </c>
      <c r="AE63" s="85">
        <f t="shared" si="42"/>
        <v>1.98125</v>
      </c>
      <c r="AF63" s="85">
        <f t="shared" si="42"/>
        <v>0</v>
      </c>
      <c r="AG63" s="85">
        <f t="shared" si="42"/>
        <v>5.7312500000000002</v>
      </c>
      <c r="AH63" s="85">
        <f t="shared" si="42"/>
        <v>2.5</v>
      </c>
      <c r="AI63" s="85">
        <f t="shared" si="42"/>
        <v>1.76875</v>
      </c>
      <c r="AJ63" s="85">
        <f t="shared" si="42"/>
        <v>16.356250000000003</v>
      </c>
      <c r="AK63" s="85">
        <f t="shared" si="42"/>
        <v>1.14375</v>
      </c>
      <c r="AL63" s="85">
        <f t="shared" si="42"/>
        <v>0.625</v>
      </c>
      <c r="AM63" s="85">
        <f t="shared" si="42"/>
        <v>0.3125</v>
      </c>
      <c r="AN63" s="85">
        <f t="shared" si="42"/>
        <v>3.6437499999999998</v>
      </c>
      <c r="AO63" s="85">
        <f t="shared" si="42"/>
        <v>2.2937500000000002</v>
      </c>
      <c r="AP63" s="85">
        <f t="shared" si="42"/>
        <v>4.5812499999999998</v>
      </c>
      <c r="AQ63" s="85">
        <f t="shared" si="42"/>
        <v>4.5812499999999998</v>
      </c>
      <c r="AR63" s="85">
        <f t="shared" si="42"/>
        <v>6.9812500000000002</v>
      </c>
      <c r="AS63" s="85">
        <f t="shared" si="42"/>
        <v>9.8937500000000007</v>
      </c>
      <c r="AT63" s="85">
        <f t="shared" si="42"/>
        <v>3.4375</v>
      </c>
      <c r="AU63" s="85">
        <f t="shared" si="42"/>
        <v>22.710416666666667</v>
      </c>
      <c r="AV63" s="85">
        <f t="shared" si="42"/>
        <v>3.125</v>
      </c>
      <c r="AW63" s="85">
        <f t="shared" si="42"/>
        <v>22.710416666666667</v>
      </c>
      <c r="AX63" s="85">
        <f t="shared" si="42"/>
        <v>0.625</v>
      </c>
      <c r="AY63" s="85">
        <f t="shared" si="42"/>
        <v>0</v>
      </c>
      <c r="AZ63" s="85">
        <f t="shared" si="42"/>
        <v>2.3937499999999998</v>
      </c>
      <c r="BA63" s="85">
        <f t="shared" si="42"/>
        <v>2.0812499999999998</v>
      </c>
      <c r="BB63" s="85">
        <f t="shared" si="42"/>
        <v>0</v>
      </c>
      <c r="BC63" s="85">
        <f t="shared" si="42"/>
        <v>12.1875</v>
      </c>
      <c r="BD63" s="85">
        <f t="shared" si="42"/>
        <v>0</v>
      </c>
      <c r="BE63" s="85">
        <f t="shared" si="42"/>
        <v>1.04375</v>
      </c>
      <c r="BF63" s="85">
        <f t="shared" si="42"/>
        <v>2.0812499999999998</v>
      </c>
      <c r="BG63" s="85">
        <f t="shared" si="42"/>
        <v>0</v>
      </c>
      <c r="BH63" s="85">
        <f t="shared" si="42"/>
        <v>8.5437499999999993</v>
      </c>
      <c r="BI63" s="85">
        <f t="shared" si="42"/>
        <v>3.9562499999999998</v>
      </c>
      <c r="BJ63" s="85">
        <f t="shared" si="42"/>
        <v>11.143749999999999</v>
      </c>
      <c r="BK63" s="85">
        <f t="shared" si="42"/>
        <v>0</v>
      </c>
      <c r="BL63" s="85">
        <f t="shared" si="42"/>
        <v>0</v>
      </c>
      <c r="BM63" s="85">
        <f t="shared" si="42"/>
        <v>5.9375</v>
      </c>
      <c r="BN63" s="85">
        <f t="shared" si="42"/>
        <v>1.76875</v>
      </c>
      <c r="BO63" s="85">
        <f t="shared" ref="BO63:DQ63" si="43">IF(BO62&gt;25, 25, BO62)</f>
        <v>0</v>
      </c>
      <c r="BP63" s="85">
        <f t="shared" si="43"/>
        <v>1.25</v>
      </c>
      <c r="BQ63" s="85">
        <f t="shared" si="43"/>
        <v>2.8125</v>
      </c>
      <c r="BR63" s="85">
        <f t="shared" si="43"/>
        <v>2.2937500000000002</v>
      </c>
      <c r="BS63" s="85">
        <f t="shared" si="43"/>
        <v>0.625</v>
      </c>
      <c r="BT63" s="85">
        <f t="shared" si="43"/>
        <v>2.8125</v>
      </c>
      <c r="BU63" s="85">
        <f t="shared" si="43"/>
        <v>2.6062500000000002</v>
      </c>
      <c r="BV63" s="85">
        <f t="shared" si="43"/>
        <v>2.1875</v>
      </c>
      <c r="BW63" s="85">
        <f t="shared" si="43"/>
        <v>0</v>
      </c>
      <c r="BX63" s="85">
        <f t="shared" si="43"/>
        <v>1.35625</v>
      </c>
      <c r="BY63" s="85">
        <f t="shared" si="43"/>
        <v>2.5</v>
      </c>
      <c r="BZ63" s="85">
        <f t="shared" si="43"/>
        <v>2.7062499999999998</v>
      </c>
      <c r="CA63" s="85">
        <f t="shared" si="43"/>
        <v>0</v>
      </c>
      <c r="CB63" s="85">
        <f t="shared" si="43"/>
        <v>0</v>
      </c>
      <c r="CC63" s="85">
        <f t="shared" si="43"/>
        <v>0</v>
      </c>
      <c r="CD63" s="85">
        <f t="shared" si="43"/>
        <v>0</v>
      </c>
      <c r="CE63" s="85">
        <f t="shared" si="43"/>
        <v>0</v>
      </c>
      <c r="CF63" s="85">
        <f t="shared" si="43"/>
        <v>0</v>
      </c>
      <c r="CG63" s="85">
        <f t="shared" si="43"/>
        <v>1.66875</v>
      </c>
      <c r="CH63" s="85">
        <f t="shared" si="43"/>
        <v>0</v>
      </c>
      <c r="CI63" s="85">
        <f t="shared" si="43"/>
        <v>0</v>
      </c>
      <c r="CJ63" s="85">
        <f t="shared" si="43"/>
        <v>0</v>
      </c>
      <c r="CK63" s="85">
        <f t="shared" si="43"/>
        <v>0</v>
      </c>
      <c r="CL63" s="85">
        <f t="shared" si="43"/>
        <v>0</v>
      </c>
      <c r="CM63" s="85">
        <f t="shared" si="43"/>
        <v>0</v>
      </c>
      <c r="CN63" s="85">
        <f t="shared" si="43"/>
        <v>0.9375</v>
      </c>
      <c r="CO63" s="85">
        <f t="shared" si="43"/>
        <v>0</v>
      </c>
      <c r="CP63" s="85">
        <f t="shared" si="43"/>
        <v>0</v>
      </c>
      <c r="CQ63" s="85">
        <f t="shared" si="43"/>
        <v>0.83125000000000004</v>
      </c>
      <c r="CR63" s="85">
        <f t="shared" si="43"/>
        <v>0</v>
      </c>
      <c r="CS63" s="85">
        <f t="shared" si="43"/>
        <v>0</v>
      </c>
      <c r="CT63" s="85">
        <f t="shared" si="43"/>
        <v>0</v>
      </c>
      <c r="CU63" s="85">
        <f t="shared" si="43"/>
        <v>5.3125</v>
      </c>
      <c r="CV63" s="85">
        <f t="shared" si="43"/>
        <v>0</v>
      </c>
      <c r="CW63" s="85">
        <f t="shared" si="43"/>
        <v>1.98125</v>
      </c>
      <c r="CX63" s="85">
        <f t="shared" si="43"/>
        <v>3.75</v>
      </c>
      <c r="CY63" s="85">
        <f t="shared" si="43"/>
        <v>7.1875</v>
      </c>
      <c r="CZ63" s="85">
        <f t="shared" si="43"/>
        <v>6.875</v>
      </c>
      <c r="DA63" s="85">
        <f t="shared" si="43"/>
        <v>1.66875</v>
      </c>
      <c r="DB63" s="85">
        <f t="shared" si="43"/>
        <v>0</v>
      </c>
      <c r="DC63" s="85">
        <f t="shared" si="43"/>
        <v>6.25</v>
      </c>
      <c r="DD63" s="85">
        <f t="shared" si="43"/>
        <v>0</v>
      </c>
      <c r="DE63" s="85">
        <f t="shared" si="43"/>
        <v>1.66875</v>
      </c>
      <c r="DF63" s="85">
        <f t="shared" si="43"/>
        <v>0</v>
      </c>
      <c r="DG63" s="85">
        <f t="shared" si="43"/>
        <v>0.83125000000000004</v>
      </c>
      <c r="DH63" s="85">
        <f t="shared" si="43"/>
        <v>0</v>
      </c>
      <c r="DI63" s="85">
        <f t="shared" si="43"/>
        <v>0</v>
      </c>
      <c r="DJ63" s="85">
        <f t="shared" si="43"/>
        <v>0</v>
      </c>
      <c r="DK63" s="85">
        <f t="shared" si="43"/>
        <v>0</v>
      </c>
      <c r="DL63" s="85">
        <f t="shared" si="43"/>
        <v>0</v>
      </c>
      <c r="DM63" s="85">
        <f t="shared" si="43"/>
        <v>0</v>
      </c>
      <c r="DN63" s="85">
        <f t="shared" si="43"/>
        <v>4.2687499999999998</v>
      </c>
      <c r="DO63" s="85">
        <f t="shared" si="43"/>
        <v>0</v>
      </c>
      <c r="DP63" s="85">
        <f t="shared" si="43"/>
        <v>0</v>
      </c>
      <c r="DQ63" s="85">
        <f t="shared" si="43"/>
        <v>0</v>
      </c>
    </row>
  </sheetData>
  <sortState ref="A2:DQ26">
    <sortCondition ref="A2:A2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9"/>
  <sheetViews>
    <sheetView topLeftCell="A3" workbookViewId="0">
      <selection activeCell="J12" sqref="J12"/>
    </sheetView>
  </sheetViews>
  <sheetFormatPr baseColWidth="10" defaultColWidth="8.83203125" defaultRowHeight="17" x14ac:dyDescent="0.25"/>
  <cols>
    <col min="1" max="16384" width="8.83203125" style="9"/>
  </cols>
  <sheetData>
    <row r="1" spans="1:55" x14ac:dyDescent="0.25">
      <c r="A1" s="61" t="s">
        <v>340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</row>
    <row r="2" spans="1:55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</row>
    <row r="3" spans="1:55" ht="18" x14ac:dyDescent="0.25">
      <c r="A3" s="62" t="s">
        <v>596</v>
      </c>
      <c r="B3" s="63" t="s">
        <v>296</v>
      </c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</row>
    <row r="4" spans="1:55" ht="18" x14ac:dyDescent="0.25">
      <c r="A4" s="62"/>
      <c r="B4" s="63"/>
      <c r="C4" s="64" t="s">
        <v>478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</row>
    <row r="5" spans="1:55" ht="18" x14ac:dyDescent="0.25">
      <c r="A5" s="62"/>
      <c r="B5" s="63"/>
      <c r="C5" s="64" t="s">
        <v>480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</row>
    <row r="6" spans="1:55" ht="18" x14ac:dyDescent="0.25">
      <c r="A6" s="62"/>
      <c r="B6" s="63"/>
      <c r="C6" s="36"/>
      <c r="D6" s="36"/>
      <c r="E6" s="36"/>
      <c r="F6" s="36"/>
      <c r="G6" s="36"/>
      <c r="H6" s="36" t="s">
        <v>482</v>
      </c>
      <c r="I6" s="36"/>
      <c r="J6" s="51" t="s">
        <v>481</v>
      </c>
      <c r="K6" s="51"/>
      <c r="L6" s="36"/>
      <c r="M6" s="36" t="s">
        <v>481</v>
      </c>
      <c r="N6" s="36" t="s">
        <v>3</v>
      </c>
      <c r="O6" s="36" t="s">
        <v>3</v>
      </c>
      <c r="P6" s="36" t="s">
        <v>5</v>
      </c>
      <c r="Q6" s="36" t="s">
        <v>3</v>
      </c>
      <c r="R6" s="29" t="s">
        <v>5</v>
      </c>
      <c r="S6" s="36" t="s">
        <v>2</v>
      </c>
      <c r="T6" s="36" t="s">
        <v>5</v>
      </c>
      <c r="U6" s="36" t="s">
        <v>5</v>
      </c>
      <c r="V6" s="29" t="s">
        <v>1</v>
      </c>
      <c r="W6" s="36" t="s">
        <v>1</v>
      </c>
      <c r="X6" s="29" t="s">
        <v>482</v>
      </c>
      <c r="Y6" s="29" t="s">
        <v>482</v>
      </c>
      <c r="Z6" s="36" t="s">
        <v>482</v>
      </c>
      <c r="AA6" s="36" t="s">
        <v>482</v>
      </c>
      <c r="AB6" s="36" t="s">
        <v>2</v>
      </c>
      <c r="AC6" s="36" t="s">
        <v>2</v>
      </c>
      <c r="AD6" s="36" t="s">
        <v>486</v>
      </c>
      <c r="AE6" s="36" t="s">
        <v>1</v>
      </c>
      <c r="AF6" s="29" t="s">
        <v>486</v>
      </c>
      <c r="AG6" s="36" t="s">
        <v>486</v>
      </c>
      <c r="AH6" s="36" t="s">
        <v>490</v>
      </c>
      <c r="AI6" s="36" t="s">
        <v>3</v>
      </c>
      <c r="AJ6" s="36" t="s">
        <v>484</v>
      </c>
      <c r="AK6" s="36" t="s">
        <v>3</v>
      </c>
      <c r="AL6" s="36" t="s">
        <v>489</v>
      </c>
      <c r="AM6" s="29" t="s">
        <v>485</v>
      </c>
      <c r="AN6" s="36" t="s">
        <v>491</v>
      </c>
      <c r="AO6" s="29" t="s">
        <v>485</v>
      </c>
      <c r="AP6" s="29" t="s">
        <v>487</v>
      </c>
      <c r="AQ6" s="36" t="s">
        <v>5</v>
      </c>
      <c r="AR6" s="29" t="s">
        <v>484</v>
      </c>
      <c r="AS6" s="29" t="s">
        <v>488</v>
      </c>
      <c r="AT6" s="36" t="s">
        <v>482</v>
      </c>
      <c r="AU6" s="36"/>
      <c r="AV6" s="36"/>
      <c r="AW6" s="36" t="s">
        <v>487</v>
      </c>
      <c r="AX6" s="36" t="s">
        <v>6</v>
      </c>
    </row>
    <row r="7" spans="1:55" x14ac:dyDescent="0.25">
      <c r="A7" s="62"/>
      <c r="B7" s="63"/>
      <c r="C7" s="60" t="s">
        <v>40</v>
      </c>
      <c r="D7" s="60" t="s">
        <v>41</v>
      </c>
      <c r="E7" s="60" t="s">
        <v>298</v>
      </c>
      <c r="F7" s="60" t="s">
        <v>22</v>
      </c>
      <c r="G7" s="60" t="s">
        <v>299</v>
      </c>
      <c r="H7" s="60" t="s">
        <v>25</v>
      </c>
      <c r="I7" s="57" t="s">
        <v>331</v>
      </c>
      <c r="J7" s="65" t="s">
        <v>27</v>
      </c>
      <c r="K7" s="66" t="s">
        <v>300</v>
      </c>
      <c r="L7" s="60" t="s">
        <v>301</v>
      </c>
      <c r="M7" s="60" t="s">
        <v>302</v>
      </c>
      <c r="N7" s="60" t="s">
        <v>29</v>
      </c>
      <c r="O7" s="60" t="s">
        <v>483</v>
      </c>
      <c r="P7" s="60" t="s">
        <v>42</v>
      </c>
      <c r="Q7" s="57" t="s">
        <v>332</v>
      </c>
      <c r="R7" s="59" t="s">
        <v>49</v>
      </c>
      <c r="S7" s="60" t="s">
        <v>46</v>
      </c>
      <c r="T7" s="60" t="s">
        <v>303</v>
      </c>
      <c r="U7" s="60" t="s">
        <v>304</v>
      </c>
      <c r="V7" s="59" t="s">
        <v>305</v>
      </c>
      <c r="W7" s="57" t="s">
        <v>306</v>
      </c>
      <c r="X7" s="59" t="s">
        <v>307</v>
      </c>
      <c r="Y7" s="59" t="s">
        <v>308</v>
      </c>
      <c r="Z7" s="57" t="s">
        <v>309</v>
      </c>
      <c r="AA7" s="57" t="s">
        <v>310</v>
      </c>
      <c r="AB7" s="60" t="s">
        <v>311</v>
      </c>
      <c r="AC7" s="60" t="s">
        <v>312</v>
      </c>
      <c r="AD7" s="60" t="s">
        <v>313</v>
      </c>
      <c r="AE7" s="60" t="s">
        <v>314</v>
      </c>
      <c r="AF7" s="59" t="s">
        <v>45</v>
      </c>
      <c r="AG7" s="60" t="s">
        <v>315</v>
      </c>
      <c r="AH7" s="60" t="s">
        <v>316</v>
      </c>
      <c r="AI7" s="60" t="s">
        <v>317</v>
      </c>
      <c r="AJ7" s="57" t="s">
        <v>319</v>
      </c>
      <c r="AK7" s="60" t="s">
        <v>320</v>
      </c>
      <c r="AL7" s="57" t="s">
        <v>329</v>
      </c>
      <c r="AM7" s="59" t="s">
        <v>322</v>
      </c>
      <c r="AN7" s="57" t="s">
        <v>328</v>
      </c>
      <c r="AO7" s="59" t="s">
        <v>323</v>
      </c>
      <c r="AP7" s="59" t="s">
        <v>26</v>
      </c>
      <c r="AQ7" s="57" t="s">
        <v>326</v>
      </c>
      <c r="AR7" s="58" t="s">
        <v>28</v>
      </c>
      <c r="AS7" s="58" t="s">
        <v>325</v>
      </c>
      <c r="AT7" s="57" t="s">
        <v>333</v>
      </c>
      <c r="AU7" s="57" t="s">
        <v>24</v>
      </c>
      <c r="AV7" s="57" t="s">
        <v>30</v>
      </c>
      <c r="AW7" s="57" t="s">
        <v>492</v>
      </c>
      <c r="AX7" s="57" t="s">
        <v>324</v>
      </c>
    </row>
    <row r="8" spans="1:55" x14ac:dyDescent="0.25">
      <c r="A8" s="62"/>
      <c r="B8" s="63"/>
      <c r="C8" s="60"/>
      <c r="D8" s="60"/>
      <c r="E8" s="60"/>
      <c r="F8" s="60"/>
      <c r="G8" s="60"/>
      <c r="H8" s="60"/>
      <c r="I8" s="57"/>
      <c r="J8" s="65"/>
      <c r="K8" s="66"/>
      <c r="L8" s="60"/>
      <c r="M8" s="60"/>
      <c r="N8" s="60"/>
      <c r="O8" s="60"/>
      <c r="P8" s="60"/>
      <c r="Q8" s="57"/>
      <c r="R8" s="59"/>
      <c r="S8" s="60"/>
      <c r="T8" s="60"/>
      <c r="U8" s="60"/>
      <c r="V8" s="59"/>
      <c r="W8" s="57"/>
      <c r="X8" s="59"/>
      <c r="Y8" s="59"/>
      <c r="Z8" s="57"/>
      <c r="AA8" s="57"/>
      <c r="AB8" s="60"/>
      <c r="AC8" s="60"/>
      <c r="AD8" s="60"/>
      <c r="AE8" s="60"/>
      <c r="AF8" s="59"/>
      <c r="AG8" s="60"/>
      <c r="AH8" s="60"/>
      <c r="AI8" s="60"/>
      <c r="AJ8" s="57"/>
      <c r="AK8" s="60"/>
      <c r="AL8" s="57"/>
      <c r="AM8" s="59"/>
      <c r="AN8" s="57"/>
      <c r="AO8" s="59"/>
      <c r="AP8" s="59"/>
      <c r="AQ8" s="57"/>
      <c r="AR8" s="58"/>
      <c r="AS8" s="58"/>
      <c r="AT8" s="57"/>
      <c r="AU8" s="57"/>
      <c r="AV8" s="57"/>
      <c r="AW8" s="57"/>
      <c r="AX8" s="57"/>
    </row>
    <row r="9" spans="1:55" x14ac:dyDescent="0.25">
      <c r="A9" s="62"/>
      <c r="B9" s="63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52" t="s">
        <v>14</v>
      </c>
      <c r="K9" s="52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25" t="s">
        <v>38</v>
      </c>
      <c r="S9" s="13" t="s">
        <v>35</v>
      </c>
      <c r="T9" s="13" t="s">
        <v>20</v>
      </c>
      <c r="U9" s="13" t="s">
        <v>511</v>
      </c>
      <c r="V9" s="25" t="s">
        <v>8</v>
      </c>
      <c r="W9" s="13" t="s">
        <v>10</v>
      </c>
      <c r="X9" s="25" t="s">
        <v>399</v>
      </c>
      <c r="Y9" s="25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25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25" t="s">
        <v>36</v>
      </c>
      <c r="AN9" s="13" t="s">
        <v>519</v>
      </c>
      <c r="AO9" s="25" t="s">
        <v>16</v>
      </c>
      <c r="AP9" s="25" t="s">
        <v>13</v>
      </c>
      <c r="AQ9" s="13" t="s">
        <v>520</v>
      </c>
      <c r="AR9" s="26" t="s">
        <v>15</v>
      </c>
      <c r="AS9" s="25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</row>
    <row r="10" spans="1:55" x14ac:dyDescent="0.25">
      <c r="A10" s="48">
        <v>4</v>
      </c>
      <c r="B10" s="48" t="s">
        <v>581</v>
      </c>
      <c r="C10" s="21">
        <v>22.5</v>
      </c>
      <c r="D10" s="21"/>
      <c r="E10" s="21"/>
      <c r="F10" s="21"/>
      <c r="G10" s="21">
        <v>23.75</v>
      </c>
      <c r="H10" s="21">
        <v>20</v>
      </c>
      <c r="I10" s="21">
        <v>21.25</v>
      </c>
      <c r="J10" s="48"/>
      <c r="K10" s="48">
        <v>21.25</v>
      </c>
      <c r="L10" s="21">
        <v>21.25</v>
      </c>
      <c r="M10" s="21"/>
      <c r="N10" s="21">
        <v>25</v>
      </c>
      <c r="O10" s="21"/>
      <c r="P10" s="21">
        <v>20</v>
      </c>
      <c r="Q10" s="21">
        <v>20</v>
      </c>
      <c r="R10" s="31"/>
      <c r="S10" s="21">
        <v>23.75</v>
      </c>
      <c r="T10" s="21"/>
      <c r="U10" s="21"/>
      <c r="V10" s="31">
        <v>23.75</v>
      </c>
      <c r="W10" s="21">
        <v>21.25</v>
      </c>
      <c r="X10" s="31"/>
      <c r="Y10" s="31"/>
      <c r="Z10" s="21"/>
      <c r="AA10" s="21"/>
      <c r="AB10" s="21"/>
      <c r="AC10" s="21"/>
      <c r="AD10" s="21"/>
      <c r="AE10" s="21"/>
      <c r="AF10" s="31">
        <v>25</v>
      </c>
      <c r="AG10" s="21"/>
      <c r="AH10" s="21"/>
      <c r="AI10" s="21"/>
      <c r="AJ10" s="21">
        <v>22.5</v>
      </c>
      <c r="AK10" s="21">
        <v>25</v>
      </c>
      <c r="AL10" s="21"/>
      <c r="AM10" s="31">
        <v>20</v>
      </c>
      <c r="AN10" s="21"/>
      <c r="AO10" s="31"/>
      <c r="AP10" s="31">
        <v>25</v>
      </c>
      <c r="AQ10" s="21"/>
      <c r="AR10" s="31">
        <v>25</v>
      </c>
      <c r="AS10" s="31"/>
      <c r="AT10" s="21"/>
      <c r="AU10" s="21">
        <v>22.5</v>
      </c>
      <c r="AV10" s="21"/>
      <c r="AW10" s="21"/>
      <c r="AX10" s="21"/>
      <c r="AY10" s="21"/>
      <c r="AZ10" s="21"/>
      <c r="BA10" s="21"/>
      <c r="BB10" s="21"/>
      <c r="BC10" s="21"/>
    </row>
    <row r="11" spans="1:55" s="21" customFormat="1" x14ac:dyDescent="0.25">
      <c r="A11" s="49" t="s">
        <v>615</v>
      </c>
      <c r="B11" s="49" t="s">
        <v>115</v>
      </c>
      <c r="C11" s="21">
        <v>22.5</v>
      </c>
      <c r="D11" s="21">
        <v>22.5</v>
      </c>
      <c r="G11" s="21">
        <v>22.5</v>
      </c>
      <c r="H11" s="21">
        <v>20</v>
      </c>
      <c r="J11" s="48"/>
      <c r="K11" s="48">
        <v>17.5</v>
      </c>
      <c r="L11" s="21">
        <v>22.5</v>
      </c>
      <c r="N11" s="21">
        <v>23.75</v>
      </c>
      <c r="P11" s="21">
        <v>21.25</v>
      </c>
      <c r="Q11" s="21">
        <v>20</v>
      </c>
      <c r="R11" s="31">
        <v>18.75</v>
      </c>
      <c r="S11" s="21">
        <v>21.25</v>
      </c>
      <c r="V11" s="31">
        <v>22.5</v>
      </c>
      <c r="X11" s="31">
        <v>22.5</v>
      </c>
      <c r="Y11" s="31">
        <v>25</v>
      </c>
      <c r="AF11" s="31">
        <v>22.5</v>
      </c>
      <c r="AJ11" s="21">
        <v>22.5</v>
      </c>
      <c r="AK11" s="21">
        <v>20</v>
      </c>
      <c r="AM11" s="31">
        <v>22.5</v>
      </c>
      <c r="AO11" s="31">
        <v>22.5</v>
      </c>
      <c r="AP11" s="31">
        <v>21.25</v>
      </c>
      <c r="AR11" s="31">
        <v>18.75</v>
      </c>
      <c r="AS11" s="31">
        <v>20</v>
      </c>
      <c r="AT11" s="21">
        <v>21.25</v>
      </c>
      <c r="AU11" s="21">
        <v>21.25</v>
      </c>
    </row>
    <row r="12" spans="1:55" s="21" customFormat="1" x14ac:dyDescent="0.25">
      <c r="A12" s="49" t="s">
        <v>615</v>
      </c>
      <c r="B12" s="49" t="s">
        <v>295</v>
      </c>
      <c r="C12" s="21">
        <v>25</v>
      </c>
      <c r="D12" s="21">
        <v>25</v>
      </c>
      <c r="G12" s="21">
        <v>21.25</v>
      </c>
      <c r="H12" s="21">
        <v>22.5</v>
      </c>
      <c r="I12" s="21">
        <v>22.5</v>
      </c>
      <c r="J12" s="48">
        <v>25</v>
      </c>
      <c r="K12" s="48">
        <v>23.75</v>
      </c>
      <c r="L12" s="21">
        <v>23.75</v>
      </c>
      <c r="M12" s="21">
        <v>25</v>
      </c>
      <c r="N12" s="21">
        <v>25</v>
      </c>
      <c r="P12" s="21">
        <v>23.75</v>
      </c>
      <c r="R12" s="31"/>
      <c r="S12" s="21">
        <v>25</v>
      </c>
      <c r="V12" s="31">
        <v>25</v>
      </c>
      <c r="X12" s="31">
        <v>23.75</v>
      </c>
      <c r="Y12" s="31">
        <v>23.75</v>
      </c>
      <c r="AF12" s="31"/>
      <c r="AJ12" s="21">
        <v>23.75</v>
      </c>
      <c r="AK12" s="21">
        <v>25</v>
      </c>
      <c r="AM12" s="31">
        <v>25</v>
      </c>
      <c r="AO12" s="31">
        <v>25</v>
      </c>
      <c r="AP12" s="31"/>
      <c r="AR12" s="31"/>
      <c r="AS12" s="31">
        <v>25</v>
      </c>
      <c r="AU12" s="21" t="s">
        <v>616</v>
      </c>
    </row>
    <row r="13" spans="1:55" s="21" customFormat="1" x14ac:dyDescent="0.25">
      <c r="A13" s="49" t="s">
        <v>615</v>
      </c>
      <c r="B13" s="49" t="s">
        <v>166</v>
      </c>
      <c r="C13" s="21">
        <v>22.5</v>
      </c>
      <c r="D13" s="21">
        <v>22.5</v>
      </c>
      <c r="G13" s="21">
        <v>21.25</v>
      </c>
      <c r="H13" s="21">
        <v>22.5</v>
      </c>
      <c r="J13" s="48">
        <v>25</v>
      </c>
      <c r="K13" s="48">
        <v>23.75</v>
      </c>
      <c r="L13" s="21">
        <v>22.5</v>
      </c>
      <c r="N13" s="21">
        <v>25</v>
      </c>
      <c r="Q13" s="21">
        <v>21.25</v>
      </c>
      <c r="R13" s="31">
        <v>25</v>
      </c>
      <c r="S13" s="21">
        <v>20</v>
      </c>
      <c r="T13" s="21">
        <v>25</v>
      </c>
      <c r="V13" s="31"/>
      <c r="X13" s="31"/>
      <c r="Y13" s="31"/>
      <c r="AF13" s="31">
        <v>25</v>
      </c>
      <c r="AJ13" s="21">
        <v>25</v>
      </c>
      <c r="AK13" s="21">
        <v>25</v>
      </c>
      <c r="AM13" s="31">
        <v>22.5</v>
      </c>
      <c r="AO13" s="31">
        <v>25</v>
      </c>
      <c r="AP13" s="31">
        <v>22.5</v>
      </c>
      <c r="AR13" s="31">
        <v>25</v>
      </c>
      <c r="AS13" s="31"/>
      <c r="AU13" s="21">
        <v>22.5</v>
      </c>
      <c r="AV13" s="21">
        <v>25</v>
      </c>
    </row>
    <row r="14" spans="1:55" s="21" customFormat="1" x14ac:dyDescent="0.25">
      <c r="A14" s="49" t="s">
        <v>615</v>
      </c>
      <c r="B14" s="49" t="s">
        <v>145</v>
      </c>
      <c r="C14" s="21">
        <v>20</v>
      </c>
      <c r="D14" s="21">
        <v>16.25</v>
      </c>
      <c r="G14" s="21">
        <v>20</v>
      </c>
      <c r="H14" s="21">
        <v>21.25</v>
      </c>
      <c r="J14" s="48">
        <v>18.75</v>
      </c>
      <c r="K14" s="48">
        <v>16.25</v>
      </c>
      <c r="L14" s="21">
        <v>17.5</v>
      </c>
      <c r="N14" s="21">
        <v>22.5</v>
      </c>
      <c r="P14" s="21">
        <v>21.25</v>
      </c>
      <c r="R14" s="31">
        <v>20</v>
      </c>
      <c r="S14" s="21">
        <v>20</v>
      </c>
      <c r="V14" s="31"/>
      <c r="X14" s="31">
        <v>25</v>
      </c>
      <c r="Y14" s="31">
        <v>25</v>
      </c>
      <c r="AF14" s="31">
        <v>16.25</v>
      </c>
      <c r="AJ14" s="21">
        <v>21.25</v>
      </c>
      <c r="AM14" s="31">
        <v>20</v>
      </c>
      <c r="AO14" s="31"/>
      <c r="AP14" s="31"/>
      <c r="AR14" s="31">
        <v>0</v>
      </c>
      <c r="AS14" s="31">
        <v>21.25</v>
      </c>
      <c r="AU14" s="21">
        <v>20</v>
      </c>
      <c r="AV14" s="21">
        <v>22.5</v>
      </c>
    </row>
    <row r="15" spans="1:55" s="21" customFormat="1" x14ac:dyDescent="0.25">
      <c r="A15" s="49" t="s">
        <v>615</v>
      </c>
      <c r="B15" s="49" t="s">
        <v>154</v>
      </c>
      <c r="C15" s="21">
        <v>20</v>
      </c>
      <c r="D15" s="21">
        <v>20</v>
      </c>
      <c r="G15" s="21">
        <v>21.25</v>
      </c>
      <c r="H15" s="21">
        <v>21.25</v>
      </c>
      <c r="J15" s="48"/>
      <c r="K15" s="48">
        <v>16.25</v>
      </c>
      <c r="L15" s="21">
        <v>20</v>
      </c>
      <c r="M15" s="21">
        <v>20</v>
      </c>
      <c r="N15" s="21">
        <v>18.75</v>
      </c>
      <c r="P15" s="21">
        <v>20</v>
      </c>
      <c r="Q15" s="21">
        <v>21.25</v>
      </c>
      <c r="R15" s="31">
        <v>20</v>
      </c>
      <c r="T15" s="21">
        <v>25</v>
      </c>
      <c r="V15" s="31"/>
      <c r="X15" s="31">
        <v>23.75</v>
      </c>
      <c r="Y15" s="31"/>
      <c r="AF15" s="31"/>
      <c r="AJ15" s="21">
        <v>18.75</v>
      </c>
      <c r="AK15" s="21">
        <v>20</v>
      </c>
      <c r="AM15" s="31"/>
      <c r="AO15" s="31">
        <v>20</v>
      </c>
      <c r="AP15" s="31">
        <v>20</v>
      </c>
      <c r="AR15" s="31">
        <v>18.75</v>
      </c>
      <c r="AS15" s="31"/>
      <c r="AV15" s="21">
        <v>22.5</v>
      </c>
    </row>
    <row r="16" spans="1:55" s="21" customFormat="1" x14ac:dyDescent="0.25">
      <c r="A16" s="49" t="s">
        <v>615</v>
      </c>
      <c r="B16" s="49" t="s">
        <v>192</v>
      </c>
      <c r="C16" s="21">
        <v>23.75</v>
      </c>
      <c r="D16" s="21">
        <v>22.5</v>
      </c>
      <c r="G16" s="21">
        <v>0</v>
      </c>
      <c r="J16" s="48">
        <v>17.5</v>
      </c>
      <c r="K16" s="48"/>
      <c r="L16" s="21">
        <v>18.75</v>
      </c>
      <c r="M16" s="21">
        <v>21.25</v>
      </c>
      <c r="N16" s="21">
        <v>20</v>
      </c>
      <c r="P16" s="21">
        <v>20</v>
      </c>
      <c r="R16" s="31">
        <v>21.25</v>
      </c>
      <c r="T16" s="21">
        <v>22.5</v>
      </c>
      <c r="V16" s="31"/>
      <c r="X16" s="31">
        <v>23.75</v>
      </c>
      <c r="Y16" s="31"/>
      <c r="AF16" s="31"/>
      <c r="AJ16" s="21">
        <v>18.75</v>
      </c>
      <c r="AK16" s="21">
        <v>20</v>
      </c>
      <c r="AM16" s="31"/>
      <c r="AO16" s="31">
        <v>22.5</v>
      </c>
      <c r="AP16" s="31">
        <v>17.5</v>
      </c>
      <c r="AR16" s="31"/>
      <c r="AS16" s="31">
        <v>20</v>
      </c>
      <c r="AU16" s="21">
        <v>20</v>
      </c>
      <c r="AV16" s="21">
        <v>20</v>
      </c>
    </row>
    <row r="17" spans="1:48" s="21" customFormat="1" x14ac:dyDescent="0.25">
      <c r="A17" s="49" t="s">
        <v>615</v>
      </c>
      <c r="B17" s="49" t="s">
        <v>162</v>
      </c>
      <c r="C17" s="21">
        <v>21.25</v>
      </c>
      <c r="D17" s="21">
        <v>21.25</v>
      </c>
      <c r="G17" s="21">
        <v>20</v>
      </c>
      <c r="H17" s="21">
        <v>18.75</v>
      </c>
      <c r="J17" s="48"/>
      <c r="K17" s="48">
        <v>16.25</v>
      </c>
      <c r="L17" s="21">
        <v>0</v>
      </c>
      <c r="M17" s="21">
        <v>25</v>
      </c>
      <c r="N17" s="21">
        <v>20</v>
      </c>
      <c r="P17" s="21">
        <v>16.25</v>
      </c>
      <c r="R17" s="31">
        <v>20</v>
      </c>
      <c r="S17" s="21">
        <v>21.25</v>
      </c>
      <c r="T17" s="21">
        <v>22.5</v>
      </c>
      <c r="V17" s="31"/>
      <c r="X17" s="31">
        <v>22.5</v>
      </c>
      <c r="Y17" s="31">
        <v>22.5</v>
      </c>
      <c r="AF17" s="31">
        <v>22.5</v>
      </c>
      <c r="AJ17" s="21">
        <v>20</v>
      </c>
      <c r="AK17" s="21">
        <v>20</v>
      </c>
      <c r="AM17" s="31">
        <v>22.5</v>
      </c>
      <c r="AO17" s="31">
        <v>22.5</v>
      </c>
      <c r="AP17" s="31">
        <v>18.75</v>
      </c>
      <c r="AR17" s="31"/>
      <c r="AS17" s="31">
        <v>21.25</v>
      </c>
      <c r="AT17" s="21">
        <v>22.5</v>
      </c>
      <c r="AU17" s="21">
        <v>20</v>
      </c>
      <c r="AV17" s="21">
        <v>25</v>
      </c>
    </row>
    <row r="18" spans="1:48" s="21" customFormat="1" x14ac:dyDescent="0.25">
      <c r="A18" s="49" t="s">
        <v>615</v>
      </c>
      <c r="B18" s="49" t="s">
        <v>179</v>
      </c>
      <c r="C18" s="21">
        <v>21.25</v>
      </c>
      <c r="D18" s="21">
        <v>22.5</v>
      </c>
      <c r="G18" s="21">
        <v>20</v>
      </c>
      <c r="H18" s="21">
        <v>22.5</v>
      </c>
      <c r="J18" s="48"/>
      <c r="K18" s="48">
        <v>16.25</v>
      </c>
      <c r="L18" s="21">
        <v>18.75</v>
      </c>
      <c r="M18" s="21">
        <v>18.75</v>
      </c>
      <c r="N18" s="21">
        <v>23.75</v>
      </c>
      <c r="P18" s="21">
        <v>21.25</v>
      </c>
      <c r="Q18" s="21">
        <v>23.75</v>
      </c>
      <c r="R18" s="31"/>
      <c r="S18" s="21">
        <v>23.75</v>
      </c>
      <c r="T18" s="21">
        <v>22.5</v>
      </c>
      <c r="V18" s="31"/>
      <c r="X18" s="31"/>
      <c r="Y18" s="31"/>
      <c r="AF18" s="31"/>
      <c r="AK18" s="21">
        <v>22.5</v>
      </c>
      <c r="AM18" s="31"/>
      <c r="AO18" s="31">
        <v>25</v>
      </c>
      <c r="AP18" s="31">
        <v>17.5</v>
      </c>
      <c r="AR18" s="31">
        <v>22.5</v>
      </c>
      <c r="AS18" s="31">
        <v>23.75</v>
      </c>
      <c r="AT18" s="21">
        <v>21.25</v>
      </c>
    </row>
    <row r="19" spans="1:48" s="21" customFormat="1" x14ac:dyDescent="0.25">
      <c r="A19" s="49" t="s">
        <v>615</v>
      </c>
      <c r="B19" s="49" t="s">
        <v>172</v>
      </c>
      <c r="C19" s="21">
        <v>25</v>
      </c>
      <c r="D19" s="21">
        <v>23.75</v>
      </c>
      <c r="G19" s="21">
        <v>23.75</v>
      </c>
      <c r="H19" s="21">
        <v>21.25</v>
      </c>
      <c r="J19" s="48">
        <v>21.25</v>
      </c>
      <c r="K19" s="48">
        <v>21.25</v>
      </c>
      <c r="L19" s="21">
        <v>20</v>
      </c>
      <c r="N19" s="21">
        <v>22.5</v>
      </c>
      <c r="P19" s="21">
        <v>21.25</v>
      </c>
      <c r="Q19" s="21">
        <v>20</v>
      </c>
      <c r="R19" s="31">
        <v>20</v>
      </c>
      <c r="S19" s="21">
        <v>22.5</v>
      </c>
      <c r="V19" s="31">
        <v>22.5</v>
      </c>
      <c r="X19" s="31"/>
      <c r="Y19" s="31"/>
      <c r="AF19" s="31">
        <v>22.5</v>
      </c>
      <c r="AJ19" s="21">
        <v>20</v>
      </c>
      <c r="AK19" s="21">
        <v>20</v>
      </c>
      <c r="AM19" s="31"/>
      <c r="AO19" s="31"/>
      <c r="AP19" s="31"/>
      <c r="AR19" s="31">
        <v>23.75</v>
      </c>
      <c r="AS19" s="31"/>
    </row>
    <row r="20" spans="1:48" s="21" customFormat="1" x14ac:dyDescent="0.25">
      <c r="A20" s="49" t="s">
        <v>615</v>
      </c>
      <c r="B20" s="49" t="s">
        <v>176</v>
      </c>
      <c r="C20" s="21">
        <v>22.5</v>
      </c>
      <c r="D20" s="21">
        <v>0</v>
      </c>
      <c r="G20" s="21">
        <v>0</v>
      </c>
      <c r="H20" s="21">
        <v>20</v>
      </c>
      <c r="J20" s="48">
        <v>22.5</v>
      </c>
      <c r="K20" s="48">
        <v>23.75</v>
      </c>
      <c r="L20" s="21">
        <v>18.75</v>
      </c>
      <c r="N20" s="21">
        <v>20</v>
      </c>
      <c r="R20" s="31"/>
      <c r="S20" s="21">
        <v>20</v>
      </c>
      <c r="V20" s="31"/>
      <c r="X20" s="31"/>
      <c r="Y20" s="31"/>
      <c r="AF20" s="31">
        <v>20</v>
      </c>
      <c r="AJ20" s="21">
        <v>18.75</v>
      </c>
      <c r="AK20" s="21">
        <v>20</v>
      </c>
      <c r="AM20" s="31"/>
      <c r="AO20" s="31"/>
      <c r="AP20" s="31"/>
      <c r="AR20" s="31">
        <v>18.75</v>
      </c>
      <c r="AS20" s="31"/>
    </row>
    <row r="21" spans="1:48" x14ac:dyDescent="0.25">
      <c r="A21" s="49" t="s">
        <v>615</v>
      </c>
      <c r="B21" s="48" t="s">
        <v>582</v>
      </c>
      <c r="C21" s="9">
        <v>21.25</v>
      </c>
      <c r="D21" s="9">
        <v>21.25</v>
      </c>
      <c r="G21" s="9">
        <v>21.25</v>
      </c>
      <c r="H21" s="9">
        <v>20</v>
      </c>
      <c r="I21" s="9">
        <v>17.5</v>
      </c>
      <c r="J21" s="53">
        <v>22.5</v>
      </c>
      <c r="K21" s="53">
        <v>20</v>
      </c>
      <c r="M21" s="9">
        <v>18.75</v>
      </c>
      <c r="N21" s="9">
        <v>20</v>
      </c>
      <c r="O21" s="9">
        <v>20</v>
      </c>
      <c r="Q21" s="9">
        <v>0</v>
      </c>
      <c r="R21" s="9">
        <v>20</v>
      </c>
      <c r="S21" s="9">
        <v>21.25</v>
      </c>
      <c r="X21" s="9">
        <v>25</v>
      </c>
      <c r="Y21" s="9">
        <v>23.75</v>
      </c>
      <c r="AJ21" s="9">
        <v>21.25</v>
      </c>
      <c r="AK21" s="9">
        <v>20</v>
      </c>
      <c r="AM21" s="9">
        <v>20</v>
      </c>
      <c r="AP21" s="9">
        <v>21.25</v>
      </c>
      <c r="AS21" s="9">
        <v>20</v>
      </c>
      <c r="AU21" s="9">
        <v>20</v>
      </c>
      <c r="AV21" s="9">
        <v>20</v>
      </c>
    </row>
    <row r="22" spans="1:48" s="21" customFormat="1" x14ac:dyDescent="0.25">
      <c r="A22" s="49" t="s">
        <v>615</v>
      </c>
      <c r="B22" s="49" t="s">
        <v>150</v>
      </c>
      <c r="C22" s="21">
        <v>23.75</v>
      </c>
      <c r="D22" s="21">
        <v>23.75</v>
      </c>
      <c r="G22" s="21">
        <v>22.5</v>
      </c>
      <c r="H22" s="21">
        <v>23.75</v>
      </c>
      <c r="I22" s="21">
        <v>25</v>
      </c>
      <c r="J22" s="48">
        <v>20</v>
      </c>
      <c r="K22" s="48">
        <v>21.25</v>
      </c>
      <c r="L22" s="21">
        <v>22.5</v>
      </c>
      <c r="M22" s="21">
        <v>22.5</v>
      </c>
      <c r="N22" s="21">
        <v>21.25</v>
      </c>
      <c r="P22" s="21">
        <v>22.5</v>
      </c>
      <c r="Q22" s="21">
        <v>25</v>
      </c>
      <c r="R22" s="31">
        <v>23.75</v>
      </c>
      <c r="S22" s="21">
        <v>25</v>
      </c>
      <c r="V22" s="31"/>
      <c r="X22" s="31">
        <v>25</v>
      </c>
      <c r="Y22" s="31">
        <v>25</v>
      </c>
      <c r="AF22" s="31">
        <v>25</v>
      </c>
      <c r="AJ22" s="21">
        <v>22.5</v>
      </c>
      <c r="AK22" s="21">
        <v>25</v>
      </c>
      <c r="AM22" s="31">
        <v>25</v>
      </c>
      <c r="AO22" s="31">
        <v>0</v>
      </c>
      <c r="AP22" s="31">
        <v>20</v>
      </c>
      <c r="AR22" s="31"/>
      <c r="AS22" s="31">
        <v>23.75</v>
      </c>
      <c r="AT22" s="21">
        <v>20</v>
      </c>
      <c r="AV22" s="21">
        <v>25</v>
      </c>
    </row>
    <row r="23" spans="1:48" s="21" customFormat="1" x14ac:dyDescent="0.25">
      <c r="A23" s="49" t="s">
        <v>615</v>
      </c>
      <c r="B23" s="49" t="s">
        <v>125</v>
      </c>
      <c r="C23" s="21">
        <v>25</v>
      </c>
      <c r="D23" s="21">
        <v>25</v>
      </c>
      <c r="G23" s="21">
        <v>25</v>
      </c>
      <c r="H23" s="21">
        <v>20</v>
      </c>
      <c r="I23" s="21">
        <v>21.25</v>
      </c>
      <c r="J23" s="48">
        <v>20</v>
      </c>
      <c r="K23" s="48">
        <v>22.5</v>
      </c>
      <c r="M23" s="21">
        <v>22.5</v>
      </c>
      <c r="N23" s="21">
        <v>22.5</v>
      </c>
      <c r="Q23" s="21">
        <v>22.5</v>
      </c>
      <c r="R23" s="31"/>
      <c r="V23" s="31">
        <v>25</v>
      </c>
      <c r="W23" s="21">
        <v>25</v>
      </c>
      <c r="X23" s="31"/>
      <c r="Y23" s="31"/>
      <c r="AF23" s="31"/>
      <c r="AK23" s="21">
        <v>25</v>
      </c>
      <c r="AM23" s="31"/>
      <c r="AO23" s="31"/>
      <c r="AP23" s="31">
        <v>22.5</v>
      </c>
      <c r="AR23" s="31">
        <v>23.75</v>
      </c>
      <c r="AS23" s="31"/>
    </row>
    <row r="24" spans="1:48" x14ac:dyDescent="0.25">
      <c r="A24" s="49" t="s">
        <v>615</v>
      </c>
      <c r="B24" s="49" t="s">
        <v>583</v>
      </c>
      <c r="C24" s="50">
        <v>21.25</v>
      </c>
      <c r="D24" s="50">
        <v>22.5</v>
      </c>
      <c r="G24" s="50">
        <v>21.25</v>
      </c>
      <c r="H24" s="50">
        <v>21.25</v>
      </c>
      <c r="J24" s="48">
        <v>20</v>
      </c>
      <c r="K24" s="48">
        <v>17.5</v>
      </c>
      <c r="L24" s="50">
        <v>21.25</v>
      </c>
      <c r="O24" s="9">
        <v>20</v>
      </c>
      <c r="P24" s="9">
        <v>21.25</v>
      </c>
      <c r="R24" s="31">
        <v>18.75</v>
      </c>
      <c r="S24" s="50">
        <v>21.25</v>
      </c>
      <c r="X24" s="9">
        <v>25</v>
      </c>
      <c r="Y24" s="9">
        <v>22.5</v>
      </c>
      <c r="AJ24" s="50">
        <v>25</v>
      </c>
      <c r="AK24" s="50">
        <v>22.5</v>
      </c>
      <c r="AM24" s="9">
        <v>20</v>
      </c>
      <c r="AO24" s="9">
        <v>18.75</v>
      </c>
      <c r="AP24" s="31">
        <v>18.75</v>
      </c>
      <c r="AS24" s="9">
        <v>22.5</v>
      </c>
    </row>
    <row r="25" spans="1:48" x14ac:dyDescent="0.25">
      <c r="A25" s="49" t="s">
        <v>615</v>
      </c>
      <c r="B25" s="49" t="s">
        <v>584</v>
      </c>
      <c r="C25" s="50">
        <v>20</v>
      </c>
      <c r="D25" s="50">
        <v>23.75</v>
      </c>
      <c r="G25" s="50">
        <v>23.75</v>
      </c>
      <c r="H25" s="50">
        <v>22.5</v>
      </c>
      <c r="I25" s="50">
        <v>16.25</v>
      </c>
      <c r="J25" s="48">
        <v>22.5</v>
      </c>
      <c r="K25" s="53"/>
      <c r="L25" s="50">
        <v>20</v>
      </c>
      <c r="M25" s="50">
        <v>17.5</v>
      </c>
      <c r="N25" s="50">
        <v>25</v>
      </c>
      <c r="O25" s="9">
        <v>18.75</v>
      </c>
      <c r="Q25" s="50">
        <v>21.25</v>
      </c>
      <c r="R25" s="31">
        <v>22.5</v>
      </c>
      <c r="S25" s="50">
        <v>22.5</v>
      </c>
      <c r="V25" s="9">
        <v>25</v>
      </c>
      <c r="X25" s="31">
        <v>25</v>
      </c>
      <c r="Y25" s="31">
        <v>25</v>
      </c>
      <c r="AF25" s="9">
        <v>21.25</v>
      </c>
      <c r="AJ25" s="50">
        <v>23.75</v>
      </c>
      <c r="AK25" s="50">
        <v>22.5</v>
      </c>
      <c r="AM25" s="31">
        <v>21.25</v>
      </c>
      <c r="AR25" s="9">
        <v>21.25</v>
      </c>
      <c r="AS25" s="31">
        <v>22.5</v>
      </c>
    </row>
    <row r="26" spans="1:48" s="21" customFormat="1" x14ac:dyDescent="0.25">
      <c r="A26" s="49" t="s">
        <v>615</v>
      </c>
      <c r="B26" s="49" t="s">
        <v>106</v>
      </c>
      <c r="C26" s="21">
        <v>20</v>
      </c>
      <c r="D26" s="21">
        <v>18.75</v>
      </c>
      <c r="G26" s="21">
        <v>20</v>
      </c>
      <c r="I26" s="21">
        <v>22.5</v>
      </c>
      <c r="J26" s="48">
        <v>22.5</v>
      </c>
      <c r="K26" s="48">
        <v>21.25</v>
      </c>
      <c r="M26" s="21">
        <v>16.25</v>
      </c>
      <c r="N26" s="21">
        <v>22.5</v>
      </c>
      <c r="P26" s="21">
        <v>20</v>
      </c>
      <c r="R26" s="31"/>
      <c r="S26" s="21">
        <v>20</v>
      </c>
      <c r="V26" s="31">
        <v>23.75</v>
      </c>
      <c r="W26" s="21">
        <v>20</v>
      </c>
      <c r="X26" s="31"/>
      <c r="Y26" s="31">
        <v>25</v>
      </c>
      <c r="AF26" s="31"/>
      <c r="AJ26" s="21">
        <v>20</v>
      </c>
      <c r="AM26" s="31">
        <v>21.25</v>
      </c>
      <c r="AO26" s="31"/>
      <c r="AP26" s="31"/>
      <c r="AR26" s="31"/>
      <c r="AS26" s="31"/>
      <c r="AT26" s="21">
        <v>22.5</v>
      </c>
      <c r="AU26" s="21">
        <v>20</v>
      </c>
    </row>
    <row r="27" spans="1:48" x14ac:dyDescent="0.25">
      <c r="A27" s="49" t="s">
        <v>615</v>
      </c>
      <c r="B27" s="49" t="s">
        <v>585</v>
      </c>
      <c r="C27" s="50">
        <v>23.75</v>
      </c>
      <c r="D27" s="50">
        <v>20</v>
      </c>
      <c r="J27" s="53"/>
      <c r="K27" s="53"/>
      <c r="L27" s="50">
        <v>20</v>
      </c>
      <c r="M27" s="50">
        <v>22.5</v>
      </c>
      <c r="N27" s="50">
        <v>20</v>
      </c>
      <c r="P27" s="50">
        <v>22.5</v>
      </c>
      <c r="S27" s="50">
        <v>20</v>
      </c>
      <c r="T27" s="9">
        <v>22.5</v>
      </c>
      <c r="X27" s="31">
        <v>25</v>
      </c>
      <c r="Y27" s="31">
        <v>25</v>
      </c>
      <c r="AF27" s="9">
        <v>22.5</v>
      </c>
      <c r="AJ27" s="50">
        <v>20</v>
      </c>
      <c r="AK27" s="50">
        <v>20</v>
      </c>
      <c r="AM27" s="31">
        <v>22.5</v>
      </c>
      <c r="AO27" s="9">
        <v>22.5</v>
      </c>
      <c r="AP27" s="31">
        <v>17.5</v>
      </c>
    </row>
    <row r="28" spans="1:48" x14ac:dyDescent="0.25">
      <c r="A28" s="49" t="s">
        <v>615</v>
      </c>
      <c r="B28" s="49" t="s">
        <v>586</v>
      </c>
      <c r="C28" s="50">
        <v>23.75</v>
      </c>
      <c r="D28" s="50">
        <v>22.5</v>
      </c>
      <c r="G28" s="50">
        <v>25</v>
      </c>
      <c r="J28" s="53"/>
      <c r="K28" s="48">
        <v>25</v>
      </c>
      <c r="L28" s="50">
        <v>23.75</v>
      </c>
      <c r="N28" s="50">
        <v>22.5</v>
      </c>
      <c r="O28" s="9">
        <v>22.5</v>
      </c>
      <c r="P28" s="50">
        <v>25</v>
      </c>
      <c r="Q28" s="9">
        <v>25</v>
      </c>
      <c r="X28" s="31">
        <v>23.75</v>
      </c>
      <c r="Y28" s="31">
        <v>25</v>
      </c>
      <c r="AM28" s="31">
        <v>22.5</v>
      </c>
      <c r="AP28" s="31">
        <v>25</v>
      </c>
      <c r="AV28" s="9">
        <v>25</v>
      </c>
    </row>
    <row r="29" spans="1:48" x14ac:dyDescent="0.25">
      <c r="A29" s="49" t="s">
        <v>615</v>
      </c>
      <c r="B29" s="49" t="s">
        <v>587</v>
      </c>
      <c r="C29" s="50">
        <v>18.75</v>
      </c>
      <c r="D29" s="50">
        <v>18.75</v>
      </c>
      <c r="G29" s="50">
        <v>0</v>
      </c>
      <c r="H29" s="50">
        <v>20</v>
      </c>
      <c r="I29" s="9">
        <v>16.25</v>
      </c>
      <c r="J29" s="48">
        <v>22.5</v>
      </c>
      <c r="K29" s="53">
        <v>21.25</v>
      </c>
      <c r="M29" s="50">
        <v>17.5</v>
      </c>
      <c r="N29" s="50">
        <v>18.75</v>
      </c>
      <c r="O29" s="9">
        <v>16.25</v>
      </c>
      <c r="P29" s="50">
        <v>20</v>
      </c>
      <c r="Q29" s="9">
        <v>22.5</v>
      </c>
      <c r="R29" s="9">
        <v>20</v>
      </c>
      <c r="S29" s="50">
        <v>20</v>
      </c>
      <c r="T29" s="9">
        <v>18.75</v>
      </c>
      <c r="V29" s="9">
        <v>18.75</v>
      </c>
      <c r="Y29" s="31">
        <v>22.5</v>
      </c>
      <c r="AF29" s="9">
        <v>20</v>
      </c>
      <c r="AJ29" s="50">
        <v>21.25</v>
      </c>
      <c r="AK29" s="50">
        <v>20</v>
      </c>
      <c r="AM29" s="31">
        <v>20</v>
      </c>
      <c r="AO29" s="9">
        <v>18.75</v>
      </c>
      <c r="AP29" s="31">
        <v>20</v>
      </c>
      <c r="AR29" s="9">
        <v>18.75</v>
      </c>
      <c r="AS29" s="9">
        <v>20</v>
      </c>
    </row>
    <row r="30" spans="1:48" x14ac:dyDescent="0.25">
      <c r="A30" s="49" t="s">
        <v>615</v>
      </c>
      <c r="B30" s="49" t="s">
        <v>588</v>
      </c>
      <c r="C30" s="50">
        <v>23.75</v>
      </c>
      <c r="D30" s="50">
        <v>25</v>
      </c>
      <c r="G30" s="50">
        <v>25</v>
      </c>
      <c r="H30" s="50">
        <v>22.5</v>
      </c>
      <c r="I30" s="9">
        <v>25</v>
      </c>
      <c r="J30" s="48">
        <v>22.5</v>
      </c>
      <c r="K30" s="48">
        <v>23.75</v>
      </c>
      <c r="M30" s="50">
        <v>22.5</v>
      </c>
      <c r="P30" s="50">
        <v>23.75</v>
      </c>
      <c r="Q30" s="9">
        <v>23.75</v>
      </c>
      <c r="R30" s="9">
        <v>22.5</v>
      </c>
      <c r="S30" s="50">
        <v>23.75</v>
      </c>
      <c r="V30" s="9">
        <v>25</v>
      </c>
      <c r="X30" s="31">
        <v>25</v>
      </c>
      <c r="Y30" s="31">
        <v>25</v>
      </c>
      <c r="AF30" s="9">
        <v>21.25</v>
      </c>
      <c r="AJ30" s="50">
        <v>22.5</v>
      </c>
      <c r="AK30" s="50">
        <v>25</v>
      </c>
      <c r="AM30" s="31">
        <v>25</v>
      </c>
      <c r="AR30" s="9">
        <v>22.5</v>
      </c>
      <c r="AS30" s="9">
        <v>21.25</v>
      </c>
    </row>
    <row r="31" spans="1:48" x14ac:dyDescent="0.25">
      <c r="A31" s="49" t="s">
        <v>615</v>
      </c>
      <c r="B31" s="49" t="s">
        <v>589</v>
      </c>
      <c r="C31" s="50">
        <v>23.75</v>
      </c>
      <c r="D31" s="50">
        <v>22.5</v>
      </c>
      <c r="G31" s="50">
        <v>20</v>
      </c>
      <c r="J31" s="48">
        <v>21.25</v>
      </c>
      <c r="K31" s="53">
        <v>22.5</v>
      </c>
      <c r="L31" s="9">
        <v>21.25</v>
      </c>
      <c r="M31" s="50">
        <v>25</v>
      </c>
      <c r="N31" s="50">
        <v>21.25</v>
      </c>
      <c r="O31" s="9">
        <v>18.75</v>
      </c>
      <c r="P31" s="50">
        <v>22.5</v>
      </c>
      <c r="T31" s="9">
        <v>18.75</v>
      </c>
      <c r="Y31" s="31">
        <v>20</v>
      </c>
      <c r="AJ31" s="50">
        <v>18.75</v>
      </c>
      <c r="AM31" s="31">
        <v>22.5</v>
      </c>
      <c r="AP31" s="31">
        <v>20</v>
      </c>
      <c r="AR31" s="9">
        <v>0</v>
      </c>
      <c r="AS31" s="9">
        <v>21.25</v>
      </c>
      <c r="AT31" s="9">
        <v>20</v>
      </c>
    </row>
    <row r="32" spans="1:48" x14ac:dyDescent="0.25">
      <c r="A32" s="49" t="s">
        <v>615</v>
      </c>
      <c r="B32" s="49" t="s">
        <v>590</v>
      </c>
      <c r="C32" s="50">
        <v>22.5</v>
      </c>
      <c r="D32" s="50">
        <v>22.5</v>
      </c>
      <c r="G32" s="50">
        <v>21.25</v>
      </c>
      <c r="H32" s="50">
        <v>20</v>
      </c>
      <c r="J32" s="48">
        <v>22.5</v>
      </c>
      <c r="K32" s="48">
        <v>20</v>
      </c>
      <c r="L32" s="9">
        <v>21.25</v>
      </c>
      <c r="O32" s="9">
        <v>20</v>
      </c>
      <c r="P32" s="50">
        <v>21.25</v>
      </c>
      <c r="Q32" s="9">
        <v>20</v>
      </c>
      <c r="Y32" s="31">
        <v>22.5</v>
      </c>
      <c r="AF32" s="9">
        <v>22.5</v>
      </c>
      <c r="AP32" s="31">
        <v>22.5</v>
      </c>
    </row>
    <row r="33" spans="1:47" x14ac:dyDescent="0.25">
      <c r="A33" s="49" t="s">
        <v>615</v>
      </c>
      <c r="B33" s="49" t="s">
        <v>591</v>
      </c>
      <c r="J33" s="53"/>
      <c r="K33" s="53"/>
      <c r="L33" s="9">
        <v>21.25</v>
      </c>
      <c r="N33" s="50">
        <v>20</v>
      </c>
      <c r="O33" s="9">
        <v>21.25</v>
      </c>
      <c r="P33" s="50">
        <v>21.25</v>
      </c>
      <c r="Q33" s="9">
        <v>21.25</v>
      </c>
      <c r="T33" s="9">
        <v>18.75</v>
      </c>
      <c r="Y33" s="31">
        <v>18.75</v>
      </c>
      <c r="AJ33" s="50">
        <v>18.75</v>
      </c>
      <c r="AM33" s="31">
        <v>0</v>
      </c>
      <c r="AP33" s="31">
        <v>18.75</v>
      </c>
      <c r="AR33" s="9">
        <v>20</v>
      </c>
      <c r="AT33" s="9">
        <v>21.25</v>
      </c>
      <c r="AU33" s="9">
        <v>22.5</v>
      </c>
    </row>
    <row r="34" spans="1:47" x14ac:dyDescent="0.25">
      <c r="A34" s="49" t="s">
        <v>615</v>
      </c>
      <c r="B34" s="49" t="s">
        <v>592</v>
      </c>
      <c r="C34" s="50">
        <v>21.25</v>
      </c>
      <c r="D34" s="50">
        <v>22.5</v>
      </c>
      <c r="G34" s="50">
        <v>17.5</v>
      </c>
      <c r="J34" s="48">
        <v>17.5</v>
      </c>
      <c r="K34" s="48">
        <v>20</v>
      </c>
      <c r="L34" s="9">
        <v>21.25</v>
      </c>
      <c r="M34" s="50">
        <v>22.5</v>
      </c>
      <c r="N34" s="9">
        <v>20</v>
      </c>
      <c r="O34" s="9">
        <v>17.5</v>
      </c>
      <c r="P34" s="50">
        <v>25</v>
      </c>
      <c r="Q34" s="9">
        <v>22.5</v>
      </c>
      <c r="R34" s="9">
        <v>21.25</v>
      </c>
      <c r="S34" s="9">
        <v>20</v>
      </c>
      <c r="AF34" s="9">
        <v>23.75</v>
      </c>
      <c r="AK34" s="9">
        <v>22.5</v>
      </c>
      <c r="AM34" s="31">
        <v>22.5</v>
      </c>
    </row>
    <row r="35" spans="1:47" x14ac:dyDescent="0.25">
      <c r="A35" s="49" t="s">
        <v>615</v>
      </c>
      <c r="B35" s="49" t="s">
        <v>593</v>
      </c>
      <c r="C35" s="50">
        <v>20</v>
      </c>
      <c r="D35" s="50">
        <v>21.25</v>
      </c>
      <c r="G35" s="50">
        <v>20</v>
      </c>
      <c r="I35" s="9">
        <v>18.75</v>
      </c>
      <c r="J35" s="48">
        <v>18.75</v>
      </c>
      <c r="K35" s="53">
        <v>17.5</v>
      </c>
      <c r="L35" s="9">
        <v>17.5</v>
      </c>
      <c r="N35" s="50">
        <v>20</v>
      </c>
      <c r="O35" s="9">
        <v>17.5</v>
      </c>
      <c r="R35" s="9">
        <v>21.25</v>
      </c>
      <c r="X35" s="9">
        <v>25</v>
      </c>
      <c r="AJ35" s="50">
        <v>20</v>
      </c>
      <c r="AK35" s="9">
        <v>20</v>
      </c>
      <c r="AR35" s="9">
        <v>16.25</v>
      </c>
      <c r="AS35" s="9">
        <v>20</v>
      </c>
      <c r="AT35" s="9">
        <v>21.25</v>
      </c>
    </row>
    <row r="36" spans="1:47" x14ac:dyDescent="0.25">
      <c r="A36" s="49" t="s">
        <v>615</v>
      </c>
      <c r="B36" s="49" t="s">
        <v>594</v>
      </c>
      <c r="C36" s="50">
        <v>22.5</v>
      </c>
      <c r="D36" s="50">
        <v>23.75</v>
      </c>
      <c r="G36" s="50">
        <v>23.75</v>
      </c>
      <c r="H36" s="50">
        <v>22.5</v>
      </c>
      <c r="I36" s="9">
        <v>23.75</v>
      </c>
      <c r="J36" s="48">
        <v>22.5</v>
      </c>
      <c r="K36" s="48">
        <v>21.25</v>
      </c>
      <c r="M36" s="9">
        <v>22.5</v>
      </c>
      <c r="N36" s="9">
        <v>25</v>
      </c>
      <c r="O36" s="9">
        <v>22.5</v>
      </c>
      <c r="P36" s="50">
        <v>20</v>
      </c>
      <c r="S36" s="9">
        <v>23.75</v>
      </c>
      <c r="Y36" s="31">
        <v>25</v>
      </c>
      <c r="AJ36" s="9">
        <v>25</v>
      </c>
      <c r="AK36" s="9">
        <v>22.5</v>
      </c>
      <c r="AM36" s="31">
        <v>25</v>
      </c>
      <c r="AS36" s="9">
        <v>25</v>
      </c>
    </row>
    <row r="37" spans="1:47" x14ac:dyDescent="0.25">
      <c r="A37" s="49" t="s">
        <v>615</v>
      </c>
      <c r="B37" s="48" t="s">
        <v>595</v>
      </c>
      <c r="C37" s="50">
        <v>20</v>
      </c>
      <c r="D37" s="50">
        <v>21.25</v>
      </c>
      <c r="G37" s="50">
        <v>0</v>
      </c>
      <c r="H37" s="50">
        <v>20</v>
      </c>
      <c r="J37" s="48">
        <v>22.5</v>
      </c>
      <c r="K37" s="53"/>
      <c r="L37" s="9">
        <v>23.75</v>
      </c>
      <c r="M37" s="9">
        <v>20</v>
      </c>
      <c r="N37" s="50">
        <v>21.25</v>
      </c>
      <c r="O37" s="9">
        <v>20</v>
      </c>
      <c r="P37" s="50">
        <v>20</v>
      </c>
      <c r="Q37" s="9">
        <v>18.75</v>
      </c>
      <c r="R37" s="9">
        <v>23.75</v>
      </c>
      <c r="S37" s="9">
        <v>21.25</v>
      </c>
      <c r="X37" s="9">
        <v>23.75</v>
      </c>
      <c r="AF37" s="9">
        <v>22.5</v>
      </c>
      <c r="AJ37" s="50">
        <v>21.25</v>
      </c>
      <c r="AK37" s="9">
        <v>22.5</v>
      </c>
      <c r="AM37" s="31">
        <v>22.5</v>
      </c>
      <c r="AO37" s="9">
        <v>22.5</v>
      </c>
      <c r="AP37" s="9">
        <v>20</v>
      </c>
      <c r="AR37" s="9">
        <v>23.75</v>
      </c>
      <c r="AS37" s="9">
        <v>22.5</v>
      </c>
    </row>
    <row r="38" spans="1:47" s="21" customFormat="1" x14ac:dyDescent="0.25">
      <c r="A38" s="38" t="s">
        <v>617</v>
      </c>
      <c r="B38" s="38" t="s">
        <v>119</v>
      </c>
      <c r="C38" s="21">
        <v>22.5</v>
      </c>
      <c r="D38" s="21">
        <v>22.5</v>
      </c>
      <c r="G38" s="21">
        <v>22.5</v>
      </c>
      <c r="I38" s="21">
        <v>21.25</v>
      </c>
      <c r="J38" s="48"/>
      <c r="K38" s="48">
        <v>0</v>
      </c>
      <c r="M38" s="21">
        <v>21.25</v>
      </c>
      <c r="P38" s="21">
        <v>20</v>
      </c>
      <c r="Q38" s="21">
        <v>20</v>
      </c>
      <c r="R38" s="31"/>
      <c r="V38" s="31"/>
      <c r="X38" s="31"/>
      <c r="Y38" s="31"/>
      <c r="AF38" s="31"/>
      <c r="AM38" s="31"/>
      <c r="AO38" s="31"/>
      <c r="AP38" s="31"/>
      <c r="AR38" s="31"/>
      <c r="AS38" s="31"/>
    </row>
    <row r="39" spans="1:47" s="21" customFormat="1" x14ac:dyDescent="0.25">
      <c r="A39" s="38" t="s">
        <v>617</v>
      </c>
      <c r="B39" s="38" t="s">
        <v>177</v>
      </c>
      <c r="C39" s="21">
        <v>25</v>
      </c>
      <c r="D39" s="21">
        <v>21.25</v>
      </c>
      <c r="G39" s="21">
        <v>23.75</v>
      </c>
      <c r="H39" s="21">
        <v>21.25</v>
      </c>
      <c r="I39" s="21">
        <v>25</v>
      </c>
      <c r="J39" s="48">
        <v>23.75</v>
      </c>
      <c r="K39" s="48">
        <v>22.5</v>
      </c>
      <c r="L39" s="21">
        <v>23.75</v>
      </c>
      <c r="N39" s="21">
        <v>22.5</v>
      </c>
      <c r="R39" s="31">
        <v>21.25</v>
      </c>
      <c r="S39" s="21">
        <v>21.25</v>
      </c>
      <c r="V39" s="31"/>
      <c r="X39" s="31"/>
      <c r="Y39" s="31"/>
      <c r="AF39" s="31"/>
      <c r="AJ39" s="21">
        <v>25</v>
      </c>
      <c r="AK39" s="21">
        <v>22.5</v>
      </c>
      <c r="AM39" s="31">
        <v>25</v>
      </c>
      <c r="AO39" s="31">
        <v>22.5</v>
      </c>
      <c r="AP39" s="31"/>
      <c r="AR39" s="31"/>
      <c r="AS39" s="31"/>
    </row>
    <row r="40" spans="1:47" s="21" customFormat="1" x14ac:dyDescent="0.25">
      <c r="A40" s="38" t="s">
        <v>617</v>
      </c>
      <c r="B40" s="38" t="s">
        <v>123</v>
      </c>
      <c r="C40" s="21">
        <v>20</v>
      </c>
      <c r="D40" s="21">
        <v>20</v>
      </c>
      <c r="G40" s="21">
        <v>16.25</v>
      </c>
      <c r="H40" s="21">
        <v>20</v>
      </c>
      <c r="J40" s="48">
        <v>20</v>
      </c>
      <c r="K40" s="48">
        <v>21.25</v>
      </c>
      <c r="L40" s="21">
        <v>18.75</v>
      </c>
      <c r="N40" s="21">
        <v>20</v>
      </c>
      <c r="R40" s="31"/>
      <c r="S40" s="21">
        <v>18.75</v>
      </c>
      <c r="V40" s="31">
        <v>20</v>
      </c>
      <c r="W40" s="21">
        <v>18.75</v>
      </c>
      <c r="X40" s="31"/>
      <c r="Y40" s="31"/>
      <c r="AF40" s="31">
        <v>21.25</v>
      </c>
      <c r="AJ40" s="21">
        <v>18.75</v>
      </c>
      <c r="AK40" s="21">
        <v>20</v>
      </c>
      <c r="AM40" s="31"/>
      <c r="AO40" s="31"/>
      <c r="AP40" s="31"/>
      <c r="AR40" s="31">
        <v>16.25</v>
      </c>
      <c r="AS40" s="31"/>
    </row>
    <row r="41" spans="1:47" s="21" customFormat="1" x14ac:dyDescent="0.25">
      <c r="A41" s="38" t="s">
        <v>617</v>
      </c>
      <c r="B41" s="38" t="s">
        <v>158</v>
      </c>
      <c r="C41" s="21">
        <v>21.25</v>
      </c>
      <c r="D41" s="21">
        <v>23.75</v>
      </c>
      <c r="G41" s="21">
        <v>23.75</v>
      </c>
      <c r="H41" s="21">
        <v>22.5</v>
      </c>
      <c r="J41" s="48">
        <v>25</v>
      </c>
      <c r="K41" s="48">
        <v>22.5</v>
      </c>
      <c r="N41" s="21">
        <v>22.5</v>
      </c>
      <c r="R41" s="31">
        <v>23.75</v>
      </c>
      <c r="S41" s="21">
        <v>25</v>
      </c>
      <c r="V41" s="31">
        <v>25</v>
      </c>
      <c r="X41" s="31"/>
      <c r="Y41" s="31">
        <v>23.75</v>
      </c>
      <c r="AF41" s="31">
        <v>23.75</v>
      </c>
      <c r="AJ41" s="21">
        <v>25</v>
      </c>
      <c r="AK41" s="21">
        <v>22.5</v>
      </c>
      <c r="AM41" s="31"/>
      <c r="AO41" s="31">
        <v>22.5</v>
      </c>
      <c r="AP41" s="31">
        <v>25</v>
      </c>
      <c r="AR41" s="31"/>
      <c r="AS41" s="31"/>
    </row>
    <row r="42" spans="1:47" s="21" customFormat="1" x14ac:dyDescent="0.25">
      <c r="A42" s="38" t="s">
        <v>617</v>
      </c>
      <c r="B42" s="38" t="s">
        <v>178</v>
      </c>
      <c r="C42" s="21">
        <v>25</v>
      </c>
      <c r="D42" s="21">
        <v>21.25</v>
      </c>
      <c r="G42" s="21">
        <v>23.75</v>
      </c>
      <c r="H42" s="21">
        <v>23.75</v>
      </c>
      <c r="I42" s="21">
        <v>23.75</v>
      </c>
      <c r="J42" s="48">
        <v>25</v>
      </c>
      <c r="K42" s="48">
        <v>22.5</v>
      </c>
      <c r="L42" s="21">
        <v>25</v>
      </c>
      <c r="Q42" s="21">
        <v>22.5</v>
      </c>
      <c r="R42" s="31"/>
      <c r="S42" s="21">
        <v>21.25</v>
      </c>
      <c r="V42" s="31"/>
      <c r="X42" s="31"/>
      <c r="Y42" s="31"/>
      <c r="AF42" s="31"/>
      <c r="AM42" s="31"/>
      <c r="AO42" s="31">
        <v>25</v>
      </c>
      <c r="AP42" s="31"/>
      <c r="AR42" s="31"/>
      <c r="AS42" s="31"/>
      <c r="AU42" s="21">
        <v>22.5</v>
      </c>
    </row>
    <row r="43" spans="1:47" s="21" customFormat="1" x14ac:dyDescent="0.25">
      <c r="A43" s="38" t="s">
        <v>617</v>
      </c>
      <c r="B43" s="38" t="s">
        <v>160</v>
      </c>
      <c r="C43" s="21">
        <v>23.75</v>
      </c>
      <c r="D43" s="21">
        <v>22.5</v>
      </c>
      <c r="G43" s="21">
        <v>21.25</v>
      </c>
      <c r="H43" s="21">
        <v>21.25</v>
      </c>
      <c r="I43" s="21">
        <v>22.5</v>
      </c>
      <c r="J43" s="48">
        <v>20</v>
      </c>
      <c r="K43" s="48">
        <v>21.25</v>
      </c>
      <c r="L43" s="21">
        <v>18.75</v>
      </c>
      <c r="M43" s="21">
        <v>20</v>
      </c>
      <c r="N43" s="21">
        <v>22.5</v>
      </c>
      <c r="P43" s="21">
        <v>20</v>
      </c>
      <c r="Q43" s="21">
        <v>20</v>
      </c>
      <c r="R43" s="31"/>
      <c r="S43" s="21">
        <v>23.75</v>
      </c>
      <c r="V43" s="31"/>
      <c r="X43" s="31"/>
      <c r="Y43" s="31"/>
      <c r="AF43" s="31">
        <v>22.5</v>
      </c>
      <c r="AJ43" s="21">
        <v>21.25</v>
      </c>
      <c r="AK43" s="21">
        <v>22.5</v>
      </c>
      <c r="AM43" s="31">
        <v>22.5</v>
      </c>
      <c r="AO43" s="31"/>
      <c r="AP43" s="31">
        <v>18.75</v>
      </c>
      <c r="AR43" s="31"/>
      <c r="AS43" s="31"/>
      <c r="AU43" s="21">
        <v>20</v>
      </c>
    </row>
    <row r="44" spans="1:47" s="21" customFormat="1" x14ac:dyDescent="0.25">
      <c r="A44" s="38" t="s">
        <v>617</v>
      </c>
      <c r="B44" s="38" t="s">
        <v>190</v>
      </c>
      <c r="C44" s="21">
        <v>23.75</v>
      </c>
      <c r="D44" s="21">
        <v>23.75</v>
      </c>
      <c r="G44" s="21">
        <v>25</v>
      </c>
      <c r="H44" s="21">
        <v>25</v>
      </c>
      <c r="I44" s="21">
        <v>25</v>
      </c>
      <c r="J44" s="48"/>
      <c r="K44" s="48">
        <v>21.25</v>
      </c>
      <c r="L44" s="21">
        <v>21.25</v>
      </c>
      <c r="M44" s="21">
        <v>25</v>
      </c>
      <c r="P44" s="21">
        <v>22.5</v>
      </c>
      <c r="Q44" s="21">
        <v>22.5</v>
      </c>
      <c r="R44" s="31"/>
      <c r="V44" s="31">
        <v>25</v>
      </c>
      <c r="X44" s="31"/>
      <c r="Y44" s="31">
        <v>25</v>
      </c>
      <c r="AF44" s="31"/>
      <c r="AK44" s="21">
        <v>25</v>
      </c>
      <c r="AM44" s="31">
        <v>25</v>
      </c>
      <c r="AO44" s="31"/>
      <c r="AP44" s="31">
        <v>25</v>
      </c>
      <c r="AR44" s="31"/>
      <c r="AS44" s="31"/>
    </row>
    <row r="45" spans="1:47" s="21" customFormat="1" x14ac:dyDescent="0.25">
      <c r="A45" s="38" t="s">
        <v>617</v>
      </c>
      <c r="B45" s="38" t="s">
        <v>183</v>
      </c>
      <c r="C45" s="21">
        <v>23.75</v>
      </c>
      <c r="D45" s="21">
        <v>21.25</v>
      </c>
      <c r="G45" s="21">
        <v>21.25</v>
      </c>
      <c r="H45" s="21">
        <v>23.75</v>
      </c>
      <c r="I45" s="21">
        <v>22.5</v>
      </c>
      <c r="J45" s="48">
        <v>20</v>
      </c>
      <c r="K45" s="48">
        <v>21.25</v>
      </c>
      <c r="N45" s="21">
        <v>25</v>
      </c>
      <c r="P45" s="21">
        <v>20</v>
      </c>
      <c r="Q45" s="21">
        <v>18.75</v>
      </c>
      <c r="R45" s="31"/>
      <c r="S45" s="21">
        <v>21.25</v>
      </c>
      <c r="V45" s="31"/>
      <c r="X45" s="31"/>
      <c r="Y45" s="31"/>
      <c r="AF45" s="31">
        <v>20</v>
      </c>
      <c r="AJ45" s="21">
        <v>22.5</v>
      </c>
      <c r="AK45" s="21">
        <v>22.5</v>
      </c>
      <c r="AM45" s="31">
        <v>22.5</v>
      </c>
      <c r="AO45" s="31"/>
      <c r="AP45" s="31"/>
      <c r="AR45" s="31"/>
      <c r="AS45" s="31"/>
      <c r="AU45" s="21">
        <v>22.5</v>
      </c>
    </row>
    <row r="46" spans="1:47" s="21" customFormat="1" x14ac:dyDescent="0.25">
      <c r="A46" s="38" t="s">
        <v>617</v>
      </c>
      <c r="B46" s="38" t="s">
        <v>129</v>
      </c>
      <c r="C46" s="21">
        <v>22.5</v>
      </c>
      <c r="D46" s="21">
        <v>22.5</v>
      </c>
      <c r="G46" s="21">
        <v>25</v>
      </c>
      <c r="H46" s="21">
        <v>25</v>
      </c>
      <c r="J46" s="48">
        <v>25</v>
      </c>
      <c r="K46" s="48">
        <v>21.25</v>
      </c>
      <c r="L46" s="21">
        <v>25</v>
      </c>
      <c r="M46" s="21">
        <v>25</v>
      </c>
      <c r="N46" s="21">
        <v>25</v>
      </c>
      <c r="P46" s="21">
        <v>23.75</v>
      </c>
      <c r="Q46" s="21">
        <v>21.25</v>
      </c>
      <c r="R46" s="31">
        <v>25</v>
      </c>
      <c r="V46" s="31"/>
      <c r="W46" s="21">
        <v>23.75</v>
      </c>
      <c r="X46" s="31"/>
      <c r="Y46" s="31"/>
      <c r="AF46" s="31"/>
      <c r="AK46" s="21">
        <v>25</v>
      </c>
      <c r="AM46" s="31">
        <v>25</v>
      </c>
      <c r="AO46" s="31"/>
      <c r="AP46" s="31">
        <v>25</v>
      </c>
      <c r="AR46" s="31">
        <v>25</v>
      </c>
      <c r="AS46" s="31"/>
      <c r="AU46" s="21">
        <v>25</v>
      </c>
    </row>
    <row r="47" spans="1:47" s="21" customFormat="1" x14ac:dyDescent="0.25">
      <c r="A47" s="38" t="s">
        <v>617</v>
      </c>
      <c r="B47" s="38" t="s">
        <v>189</v>
      </c>
      <c r="C47" s="21">
        <v>22.5</v>
      </c>
      <c r="D47" s="21">
        <v>23.75</v>
      </c>
      <c r="G47" s="21">
        <v>22.5</v>
      </c>
      <c r="H47" s="21">
        <v>21.25</v>
      </c>
      <c r="I47" s="21">
        <v>22.5</v>
      </c>
      <c r="J47" s="48">
        <v>22.5</v>
      </c>
      <c r="K47" s="48">
        <v>20</v>
      </c>
      <c r="N47" s="21">
        <v>20</v>
      </c>
      <c r="P47" s="21">
        <v>20</v>
      </c>
      <c r="Q47" s="21">
        <v>18.75</v>
      </c>
      <c r="R47" s="31"/>
      <c r="S47" s="21">
        <v>21.25</v>
      </c>
      <c r="V47" s="31"/>
      <c r="X47" s="31"/>
      <c r="Y47" s="31"/>
      <c r="AF47" s="31">
        <v>20</v>
      </c>
      <c r="AM47" s="31"/>
      <c r="AO47" s="31"/>
      <c r="AP47" s="31">
        <v>22.5</v>
      </c>
      <c r="AR47" s="31"/>
      <c r="AS47" s="31"/>
    </row>
    <row r="48" spans="1:47" s="21" customFormat="1" x14ac:dyDescent="0.25">
      <c r="A48" s="38" t="s">
        <v>617</v>
      </c>
      <c r="B48" s="38" t="s">
        <v>174</v>
      </c>
      <c r="C48" s="21">
        <v>18.75</v>
      </c>
      <c r="D48" s="21">
        <v>23.75</v>
      </c>
      <c r="G48" s="21">
        <v>20</v>
      </c>
      <c r="H48" s="21">
        <v>22.5</v>
      </c>
      <c r="J48" s="48">
        <v>22.5</v>
      </c>
      <c r="K48" s="48">
        <v>20</v>
      </c>
      <c r="L48" s="21">
        <v>0</v>
      </c>
      <c r="N48" s="21">
        <v>22.5</v>
      </c>
      <c r="R48" s="31"/>
      <c r="V48" s="31"/>
      <c r="X48" s="31"/>
      <c r="Y48" s="31"/>
      <c r="AF48" s="31">
        <v>22.5</v>
      </c>
      <c r="AJ48" s="21">
        <v>25</v>
      </c>
      <c r="AK48" s="21">
        <v>22.5</v>
      </c>
      <c r="AM48" s="31"/>
      <c r="AO48" s="31"/>
      <c r="AP48" s="31">
        <v>17.5</v>
      </c>
      <c r="AR48" s="31">
        <v>22.5</v>
      </c>
      <c r="AS48" s="31"/>
      <c r="AU48" s="21">
        <v>20</v>
      </c>
    </row>
    <row r="49" spans="1:47" s="21" customFormat="1" x14ac:dyDescent="0.25">
      <c r="A49" s="38" t="s">
        <v>617</v>
      </c>
      <c r="B49" s="38" t="s">
        <v>185</v>
      </c>
      <c r="C49" s="21">
        <v>22.5</v>
      </c>
      <c r="D49" s="21">
        <v>22.5</v>
      </c>
      <c r="G49" s="21">
        <v>22.5</v>
      </c>
      <c r="H49" s="21">
        <v>22.5</v>
      </c>
      <c r="J49" s="48">
        <v>22.5</v>
      </c>
      <c r="K49" s="48">
        <v>23.75</v>
      </c>
      <c r="L49" s="21">
        <v>20</v>
      </c>
      <c r="N49" s="21">
        <v>22.5</v>
      </c>
      <c r="P49" s="21">
        <v>22.5</v>
      </c>
      <c r="Q49" s="21">
        <v>22.5</v>
      </c>
      <c r="R49" s="31">
        <v>22.5</v>
      </c>
      <c r="S49" s="21">
        <v>22.5</v>
      </c>
      <c r="V49" s="31"/>
      <c r="X49" s="31"/>
      <c r="Y49" s="31"/>
      <c r="AF49" s="31">
        <v>25</v>
      </c>
      <c r="AJ49" s="21">
        <v>22.5</v>
      </c>
      <c r="AK49" s="21">
        <v>22.5</v>
      </c>
      <c r="AM49" s="31"/>
      <c r="AO49" s="31"/>
      <c r="AP49" s="31">
        <v>25</v>
      </c>
      <c r="AR49" s="31"/>
      <c r="AS49" s="31"/>
      <c r="AU49" s="21">
        <v>25</v>
      </c>
    </row>
    <row r="50" spans="1:47" s="21" customFormat="1" x14ac:dyDescent="0.25">
      <c r="A50" s="38" t="s">
        <v>617</v>
      </c>
      <c r="B50" s="38" t="s">
        <v>187</v>
      </c>
      <c r="C50" s="21">
        <v>23.75</v>
      </c>
      <c r="D50" s="21">
        <v>22.5</v>
      </c>
      <c r="G50" s="21">
        <v>21.25</v>
      </c>
      <c r="H50" s="21">
        <v>21.25</v>
      </c>
      <c r="I50" s="21">
        <v>22.5</v>
      </c>
      <c r="J50" s="48">
        <v>22.5</v>
      </c>
      <c r="K50" s="48">
        <v>23.75</v>
      </c>
      <c r="L50" s="21">
        <v>21.25</v>
      </c>
      <c r="N50" s="21">
        <v>22.5</v>
      </c>
      <c r="Q50" s="21">
        <v>20</v>
      </c>
      <c r="R50" s="31">
        <v>21.25</v>
      </c>
      <c r="S50" s="21">
        <v>22.5</v>
      </c>
      <c r="V50" s="31"/>
      <c r="X50" s="31"/>
      <c r="Y50" s="31">
        <v>23.75</v>
      </c>
      <c r="AF50" s="31"/>
      <c r="AJ50" s="21">
        <v>21.25</v>
      </c>
      <c r="AK50" s="21">
        <v>22.5</v>
      </c>
      <c r="AM50" s="31">
        <v>22.5</v>
      </c>
      <c r="AO50" s="31"/>
      <c r="AP50" s="31"/>
      <c r="AR50" s="31"/>
      <c r="AS50" s="31"/>
      <c r="AU50" s="21">
        <v>22.5</v>
      </c>
    </row>
    <row r="51" spans="1:47" s="21" customFormat="1" x14ac:dyDescent="0.25">
      <c r="A51" s="38" t="s">
        <v>617</v>
      </c>
      <c r="B51" s="38" t="s">
        <v>112</v>
      </c>
      <c r="C51" s="21">
        <v>18.75</v>
      </c>
      <c r="D51" s="21">
        <v>0</v>
      </c>
      <c r="G51" s="21">
        <v>21.25</v>
      </c>
      <c r="H51" s="21">
        <v>21.25</v>
      </c>
      <c r="I51" s="21">
        <v>20</v>
      </c>
      <c r="J51" s="48">
        <v>21.25</v>
      </c>
      <c r="K51" s="48">
        <v>0</v>
      </c>
      <c r="P51" s="21">
        <v>18.75</v>
      </c>
      <c r="Q51" s="21">
        <v>0</v>
      </c>
      <c r="R51" s="31"/>
      <c r="S51" s="21">
        <v>20</v>
      </c>
      <c r="V51" s="31">
        <v>22.5</v>
      </c>
      <c r="X51" s="31"/>
      <c r="Y51" s="31"/>
      <c r="AF51" s="31"/>
      <c r="AM51" s="31">
        <v>16.25</v>
      </c>
      <c r="AO51" s="31"/>
      <c r="AP51" s="31"/>
      <c r="AR51" s="31">
        <v>23.75</v>
      </c>
      <c r="AS51" s="31"/>
      <c r="AU51" s="21">
        <v>20</v>
      </c>
    </row>
    <row r="52" spans="1:47" s="21" customFormat="1" x14ac:dyDescent="0.25">
      <c r="A52" s="38" t="s">
        <v>617</v>
      </c>
      <c r="B52" s="38" t="s">
        <v>113</v>
      </c>
      <c r="C52" s="21">
        <v>21.25</v>
      </c>
      <c r="D52" s="21">
        <v>22.5</v>
      </c>
      <c r="G52" s="21">
        <v>21.25</v>
      </c>
      <c r="H52" s="21">
        <v>20</v>
      </c>
      <c r="I52" s="21">
        <v>22.5</v>
      </c>
      <c r="J52" s="48">
        <v>22.5</v>
      </c>
      <c r="K52" s="48">
        <v>20</v>
      </c>
      <c r="M52" s="21">
        <v>21.25</v>
      </c>
      <c r="N52" s="21">
        <v>20</v>
      </c>
      <c r="P52" s="21">
        <v>20</v>
      </c>
      <c r="Q52" s="21">
        <v>22.5</v>
      </c>
      <c r="R52" s="31"/>
      <c r="S52" s="21">
        <v>20</v>
      </c>
      <c r="V52" s="31">
        <v>22.5</v>
      </c>
      <c r="X52" s="31"/>
      <c r="Y52" s="31"/>
      <c r="AF52" s="31">
        <v>20</v>
      </c>
      <c r="AK52" s="21">
        <v>20</v>
      </c>
      <c r="AM52" s="31">
        <v>20</v>
      </c>
      <c r="AO52" s="31">
        <v>22.5</v>
      </c>
      <c r="AP52" s="31">
        <v>20</v>
      </c>
      <c r="AR52" s="31">
        <v>23.75</v>
      </c>
      <c r="AS52" s="31"/>
    </row>
    <row r="53" spans="1:47" s="21" customFormat="1" x14ac:dyDescent="0.25">
      <c r="A53" s="38" t="s">
        <v>617</v>
      </c>
      <c r="B53" s="38" t="s">
        <v>117</v>
      </c>
      <c r="C53" s="21">
        <v>20</v>
      </c>
      <c r="D53" s="21">
        <v>20</v>
      </c>
      <c r="G53" s="21">
        <v>20</v>
      </c>
      <c r="H53" s="21">
        <v>18.75</v>
      </c>
      <c r="I53" s="21">
        <v>16.25</v>
      </c>
      <c r="J53" s="48">
        <v>22.5</v>
      </c>
      <c r="K53" s="48">
        <v>21.25</v>
      </c>
      <c r="L53" s="21">
        <v>0</v>
      </c>
      <c r="R53" s="31">
        <v>18.75</v>
      </c>
      <c r="V53" s="31">
        <v>22.5</v>
      </c>
      <c r="X53" s="31"/>
      <c r="Y53" s="31">
        <v>23.75</v>
      </c>
      <c r="AF53" s="31"/>
      <c r="AM53" s="31">
        <v>20</v>
      </c>
      <c r="AO53" s="31"/>
      <c r="AP53" s="31">
        <v>21.25</v>
      </c>
      <c r="AR53" s="31"/>
      <c r="AS53" s="31"/>
    </row>
    <row r="54" spans="1:47" x14ac:dyDescent="0.25">
      <c r="A54" s="38" t="s">
        <v>617</v>
      </c>
      <c r="B54" s="37" t="s">
        <v>597</v>
      </c>
      <c r="C54" s="50">
        <v>21.25</v>
      </c>
      <c r="D54" s="50">
        <v>20</v>
      </c>
      <c r="G54" s="50">
        <v>18.75</v>
      </c>
      <c r="H54" s="50">
        <v>20</v>
      </c>
      <c r="I54" s="50">
        <v>22.5</v>
      </c>
      <c r="J54" s="48">
        <v>18.75</v>
      </c>
      <c r="K54" s="53"/>
      <c r="L54" s="50">
        <v>20</v>
      </c>
      <c r="M54" s="9">
        <v>22.5</v>
      </c>
      <c r="N54" s="50">
        <v>20</v>
      </c>
      <c r="P54" s="50">
        <v>20</v>
      </c>
      <c r="Q54" s="50">
        <v>18.75</v>
      </c>
      <c r="S54" s="50">
        <v>20</v>
      </c>
      <c r="X54" s="9">
        <v>22.5</v>
      </c>
      <c r="AK54" s="50">
        <v>20</v>
      </c>
      <c r="AM54" s="31">
        <v>20</v>
      </c>
      <c r="AR54" s="9">
        <v>22.5</v>
      </c>
    </row>
    <row r="55" spans="1:47" s="21" customFormat="1" x14ac:dyDescent="0.25">
      <c r="A55" s="38" t="s">
        <v>617</v>
      </c>
      <c r="B55" s="38" t="s">
        <v>164</v>
      </c>
      <c r="C55" s="21">
        <v>23.75</v>
      </c>
      <c r="D55" s="21">
        <v>23.75</v>
      </c>
      <c r="G55" s="21">
        <v>22.5</v>
      </c>
      <c r="I55" s="21">
        <v>22.5</v>
      </c>
      <c r="J55" s="48">
        <v>20</v>
      </c>
      <c r="K55" s="48">
        <v>20</v>
      </c>
      <c r="L55" s="21">
        <v>21.25</v>
      </c>
      <c r="N55" s="21">
        <v>22.5</v>
      </c>
      <c r="Q55" s="21">
        <v>21.25</v>
      </c>
      <c r="R55" s="31"/>
      <c r="S55" s="21">
        <v>23.75</v>
      </c>
      <c r="V55" s="31"/>
      <c r="X55" s="31"/>
      <c r="Y55" s="31">
        <v>23.75</v>
      </c>
      <c r="AF55" s="31">
        <v>22.5</v>
      </c>
      <c r="AJ55" s="21">
        <v>22.5</v>
      </c>
      <c r="AK55" s="21">
        <v>25</v>
      </c>
      <c r="AM55" s="31">
        <v>25</v>
      </c>
      <c r="AO55" s="31"/>
      <c r="AP55" s="31">
        <v>23.75</v>
      </c>
      <c r="AR55" s="31"/>
      <c r="AS55" s="31"/>
      <c r="AU55" s="21">
        <v>20</v>
      </c>
    </row>
    <row r="56" spans="1:47" s="21" customFormat="1" x14ac:dyDescent="0.25">
      <c r="A56" s="38" t="s">
        <v>617</v>
      </c>
      <c r="B56" s="38" t="s">
        <v>170</v>
      </c>
      <c r="C56" s="21">
        <v>21.25</v>
      </c>
      <c r="D56" s="21">
        <v>18.75</v>
      </c>
      <c r="G56" s="21">
        <v>18.75</v>
      </c>
      <c r="H56" s="21">
        <v>20</v>
      </c>
      <c r="I56" s="21">
        <v>18.75</v>
      </c>
      <c r="J56" s="48">
        <v>18.75</v>
      </c>
      <c r="K56" s="48">
        <v>18.75</v>
      </c>
      <c r="L56" s="21">
        <v>16.25</v>
      </c>
      <c r="M56" s="21">
        <v>20</v>
      </c>
      <c r="N56" s="21">
        <v>20</v>
      </c>
      <c r="P56" s="21">
        <v>18.75</v>
      </c>
      <c r="Q56" s="21">
        <v>17.5</v>
      </c>
      <c r="R56" s="31">
        <v>18.75</v>
      </c>
      <c r="S56" s="21">
        <v>18.75</v>
      </c>
      <c r="V56" s="31"/>
      <c r="X56" s="31"/>
      <c r="Y56" s="31">
        <v>20</v>
      </c>
      <c r="AF56" s="31">
        <v>18.75</v>
      </c>
      <c r="AM56" s="31">
        <v>18.75</v>
      </c>
      <c r="AO56" s="31"/>
      <c r="AP56" s="31">
        <v>20</v>
      </c>
      <c r="AR56" s="31">
        <v>16.25</v>
      </c>
      <c r="AS56" s="31"/>
    </row>
    <row r="57" spans="1:47" s="21" customFormat="1" x14ac:dyDescent="0.25">
      <c r="A57" s="38" t="s">
        <v>617</v>
      </c>
      <c r="B57" s="38" t="s">
        <v>168</v>
      </c>
      <c r="C57" s="21">
        <v>21.25</v>
      </c>
      <c r="D57" s="21">
        <v>23.75</v>
      </c>
      <c r="G57" s="21">
        <v>22.5</v>
      </c>
      <c r="I57" s="21">
        <v>23.75</v>
      </c>
      <c r="J57" s="48">
        <v>22.5</v>
      </c>
      <c r="K57" s="48">
        <v>20</v>
      </c>
      <c r="L57" s="21">
        <v>20</v>
      </c>
      <c r="N57" s="21">
        <v>25</v>
      </c>
      <c r="Q57" s="21">
        <v>18.75</v>
      </c>
      <c r="R57" s="31"/>
      <c r="S57" s="21">
        <v>25</v>
      </c>
      <c r="V57" s="31"/>
      <c r="X57" s="31"/>
      <c r="Y57" s="31">
        <v>23.75</v>
      </c>
      <c r="AF57" s="31">
        <v>21.25</v>
      </c>
      <c r="AJ57" s="21">
        <v>25</v>
      </c>
      <c r="AK57" s="21">
        <v>25</v>
      </c>
      <c r="AM57" s="31">
        <v>22.5</v>
      </c>
      <c r="AO57" s="31"/>
      <c r="AP57" s="31">
        <v>23.75</v>
      </c>
      <c r="AR57" s="31"/>
      <c r="AS57" s="31"/>
      <c r="AU57" s="21">
        <v>20</v>
      </c>
    </row>
    <row r="58" spans="1:47" x14ac:dyDescent="0.25">
      <c r="A58" s="38" t="s">
        <v>617</v>
      </c>
      <c r="B58" s="37" t="s">
        <v>618</v>
      </c>
      <c r="C58" s="50">
        <v>21.25</v>
      </c>
      <c r="D58" s="50">
        <v>21.25</v>
      </c>
      <c r="G58" s="50">
        <v>20</v>
      </c>
      <c r="H58" s="50">
        <v>20</v>
      </c>
      <c r="I58" s="50">
        <v>21.25</v>
      </c>
      <c r="J58" s="48">
        <v>16.25</v>
      </c>
      <c r="K58" s="48">
        <v>20</v>
      </c>
      <c r="O58" s="9">
        <v>18.75</v>
      </c>
      <c r="Q58" s="50">
        <v>18.75</v>
      </c>
      <c r="S58" s="50">
        <v>20</v>
      </c>
      <c r="V58" s="9">
        <v>20</v>
      </c>
      <c r="W58" s="9">
        <v>21.25</v>
      </c>
      <c r="AF58" s="31">
        <v>18.75</v>
      </c>
      <c r="AJ58" s="9">
        <v>18.75</v>
      </c>
      <c r="AK58" s="50">
        <v>22.5</v>
      </c>
      <c r="AO58" s="9">
        <v>20</v>
      </c>
      <c r="AP58" s="31">
        <v>20</v>
      </c>
    </row>
    <row r="59" spans="1:47" x14ac:dyDescent="0.25">
      <c r="A59" s="38" t="s">
        <v>617</v>
      </c>
      <c r="B59" s="38" t="s">
        <v>598</v>
      </c>
      <c r="C59" s="50">
        <v>23.75</v>
      </c>
      <c r="D59" s="50">
        <v>22.5</v>
      </c>
      <c r="G59" s="50">
        <v>22.5</v>
      </c>
      <c r="H59" s="50">
        <v>23.75</v>
      </c>
      <c r="I59" s="50">
        <v>22.5</v>
      </c>
      <c r="J59" s="53"/>
      <c r="K59" s="48">
        <v>18.75</v>
      </c>
      <c r="N59" s="50">
        <v>20</v>
      </c>
      <c r="O59" s="9">
        <v>21.25</v>
      </c>
      <c r="P59" s="9">
        <v>22.5</v>
      </c>
      <c r="S59" s="50">
        <v>21.25</v>
      </c>
      <c r="AF59" s="31">
        <v>22.5</v>
      </c>
      <c r="AK59" s="50">
        <v>20</v>
      </c>
      <c r="AO59" s="9">
        <v>20</v>
      </c>
      <c r="AR59" s="9">
        <v>22.5</v>
      </c>
    </row>
    <row r="60" spans="1:47" s="21" customFormat="1" x14ac:dyDescent="0.25">
      <c r="A60" s="46" t="s">
        <v>622</v>
      </c>
      <c r="B60" s="46" t="s">
        <v>135</v>
      </c>
      <c r="C60" s="21">
        <v>20</v>
      </c>
      <c r="D60" s="21">
        <v>21.25</v>
      </c>
      <c r="G60" s="21">
        <v>0</v>
      </c>
      <c r="J60" s="48">
        <v>20</v>
      </c>
      <c r="K60" s="48"/>
      <c r="P60" s="21">
        <v>20</v>
      </c>
      <c r="R60" s="31"/>
      <c r="V60" s="31"/>
      <c r="X60" s="31"/>
      <c r="Y60" s="31"/>
      <c r="AF60" s="31"/>
      <c r="AM60" s="31"/>
      <c r="AO60" s="31"/>
      <c r="AP60" s="31">
        <v>18.75</v>
      </c>
      <c r="AR60" s="31"/>
      <c r="AS60" s="31"/>
      <c r="AU60" s="21">
        <v>20</v>
      </c>
    </row>
    <row r="61" spans="1:47" x14ac:dyDescent="0.25">
      <c r="A61" s="46" t="s">
        <v>622</v>
      </c>
      <c r="B61" s="47" t="s">
        <v>599</v>
      </c>
      <c r="C61" s="50">
        <v>23.75</v>
      </c>
      <c r="D61" s="50">
        <v>23.75</v>
      </c>
      <c r="G61" s="50">
        <v>23.75</v>
      </c>
      <c r="H61" s="50">
        <v>22.5</v>
      </c>
      <c r="I61" s="50">
        <v>25</v>
      </c>
      <c r="J61" s="48">
        <v>22.5</v>
      </c>
      <c r="K61" s="48">
        <v>22.5</v>
      </c>
      <c r="L61" s="9">
        <v>23.75</v>
      </c>
      <c r="M61" s="9">
        <v>25</v>
      </c>
      <c r="Q61" s="50">
        <v>22.5</v>
      </c>
      <c r="V61" s="9">
        <v>22.5</v>
      </c>
    </row>
    <row r="62" spans="1:47" x14ac:dyDescent="0.25">
      <c r="A62" s="46" t="s">
        <v>622</v>
      </c>
      <c r="B62" s="47" t="s">
        <v>621</v>
      </c>
      <c r="C62" s="50">
        <v>16.25</v>
      </c>
      <c r="D62" s="50">
        <v>0</v>
      </c>
      <c r="G62" s="50">
        <v>21.25</v>
      </c>
      <c r="I62" s="50">
        <v>18.75</v>
      </c>
      <c r="J62" s="53"/>
      <c r="K62" s="53"/>
    </row>
    <row r="63" spans="1:47" s="21" customFormat="1" x14ac:dyDescent="0.25">
      <c r="A63" s="46" t="s">
        <v>622</v>
      </c>
      <c r="B63" s="46" t="s">
        <v>137</v>
      </c>
      <c r="C63" s="21">
        <v>22.5</v>
      </c>
      <c r="D63" s="21">
        <v>23.75</v>
      </c>
      <c r="G63" s="21">
        <v>25</v>
      </c>
      <c r="I63" s="21">
        <v>23.75</v>
      </c>
      <c r="J63" s="48"/>
      <c r="K63" s="48">
        <v>23.75</v>
      </c>
      <c r="M63" s="21">
        <v>21.25</v>
      </c>
      <c r="P63" s="21">
        <v>23.75</v>
      </c>
      <c r="Q63" s="21">
        <v>25</v>
      </c>
      <c r="R63" s="31"/>
      <c r="V63" s="31"/>
      <c r="X63" s="31"/>
      <c r="Y63" s="31"/>
      <c r="AF63" s="31"/>
      <c r="AM63" s="31"/>
      <c r="AO63" s="31"/>
      <c r="AP63" s="31"/>
      <c r="AR63" s="31"/>
      <c r="AS63" s="31"/>
    </row>
    <row r="64" spans="1:47" x14ac:dyDescent="0.25">
      <c r="A64" s="46" t="s">
        <v>622</v>
      </c>
      <c r="B64" s="46" t="s">
        <v>600</v>
      </c>
      <c r="C64" s="50">
        <v>22.5</v>
      </c>
      <c r="D64" s="50">
        <v>20</v>
      </c>
      <c r="G64" s="50">
        <v>20</v>
      </c>
      <c r="I64" s="50">
        <v>20</v>
      </c>
      <c r="J64" s="53">
        <v>20</v>
      </c>
      <c r="K64" s="48">
        <v>20</v>
      </c>
      <c r="L64" s="9">
        <v>17.5</v>
      </c>
      <c r="M64" s="9">
        <v>22.5</v>
      </c>
      <c r="P64" s="9">
        <v>18.75</v>
      </c>
      <c r="Q64" s="9">
        <v>16.25</v>
      </c>
      <c r="V64" s="9">
        <v>20</v>
      </c>
      <c r="W64" s="9">
        <v>18.75</v>
      </c>
      <c r="AP64" s="9">
        <v>18.75</v>
      </c>
    </row>
    <row r="65" spans="1:47" x14ac:dyDescent="0.25">
      <c r="A65" s="46" t="s">
        <v>622</v>
      </c>
      <c r="B65" s="46" t="s">
        <v>601</v>
      </c>
      <c r="C65" s="50">
        <v>25</v>
      </c>
      <c r="D65" s="50">
        <v>25</v>
      </c>
      <c r="G65" s="50">
        <v>23.75</v>
      </c>
      <c r="I65" s="50">
        <v>25</v>
      </c>
      <c r="J65" s="48">
        <v>23.75</v>
      </c>
      <c r="K65" s="48">
        <v>25</v>
      </c>
      <c r="L65" s="9">
        <v>25</v>
      </c>
      <c r="Q65" s="50">
        <v>23.75</v>
      </c>
      <c r="V65" s="9">
        <v>25</v>
      </c>
      <c r="AP65" s="9">
        <v>25</v>
      </c>
    </row>
    <row r="66" spans="1:47" s="21" customFormat="1" x14ac:dyDescent="0.25">
      <c r="A66" s="46" t="s">
        <v>622</v>
      </c>
      <c r="B66" s="46" t="s">
        <v>100</v>
      </c>
      <c r="C66" s="21">
        <v>17.5</v>
      </c>
      <c r="D66" s="21">
        <v>0</v>
      </c>
      <c r="G66" s="21">
        <v>20</v>
      </c>
      <c r="H66" s="21">
        <v>18.75</v>
      </c>
      <c r="I66" s="21">
        <v>16.25</v>
      </c>
      <c r="J66" s="48">
        <v>21.25</v>
      </c>
      <c r="K66" s="48">
        <v>20</v>
      </c>
      <c r="L66" s="21">
        <v>22.5</v>
      </c>
      <c r="Q66" s="21">
        <v>16.25</v>
      </c>
      <c r="R66" s="31"/>
      <c r="V66" s="31">
        <v>22.5</v>
      </c>
      <c r="X66" s="31"/>
      <c r="Y66" s="31"/>
      <c r="AF66" s="31"/>
      <c r="AM66" s="31"/>
      <c r="AO66" s="31"/>
      <c r="AP66" s="31">
        <v>18.75</v>
      </c>
      <c r="AR66" s="31"/>
      <c r="AS66" s="31"/>
    </row>
    <row r="67" spans="1:47" x14ac:dyDescent="0.25">
      <c r="A67" s="46" t="s">
        <v>622</v>
      </c>
      <c r="B67" s="46" t="s">
        <v>602</v>
      </c>
      <c r="C67" s="50">
        <v>23.75</v>
      </c>
      <c r="D67" s="50">
        <v>21.25</v>
      </c>
      <c r="G67" s="50">
        <v>21.25</v>
      </c>
      <c r="H67" s="50">
        <v>18.75</v>
      </c>
      <c r="I67" s="50">
        <v>21.25</v>
      </c>
      <c r="J67" s="53"/>
      <c r="K67" s="48">
        <v>20</v>
      </c>
      <c r="M67" s="9">
        <v>20</v>
      </c>
    </row>
    <row r="68" spans="1:47" s="21" customFormat="1" x14ac:dyDescent="0.25">
      <c r="A68" s="46" t="s">
        <v>622</v>
      </c>
      <c r="B68" s="46" t="s">
        <v>149</v>
      </c>
      <c r="C68" s="21">
        <v>23.75</v>
      </c>
      <c r="D68" s="21">
        <v>22.5</v>
      </c>
      <c r="G68" s="21">
        <v>22.5</v>
      </c>
      <c r="H68" s="21">
        <v>22.5</v>
      </c>
      <c r="I68" s="21">
        <v>25</v>
      </c>
      <c r="J68" s="48">
        <v>25</v>
      </c>
      <c r="K68" s="48">
        <v>25</v>
      </c>
      <c r="M68" s="21">
        <v>22.5</v>
      </c>
      <c r="P68" s="21">
        <v>22.5</v>
      </c>
      <c r="R68" s="31"/>
      <c r="V68" s="31"/>
      <c r="X68" s="31"/>
      <c r="Y68" s="31"/>
      <c r="AF68" s="31"/>
      <c r="AM68" s="31"/>
      <c r="AO68" s="31"/>
      <c r="AP68" s="31"/>
      <c r="AR68" s="31"/>
      <c r="AS68" s="31"/>
    </row>
    <row r="69" spans="1:47" s="21" customFormat="1" x14ac:dyDescent="0.25">
      <c r="A69" s="46" t="s">
        <v>622</v>
      </c>
      <c r="B69" s="46" t="s">
        <v>102</v>
      </c>
      <c r="C69" s="21">
        <v>22.5</v>
      </c>
      <c r="D69" s="21">
        <v>22.5</v>
      </c>
      <c r="G69" s="21">
        <v>22.5</v>
      </c>
      <c r="I69" s="21">
        <v>21.25</v>
      </c>
      <c r="J69" s="48">
        <v>20</v>
      </c>
      <c r="K69" s="48">
        <v>21.25</v>
      </c>
      <c r="L69" s="21">
        <v>16.25</v>
      </c>
      <c r="Q69" s="21">
        <v>22.5</v>
      </c>
      <c r="R69" s="31">
        <v>20</v>
      </c>
      <c r="V69" s="31">
        <v>20</v>
      </c>
      <c r="X69" s="31"/>
      <c r="Y69" s="31">
        <v>23.75</v>
      </c>
      <c r="AF69" s="31"/>
      <c r="AK69" s="21">
        <v>20</v>
      </c>
      <c r="AM69" s="31">
        <v>21.25</v>
      </c>
      <c r="AO69" s="31"/>
      <c r="AP69" s="31">
        <v>20</v>
      </c>
      <c r="AR69" s="31"/>
      <c r="AS69" s="31"/>
    </row>
    <row r="70" spans="1:47" s="21" customFormat="1" x14ac:dyDescent="0.25">
      <c r="A70" s="46" t="s">
        <v>622</v>
      </c>
      <c r="B70" s="46" t="s">
        <v>108</v>
      </c>
      <c r="C70" s="21">
        <v>20</v>
      </c>
      <c r="D70" s="21">
        <v>20</v>
      </c>
      <c r="G70" s="21">
        <v>0</v>
      </c>
      <c r="H70" s="21">
        <v>18.75</v>
      </c>
      <c r="I70" s="21">
        <v>16.25</v>
      </c>
      <c r="J70" s="48">
        <v>21.25</v>
      </c>
      <c r="K70" s="48">
        <v>0</v>
      </c>
      <c r="P70" s="21">
        <v>20</v>
      </c>
      <c r="Q70" s="21">
        <v>20</v>
      </c>
      <c r="R70" s="31"/>
      <c r="V70" s="31">
        <v>22.5</v>
      </c>
      <c r="X70" s="31"/>
      <c r="Y70" s="31"/>
      <c r="AF70" s="31"/>
      <c r="AM70" s="31"/>
      <c r="AO70" s="31"/>
      <c r="AP70" s="31">
        <v>22.5</v>
      </c>
      <c r="AR70" s="31"/>
      <c r="AS70" s="31"/>
      <c r="AU70" s="21">
        <v>20</v>
      </c>
    </row>
    <row r="71" spans="1:47" s="21" customFormat="1" x14ac:dyDescent="0.25">
      <c r="A71" s="46" t="s">
        <v>622</v>
      </c>
      <c r="B71" s="46" t="s">
        <v>291</v>
      </c>
      <c r="C71" s="21">
        <v>21.25</v>
      </c>
      <c r="D71" s="21">
        <v>20</v>
      </c>
      <c r="G71" s="21">
        <v>0</v>
      </c>
      <c r="I71" s="21">
        <v>16.25</v>
      </c>
      <c r="J71" s="48"/>
      <c r="K71" s="48">
        <v>0</v>
      </c>
      <c r="M71" s="21">
        <v>17.5</v>
      </c>
      <c r="P71" s="21">
        <v>20</v>
      </c>
      <c r="R71" s="31"/>
      <c r="V71" s="31"/>
      <c r="X71" s="31"/>
      <c r="Y71" s="31"/>
      <c r="AF71" s="31"/>
      <c r="AM71" s="31"/>
      <c r="AO71" s="31"/>
      <c r="AP71" s="31"/>
      <c r="AR71" s="31"/>
      <c r="AS71" s="31"/>
    </row>
    <row r="72" spans="1:47" s="21" customFormat="1" x14ac:dyDescent="0.25">
      <c r="A72" s="46" t="s">
        <v>622</v>
      </c>
      <c r="B72" s="46" t="s">
        <v>293</v>
      </c>
      <c r="C72" s="21">
        <v>23.75</v>
      </c>
      <c r="D72" s="21">
        <v>22.5</v>
      </c>
      <c r="G72" s="21">
        <v>20</v>
      </c>
      <c r="I72" s="21">
        <v>21.25</v>
      </c>
      <c r="J72" s="48"/>
      <c r="K72" s="48">
        <v>0</v>
      </c>
      <c r="L72" s="21">
        <v>22.5</v>
      </c>
      <c r="M72" s="21">
        <v>21.25</v>
      </c>
      <c r="P72" s="21">
        <v>21.25</v>
      </c>
      <c r="R72" s="31"/>
      <c r="V72" s="31"/>
      <c r="X72" s="31"/>
      <c r="Y72" s="31"/>
      <c r="AF72" s="31"/>
      <c r="AM72" s="31"/>
      <c r="AO72" s="31"/>
      <c r="AP72" s="31"/>
      <c r="AR72" s="31"/>
      <c r="AS72" s="31"/>
    </row>
    <row r="73" spans="1:47" s="21" customFormat="1" x14ac:dyDescent="0.25">
      <c r="A73" s="46" t="s">
        <v>622</v>
      </c>
      <c r="B73" s="46" t="s">
        <v>131</v>
      </c>
      <c r="C73" s="21">
        <v>23.75</v>
      </c>
      <c r="D73" s="21">
        <v>25</v>
      </c>
      <c r="G73" s="21">
        <v>25</v>
      </c>
      <c r="H73" s="21">
        <v>25</v>
      </c>
      <c r="I73" s="21">
        <v>22.5</v>
      </c>
      <c r="J73" s="48">
        <v>23.75</v>
      </c>
      <c r="K73" s="48">
        <v>21.25</v>
      </c>
      <c r="M73" s="21">
        <v>25</v>
      </c>
      <c r="P73" s="21">
        <v>20</v>
      </c>
      <c r="R73" s="31"/>
      <c r="V73" s="31"/>
      <c r="W73" s="21">
        <v>22.5</v>
      </c>
      <c r="X73" s="31"/>
      <c r="Y73" s="31"/>
      <c r="AF73" s="31"/>
      <c r="AM73" s="31"/>
      <c r="AO73" s="31"/>
      <c r="AP73" s="31">
        <v>23.75</v>
      </c>
      <c r="AR73" s="31"/>
      <c r="AS73" s="31"/>
      <c r="AU73" s="21">
        <v>25</v>
      </c>
    </row>
    <row r="74" spans="1:47" s="21" customFormat="1" x14ac:dyDescent="0.25">
      <c r="A74" s="46" t="s">
        <v>622</v>
      </c>
      <c r="B74" s="46" t="s">
        <v>156</v>
      </c>
      <c r="C74" s="21">
        <v>25</v>
      </c>
      <c r="D74" s="21">
        <v>22.5</v>
      </c>
      <c r="G74" s="21">
        <v>25</v>
      </c>
      <c r="H74" s="21">
        <v>23.75</v>
      </c>
      <c r="I74" s="21">
        <v>25</v>
      </c>
      <c r="J74" s="48"/>
      <c r="K74" s="48">
        <v>18.75</v>
      </c>
      <c r="L74" s="21">
        <v>25</v>
      </c>
      <c r="M74" s="21">
        <v>22.5</v>
      </c>
      <c r="Q74" s="21">
        <v>18.75</v>
      </c>
      <c r="R74" s="31"/>
      <c r="V74" s="31"/>
      <c r="X74" s="31"/>
      <c r="Y74" s="31"/>
      <c r="AF74" s="31"/>
      <c r="AM74" s="31"/>
      <c r="AO74" s="31"/>
      <c r="AP74" s="31">
        <v>25</v>
      </c>
      <c r="AR74" s="31"/>
      <c r="AS74" s="31"/>
    </row>
    <row r="75" spans="1:47" s="21" customFormat="1" x14ac:dyDescent="0.25">
      <c r="A75" s="46" t="s">
        <v>622</v>
      </c>
      <c r="B75" s="46" t="s">
        <v>285</v>
      </c>
      <c r="C75" s="21">
        <v>20</v>
      </c>
      <c r="D75" s="21">
        <v>23.75</v>
      </c>
      <c r="G75" s="21">
        <v>25</v>
      </c>
      <c r="I75" s="21">
        <v>23.75</v>
      </c>
      <c r="J75" s="48"/>
      <c r="K75" s="48">
        <v>22.5</v>
      </c>
      <c r="L75" s="21">
        <v>23.75</v>
      </c>
      <c r="R75" s="31"/>
      <c r="V75" s="31"/>
      <c r="X75" s="31"/>
      <c r="Y75" s="31"/>
      <c r="AF75" s="31"/>
      <c r="AM75" s="31"/>
      <c r="AO75" s="31"/>
      <c r="AP75" s="31"/>
      <c r="AR75" s="31"/>
      <c r="AS75" s="31"/>
    </row>
    <row r="76" spans="1:47" s="21" customFormat="1" x14ac:dyDescent="0.25">
      <c r="A76" s="46" t="s">
        <v>622</v>
      </c>
      <c r="B76" s="46" t="s">
        <v>98</v>
      </c>
      <c r="C76" s="21">
        <v>20</v>
      </c>
      <c r="D76" s="21">
        <v>18.75</v>
      </c>
      <c r="G76" s="21">
        <v>22.5</v>
      </c>
      <c r="H76" s="21">
        <v>18.75</v>
      </c>
      <c r="I76" s="21">
        <v>22.5</v>
      </c>
      <c r="J76" s="48">
        <v>21.25</v>
      </c>
      <c r="K76" s="48">
        <v>22.5</v>
      </c>
      <c r="L76" s="21">
        <v>22.5</v>
      </c>
      <c r="Q76" s="21">
        <v>18.75</v>
      </c>
      <c r="R76" s="31"/>
      <c r="V76" s="31">
        <v>20</v>
      </c>
      <c r="X76" s="31"/>
      <c r="Y76" s="31"/>
      <c r="AF76" s="31"/>
      <c r="AM76" s="31"/>
      <c r="AO76" s="31"/>
      <c r="AP76" s="31">
        <v>20</v>
      </c>
      <c r="AR76" s="31"/>
      <c r="AS76" s="31"/>
    </row>
    <row r="77" spans="1:47" s="21" customFormat="1" x14ac:dyDescent="0.25">
      <c r="A77" s="46" t="s">
        <v>622</v>
      </c>
      <c r="B77" s="46" t="s">
        <v>139</v>
      </c>
      <c r="C77" s="21">
        <v>22.5</v>
      </c>
      <c r="D77" s="21">
        <v>21.25</v>
      </c>
      <c r="G77" s="21">
        <v>22.5</v>
      </c>
      <c r="H77" s="21">
        <v>21.25</v>
      </c>
      <c r="I77" s="21">
        <v>23.75</v>
      </c>
      <c r="J77" s="48">
        <v>22.5</v>
      </c>
      <c r="K77" s="48">
        <v>23.75</v>
      </c>
      <c r="L77" s="21">
        <v>23.75</v>
      </c>
      <c r="Q77" s="21">
        <v>23.75</v>
      </c>
      <c r="R77" s="31"/>
      <c r="V77" s="31"/>
      <c r="X77" s="31"/>
      <c r="Y77" s="31"/>
      <c r="AF77" s="31"/>
      <c r="AM77" s="31"/>
      <c r="AO77" s="31"/>
      <c r="AP77" s="31">
        <v>22.5</v>
      </c>
      <c r="AR77" s="31"/>
      <c r="AS77" s="31"/>
      <c r="AU77" s="21">
        <v>22.5</v>
      </c>
    </row>
    <row r="78" spans="1:47" s="21" customFormat="1" x14ac:dyDescent="0.25">
      <c r="A78" s="46" t="s">
        <v>622</v>
      </c>
      <c r="B78" s="46" t="s">
        <v>141</v>
      </c>
      <c r="C78" s="21">
        <v>21.25</v>
      </c>
      <c r="D78" s="21">
        <v>22.5</v>
      </c>
      <c r="G78" s="21">
        <v>21.25</v>
      </c>
      <c r="H78" s="21">
        <v>21.25</v>
      </c>
      <c r="I78" s="21">
        <v>22.5</v>
      </c>
      <c r="J78" s="48">
        <v>23.75</v>
      </c>
      <c r="K78" s="48">
        <v>21.25</v>
      </c>
      <c r="L78" s="21">
        <v>25</v>
      </c>
      <c r="Q78" s="21">
        <v>21.25</v>
      </c>
      <c r="R78" s="31"/>
      <c r="V78" s="31"/>
      <c r="X78" s="31"/>
      <c r="Y78" s="31"/>
      <c r="AF78" s="31"/>
      <c r="AM78" s="31"/>
      <c r="AO78" s="31"/>
      <c r="AP78" s="31">
        <v>25</v>
      </c>
      <c r="AR78" s="31"/>
      <c r="AS78" s="31"/>
      <c r="AU78" s="21">
        <v>25</v>
      </c>
    </row>
    <row r="79" spans="1:47" s="21" customFormat="1" x14ac:dyDescent="0.25">
      <c r="A79" s="46" t="s">
        <v>622</v>
      </c>
      <c r="B79" s="46" t="s">
        <v>104</v>
      </c>
      <c r="C79" s="21">
        <v>22.5</v>
      </c>
      <c r="D79" s="21">
        <v>23.75</v>
      </c>
      <c r="G79" s="21">
        <v>21.25</v>
      </c>
      <c r="I79" s="21">
        <v>21.25</v>
      </c>
      <c r="J79" s="48">
        <v>18.75</v>
      </c>
      <c r="K79" s="48">
        <v>20</v>
      </c>
      <c r="L79" s="21">
        <v>20</v>
      </c>
      <c r="Q79" s="21">
        <v>21.25</v>
      </c>
      <c r="R79" s="31"/>
      <c r="V79" s="31">
        <v>18.75</v>
      </c>
      <c r="X79" s="31"/>
      <c r="Y79" s="31"/>
      <c r="AF79" s="31"/>
      <c r="AM79" s="31"/>
      <c r="AO79" s="31"/>
      <c r="AP79" s="31">
        <v>0</v>
      </c>
      <c r="AR79" s="31"/>
      <c r="AS79" s="31"/>
    </row>
    <row r="80" spans="1:47" s="21" customFormat="1" x14ac:dyDescent="0.25">
      <c r="A80" s="46" t="s">
        <v>622</v>
      </c>
      <c r="B80" s="46" t="s">
        <v>127</v>
      </c>
      <c r="C80" s="21">
        <v>25</v>
      </c>
      <c r="D80" s="21">
        <v>25</v>
      </c>
      <c r="G80" s="21">
        <v>25</v>
      </c>
      <c r="H80" s="21">
        <v>25</v>
      </c>
      <c r="I80" s="21">
        <v>25</v>
      </c>
      <c r="J80" s="48">
        <v>25</v>
      </c>
      <c r="K80" s="48">
        <v>25</v>
      </c>
      <c r="P80" s="21">
        <v>25</v>
      </c>
      <c r="Q80" s="21">
        <v>23.75</v>
      </c>
      <c r="R80" s="31"/>
      <c r="V80" s="31">
        <v>25</v>
      </c>
      <c r="W80" s="21">
        <v>25</v>
      </c>
      <c r="X80" s="31"/>
      <c r="Y80" s="31"/>
      <c r="AF80" s="31"/>
      <c r="AM80" s="31"/>
      <c r="AO80" s="31"/>
      <c r="AP80" s="31">
        <v>23.75</v>
      </c>
      <c r="AR80" s="31"/>
      <c r="AS80" s="31"/>
    </row>
    <row r="81" spans="1:47" s="21" customFormat="1" x14ac:dyDescent="0.25">
      <c r="A81" s="46" t="s">
        <v>622</v>
      </c>
      <c r="B81" s="46" t="s">
        <v>152</v>
      </c>
      <c r="C81" s="21">
        <v>23.75</v>
      </c>
      <c r="D81" s="21">
        <v>22.5</v>
      </c>
      <c r="G81" s="21">
        <v>22.5</v>
      </c>
      <c r="H81" s="21">
        <v>22.5</v>
      </c>
      <c r="I81" s="21">
        <v>22.5</v>
      </c>
      <c r="J81" s="48">
        <v>22.5</v>
      </c>
      <c r="K81" s="48">
        <v>23.75</v>
      </c>
      <c r="Q81" s="21">
        <v>21.25</v>
      </c>
      <c r="R81" s="31"/>
      <c r="V81" s="31"/>
      <c r="X81" s="31"/>
      <c r="Y81" s="31"/>
      <c r="AF81" s="31"/>
      <c r="AM81" s="31"/>
      <c r="AO81" s="31"/>
      <c r="AP81" s="31"/>
      <c r="AR81" s="31"/>
      <c r="AS81" s="31"/>
    </row>
    <row r="82" spans="1:47" s="21" customFormat="1" x14ac:dyDescent="0.25">
      <c r="A82" s="46" t="s">
        <v>622</v>
      </c>
      <c r="B82" s="46" t="s">
        <v>143</v>
      </c>
      <c r="C82" s="21">
        <v>21.25</v>
      </c>
      <c r="D82" s="21">
        <v>18.75</v>
      </c>
      <c r="G82" s="21">
        <v>23.75</v>
      </c>
      <c r="H82" s="21">
        <v>18.75</v>
      </c>
      <c r="I82" s="21">
        <v>22.5</v>
      </c>
      <c r="J82" s="48">
        <v>20</v>
      </c>
      <c r="K82" s="48">
        <v>20</v>
      </c>
      <c r="L82" s="21">
        <v>21.25</v>
      </c>
      <c r="R82" s="31"/>
      <c r="V82" s="31"/>
      <c r="X82" s="31"/>
      <c r="Y82" s="31"/>
      <c r="AF82" s="31"/>
      <c r="AM82" s="31"/>
      <c r="AO82" s="31"/>
      <c r="AP82" s="31">
        <v>20</v>
      </c>
      <c r="AR82" s="31"/>
      <c r="AS82" s="31"/>
      <c r="AU82" s="21">
        <v>22.5</v>
      </c>
    </row>
    <row r="83" spans="1:47" s="21" customFormat="1" x14ac:dyDescent="0.25">
      <c r="A83" s="46" t="s">
        <v>622</v>
      </c>
      <c r="B83" s="46" t="s">
        <v>289</v>
      </c>
      <c r="J83" s="48"/>
      <c r="K83" s="48"/>
      <c r="R83" s="31"/>
      <c r="V83" s="31"/>
      <c r="X83" s="31"/>
      <c r="Y83" s="31"/>
      <c r="AF83" s="31"/>
      <c r="AM83" s="31"/>
      <c r="AO83" s="31"/>
      <c r="AP83" s="31"/>
      <c r="AR83" s="31"/>
      <c r="AS83" s="31"/>
    </row>
    <row r="84" spans="1:47" x14ac:dyDescent="0.25">
      <c r="A84" s="46" t="s">
        <v>622</v>
      </c>
      <c r="B84" s="47" t="s">
        <v>603</v>
      </c>
      <c r="C84" s="50">
        <v>21.25</v>
      </c>
      <c r="D84" s="50">
        <v>20</v>
      </c>
      <c r="G84" s="50">
        <v>21.25</v>
      </c>
      <c r="H84" s="50">
        <v>20</v>
      </c>
      <c r="I84" s="50">
        <v>21.25</v>
      </c>
      <c r="J84" s="48">
        <v>21.25</v>
      </c>
      <c r="K84" s="48">
        <v>21.25</v>
      </c>
      <c r="L84" s="9">
        <v>21.25</v>
      </c>
      <c r="Q84" s="50">
        <v>16.25</v>
      </c>
    </row>
    <row r="85" spans="1:47" s="21" customFormat="1" ht="16.5" customHeight="1" x14ac:dyDescent="0.25">
      <c r="A85" s="46" t="s">
        <v>622</v>
      </c>
      <c r="B85" s="46" t="s">
        <v>147</v>
      </c>
      <c r="C85" s="21">
        <v>22.5</v>
      </c>
      <c r="D85" s="21">
        <v>23.75</v>
      </c>
      <c r="G85" s="21">
        <v>23.75</v>
      </c>
      <c r="I85" s="21">
        <v>25</v>
      </c>
      <c r="J85" s="48">
        <v>23.75</v>
      </c>
      <c r="K85" s="48">
        <v>25</v>
      </c>
      <c r="L85" s="21">
        <v>25</v>
      </c>
      <c r="Q85" s="21">
        <v>23.75</v>
      </c>
      <c r="R85" s="31"/>
      <c r="V85" s="31"/>
      <c r="X85" s="31"/>
      <c r="Y85" s="31"/>
      <c r="AF85" s="31"/>
      <c r="AM85" s="31"/>
      <c r="AO85" s="31"/>
      <c r="AP85" s="31">
        <v>22.5</v>
      </c>
      <c r="AR85" s="31"/>
      <c r="AS85" s="31"/>
      <c r="AU85" s="21">
        <v>25</v>
      </c>
    </row>
    <row r="86" spans="1:47" s="21" customFormat="1" ht="16.5" customHeight="1" x14ac:dyDescent="0.25">
      <c r="A86" s="46" t="s">
        <v>622</v>
      </c>
      <c r="B86" s="46" t="s">
        <v>133</v>
      </c>
      <c r="C86" s="21">
        <v>25</v>
      </c>
      <c r="D86" s="21">
        <v>25</v>
      </c>
      <c r="G86" s="21">
        <v>25</v>
      </c>
      <c r="H86" s="21">
        <v>25</v>
      </c>
      <c r="I86" s="21">
        <v>25</v>
      </c>
      <c r="J86" s="48">
        <v>25</v>
      </c>
      <c r="K86" s="48">
        <v>25</v>
      </c>
      <c r="P86" s="21">
        <v>23.75</v>
      </c>
      <c r="Q86" s="21">
        <v>22.5</v>
      </c>
      <c r="R86" s="31"/>
      <c r="V86" s="31">
        <v>22.5</v>
      </c>
      <c r="W86" s="21">
        <v>25</v>
      </c>
      <c r="X86" s="31"/>
      <c r="Y86" s="31"/>
      <c r="AF86" s="31"/>
      <c r="AM86" s="31"/>
      <c r="AO86" s="31"/>
      <c r="AP86" s="31">
        <v>25</v>
      </c>
      <c r="AR86" s="31"/>
      <c r="AS86" s="31"/>
    </row>
    <row r="87" spans="1:47" s="21" customFormat="1" ht="16.5" customHeight="1" x14ac:dyDescent="0.25">
      <c r="A87" s="46" t="s">
        <v>622</v>
      </c>
      <c r="B87" s="46" t="s">
        <v>275</v>
      </c>
      <c r="C87" s="21">
        <v>21.25</v>
      </c>
      <c r="D87" s="21">
        <v>20</v>
      </c>
      <c r="G87" s="21">
        <v>0</v>
      </c>
      <c r="I87" s="21">
        <v>16.25</v>
      </c>
      <c r="J87" s="48"/>
      <c r="K87" s="48"/>
      <c r="R87" s="31"/>
      <c r="V87" s="31"/>
      <c r="X87" s="31"/>
      <c r="Y87" s="31"/>
      <c r="AF87" s="31"/>
      <c r="AM87" s="31"/>
      <c r="AO87" s="31"/>
      <c r="AP87" s="31"/>
      <c r="AR87" s="31"/>
      <c r="AS87" s="31"/>
    </row>
    <row r="88" spans="1:47" s="21" customFormat="1" x14ac:dyDescent="0.25">
      <c r="A88" s="46" t="s">
        <v>622</v>
      </c>
      <c r="B88" s="46" t="s">
        <v>283</v>
      </c>
      <c r="C88" s="21">
        <v>18.75</v>
      </c>
      <c r="D88" s="21">
        <v>20</v>
      </c>
      <c r="G88" s="21">
        <v>20</v>
      </c>
      <c r="I88" s="21">
        <v>16.25</v>
      </c>
      <c r="J88" s="48"/>
      <c r="K88" s="48"/>
      <c r="R88" s="31"/>
      <c r="V88" s="31"/>
      <c r="X88" s="31"/>
      <c r="Y88" s="31"/>
      <c r="AF88" s="31"/>
      <c r="AM88" s="31"/>
      <c r="AO88" s="31"/>
      <c r="AP88" s="31"/>
      <c r="AR88" s="31"/>
      <c r="AS88" s="31"/>
    </row>
    <row r="89" spans="1:47" s="21" customFormat="1" x14ac:dyDescent="0.25">
      <c r="A89" s="46" t="s">
        <v>622</v>
      </c>
      <c r="B89" s="46" t="s">
        <v>277</v>
      </c>
      <c r="C89" s="21">
        <v>20</v>
      </c>
      <c r="D89" s="21">
        <v>23.75</v>
      </c>
      <c r="G89" s="21">
        <v>20</v>
      </c>
      <c r="I89" s="21">
        <v>16.25</v>
      </c>
      <c r="J89" s="48"/>
      <c r="K89" s="48"/>
      <c r="R89" s="31"/>
      <c r="V89" s="31"/>
      <c r="X89" s="31"/>
      <c r="Y89" s="31"/>
      <c r="AF89" s="31"/>
      <c r="AM89" s="31"/>
      <c r="AO89" s="31"/>
      <c r="AP89" s="31"/>
      <c r="AR89" s="31"/>
      <c r="AS89" s="31"/>
    </row>
    <row r="90" spans="1:47" s="21" customFormat="1" x14ac:dyDescent="0.25">
      <c r="A90" s="46" t="s">
        <v>622</v>
      </c>
      <c r="B90" s="46" t="s">
        <v>279</v>
      </c>
      <c r="C90" s="21">
        <v>21.25</v>
      </c>
      <c r="D90" s="21">
        <v>20</v>
      </c>
      <c r="G90" s="21">
        <v>18.75</v>
      </c>
      <c r="I90" s="21">
        <v>20</v>
      </c>
      <c r="J90" s="48"/>
      <c r="K90" s="48"/>
      <c r="R90" s="31"/>
      <c r="V90" s="31"/>
      <c r="X90" s="31"/>
      <c r="Y90" s="31"/>
      <c r="AF90" s="31"/>
      <c r="AM90" s="31"/>
      <c r="AO90" s="31"/>
      <c r="AP90" s="31"/>
      <c r="AR90" s="31"/>
      <c r="AS90" s="31"/>
    </row>
    <row r="91" spans="1:47" s="21" customFormat="1" x14ac:dyDescent="0.25">
      <c r="A91" s="46" t="s">
        <v>622</v>
      </c>
      <c r="B91" s="46" t="s">
        <v>281</v>
      </c>
      <c r="C91" s="21">
        <v>22.5</v>
      </c>
      <c r="D91" s="21">
        <v>20</v>
      </c>
      <c r="G91" s="21">
        <v>18.75</v>
      </c>
      <c r="I91" s="21">
        <v>20</v>
      </c>
      <c r="J91" s="48"/>
      <c r="K91" s="48"/>
      <c r="R91" s="31"/>
      <c r="V91" s="31"/>
      <c r="X91" s="31"/>
      <c r="Y91" s="31"/>
      <c r="AF91" s="31"/>
      <c r="AM91" s="31"/>
      <c r="AO91" s="31"/>
      <c r="AP91" s="31"/>
      <c r="AR91" s="31"/>
      <c r="AS91" s="31"/>
    </row>
    <row r="92" spans="1:47" s="21" customFormat="1" ht="17.25" customHeight="1" x14ac:dyDescent="0.25">
      <c r="A92" s="46" t="s">
        <v>622</v>
      </c>
      <c r="B92" s="46" t="s">
        <v>287</v>
      </c>
      <c r="C92" s="21">
        <v>22.5</v>
      </c>
      <c r="D92" s="21">
        <v>21.25</v>
      </c>
      <c r="G92" s="21">
        <v>22.5</v>
      </c>
      <c r="I92" s="21">
        <v>25</v>
      </c>
      <c r="J92" s="48"/>
      <c r="K92" s="48">
        <v>22.5</v>
      </c>
      <c r="L92" s="21">
        <v>25</v>
      </c>
      <c r="Q92" s="21">
        <v>21.25</v>
      </c>
      <c r="R92" s="31"/>
      <c r="V92" s="31"/>
      <c r="X92" s="31"/>
      <c r="Y92" s="31"/>
      <c r="AF92" s="31"/>
      <c r="AM92" s="31"/>
      <c r="AO92" s="31"/>
      <c r="AP92" s="31"/>
      <c r="AR92" s="31"/>
      <c r="AS92" s="31"/>
    </row>
    <row r="93" spans="1:47" x14ac:dyDescent="0.25">
      <c r="A93" s="39">
        <v>1</v>
      </c>
      <c r="B93" s="39" t="s">
        <v>604</v>
      </c>
      <c r="C93" s="50">
        <v>21.25</v>
      </c>
      <c r="D93" s="50">
        <v>21.25</v>
      </c>
      <c r="E93" s="9">
        <v>20</v>
      </c>
      <c r="F93" s="9">
        <v>21.25</v>
      </c>
      <c r="J93" s="53"/>
      <c r="K93" s="53"/>
    </row>
    <row r="94" spans="1:47" s="21" customFormat="1" ht="16.5" customHeight="1" x14ac:dyDescent="0.15">
      <c r="A94" s="39">
        <v>1</v>
      </c>
      <c r="B94" s="43" t="s">
        <v>619</v>
      </c>
      <c r="C94" s="21">
        <v>21.25</v>
      </c>
      <c r="D94" s="21">
        <v>21.25</v>
      </c>
      <c r="E94" s="21">
        <v>22.5</v>
      </c>
      <c r="F94" s="21">
        <v>21.25</v>
      </c>
      <c r="J94" s="48"/>
      <c r="K94" s="48"/>
      <c r="R94" s="31"/>
      <c r="V94" s="31"/>
      <c r="X94" s="31"/>
      <c r="Y94" s="31"/>
      <c r="AF94" s="31"/>
      <c r="AM94" s="31"/>
      <c r="AO94" s="31"/>
      <c r="AP94" s="31"/>
      <c r="AR94" s="31"/>
      <c r="AS94" s="31"/>
    </row>
    <row r="95" spans="1:47" s="21" customFormat="1" ht="16.5" customHeight="1" x14ac:dyDescent="0.25">
      <c r="A95" s="39">
        <v>1</v>
      </c>
      <c r="B95" s="44" t="s">
        <v>53</v>
      </c>
      <c r="C95" s="21">
        <v>20</v>
      </c>
      <c r="D95" s="21">
        <v>18.75</v>
      </c>
      <c r="E95" s="21">
        <v>20</v>
      </c>
      <c r="F95" s="21">
        <v>17.5</v>
      </c>
      <c r="J95" s="48"/>
      <c r="K95" s="48"/>
      <c r="R95" s="31"/>
      <c r="V95" s="31"/>
      <c r="X95" s="31"/>
      <c r="Y95" s="31"/>
      <c r="AF95" s="31"/>
      <c r="AM95" s="31"/>
      <c r="AO95" s="31"/>
      <c r="AP95" s="31"/>
      <c r="AR95" s="31"/>
      <c r="AS95" s="31"/>
    </row>
    <row r="96" spans="1:47" s="21" customFormat="1" ht="16.5" customHeight="1" x14ac:dyDescent="0.25">
      <c r="A96" s="39">
        <v>1</v>
      </c>
      <c r="B96" s="44" t="s">
        <v>55</v>
      </c>
      <c r="C96" s="21">
        <v>22.5</v>
      </c>
      <c r="D96" s="21">
        <v>22.5</v>
      </c>
      <c r="E96" s="21">
        <v>18.75</v>
      </c>
      <c r="F96" s="21">
        <v>18.75</v>
      </c>
      <c r="J96" s="48"/>
      <c r="K96" s="48"/>
      <c r="R96" s="31"/>
      <c r="V96" s="31"/>
      <c r="X96" s="31"/>
      <c r="Y96" s="31"/>
      <c r="AF96" s="31"/>
      <c r="AM96" s="31"/>
      <c r="AO96" s="31"/>
      <c r="AP96" s="31"/>
      <c r="AR96" s="31"/>
      <c r="AS96" s="31"/>
    </row>
    <row r="97" spans="1:45" s="21" customFormat="1" ht="16.5" customHeight="1" x14ac:dyDescent="0.25">
      <c r="A97" s="39">
        <v>1</v>
      </c>
      <c r="B97" s="44" t="s">
        <v>57</v>
      </c>
      <c r="C97" s="21">
        <v>21.25</v>
      </c>
      <c r="D97" s="21">
        <v>21.25</v>
      </c>
      <c r="E97" s="21">
        <v>22.5</v>
      </c>
      <c r="F97" s="21">
        <v>22.5</v>
      </c>
      <c r="J97" s="48"/>
      <c r="K97" s="48"/>
      <c r="R97" s="31"/>
      <c r="V97" s="31"/>
      <c r="X97" s="31"/>
      <c r="Y97" s="31"/>
      <c r="AF97" s="31"/>
      <c r="AM97" s="31"/>
      <c r="AO97" s="31"/>
      <c r="AP97" s="31"/>
      <c r="AR97" s="31"/>
      <c r="AS97" s="31"/>
    </row>
    <row r="98" spans="1:45" s="21" customFormat="1" x14ac:dyDescent="0.25">
      <c r="A98" s="39">
        <v>1</v>
      </c>
      <c r="B98" s="44" t="s">
        <v>59</v>
      </c>
      <c r="C98" s="21">
        <v>22.5</v>
      </c>
      <c r="D98" s="21">
        <v>22.5</v>
      </c>
      <c r="E98" s="21">
        <v>25</v>
      </c>
      <c r="F98" s="21">
        <v>25</v>
      </c>
      <c r="J98" s="48"/>
      <c r="K98" s="48"/>
      <c r="R98" s="31"/>
      <c r="V98" s="31"/>
      <c r="X98" s="31"/>
      <c r="Y98" s="31"/>
      <c r="AF98" s="31"/>
      <c r="AM98" s="31"/>
      <c r="AO98" s="31"/>
      <c r="AP98" s="31"/>
      <c r="AR98" s="31"/>
      <c r="AS98" s="31"/>
    </row>
    <row r="99" spans="1:45" s="21" customFormat="1" x14ac:dyDescent="0.25">
      <c r="A99" s="39">
        <v>1</v>
      </c>
      <c r="B99" s="44" t="s">
        <v>61</v>
      </c>
      <c r="C99" s="21">
        <v>20</v>
      </c>
      <c r="D99" s="21">
        <v>20</v>
      </c>
      <c r="E99" s="21">
        <v>23.75</v>
      </c>
      <c r="F99" s="21">
        <v>21.25</v>
      </c>
      <c r="J99" s="48"/>
      <c r="K99" s="48"/>
      <c r="R99" s="31"/>
      <c r="V99" s="31"/>
      <c r="X99" s="31"/>
      <c r="Y99" s="31"/>
      <c r="AF99" s="31"/>
      <c r="AM99" s="31"/>
      <c r="AO99" s="31"/>
      <c r="AP99" s="31"/>
      <c r="AR99" s="31"/>
      <c r="AS99" s="31"/>
    </row>
    <row r="100" spans="1:45" s="21" customFormat="1" x14ac:dyDescent="0.25">
      <c r="A100" s="39">
        <v>1</v>
      </c>
      <c r="B100" s="44" t="s">
        <v>63</v>
      </c>
      <c r="C100" s="21">
        <v>20</v>
      </c>
      <c r="D100" s="21">
        <v>21.25</v>
      </c>
      <c r="E100" s="21">
        <v>22.5</v>
      </c>
      <c r="F100" s="21">
        <v>21.25</v>
      </c>
      <c r="J100" s="48"/>
      <c r="K100" s="48"/>
      <c r="R100" s="31"/>
      <c r="V100" s="31"/>
      <c r="X100" s="31"/>
      <c r="Y100" s="31"/>
      <c r="AF100" s="31"/>
      <c r="AM100" s="31"/>
      <c r="AO100" s="31"/>
      <c r="AP100" s="31"/>
      <c r="AR100" s="31"/>
      <c r="AS100" s="31"/>
    </row>
    <row r="101" spans="1:45" s="21" customFormat="1" x14ac:dyDescent="0.25">
      <c r="A101" s="39">
        <v>1</v>
      </c>
      <c r="B101" s="44" t="s">
        <v>68</v>
      </c>
      <c r="C101" s="21">
        <v>21.25</v>
      </c>
      <c r="D101" s="21">
        <v>20</v>
      </c>
      <c r="E101" s="21">
        <v>22.5</v>
      </c>
      <c r="F101" s="21">
        <v>22.5</v>
      </c>
      <c r="J101" s="48"/>
      <c r="K101" s="48"/>
      <c r="R101" s="31"/>
      <c r="V101" s="31"/>
      <c r="X101" s="31"/>
      <c r="Y101" s="31"/>
      <c r="AF101" s="31"/>
      <c r="AM101" s="31"/>
      <c r="AO101" s="31"/>
      <c r="AP101" s="31"/>
      <c r="AR101" s="31"/>
      <c r="AS101" s="31"/>
    </row>
    <row r="102" spans="1:45" s="21" customFormat="1" x14ac:dyDescent="0.25">
      <c r="A102" s="39">
        <v>1</v>
      </c>
      <c r="B102" s="44" t="s">
        <v>64</v>
      </c>
      <c r="C102" s="21">
        <v>22.5</v>
      </c>
      <c r="D102" s="21">
        <v>22.5</v>
      </c>
      <c r="E102" s="21">
        <v>22.5</v>
      </c>
      <c r="F102" s="21">
        <v>20</v>
      </c>
      <c r="J102" s="48"/>
      <c r="K102" s="48"/>
      <c r="R102" s="31"/>
      <c r="V102" s="31"/>
      <c r="X102" s="31"/>
      <c r="Y102" s="31"/>
      <c r="AF102" s="31"/>
      <c r="AM102" s="31"/>
      <c r="AO102" s="31"/>
      <c r="AP102" s="31"/>
      <c r="AR102" s="31"/>
      <c r="AS102" s="31"/>
    </row>
    <row r="103" spans="1:45" s="21" customFormat="1" x14ac:dyDescent="0.25">
      <c r="A103" s="39">
        <v>1</v>
      </c>
      <c r="B103" s="44" t="s">
        <v>70</v>
      </c>
      <c r="C103" s="21">
        <v>23.75</v>
      </c>
      <c r="D103" s="21">
        <v>21.25</v>
      </c>
      <c r="E103" s="21">
        <v>25</v>
      </c>
      <c r="F103" s="21">
        <v>23.75</v>
      </c>
      <c r="J103" s="48"/>
      <c r="K103" s="48"/>
      <c r="R103" s="31"/>
      <c r="V103" s="31"/>
      <c r="X103" s="31"/>
      <c r="Y103" s="31"/>
      <c r="AF103" s="31"/>
      <c r="AM103" s="31"/>
      <c r="AO103" s="31"/>
      <c r="AP103" s="31"/>
      <c r="AR103" s="31"/>
      <c r="AS103" s="31"/>
    </row>
    <row r="104" spans="1:45" s="21" customFormat="1" x14ac:dyDescent="0.25">
      <c r="A104" s="39">
        <v>1</v>
      </c>
      <c r="B104" s="44" t="s">
        <v>72</v>
      </c>
      <c r="C104" s="21">
        <v>22.5</v>
      </c>
      <c r="D104" s="21">
        <v>23.75</v>
      </c>
      <c r="E104" s="21">
        <v>22.5</v>
      </c>
      <c r="F104" s="21">
        <v>22.5</v>
      </c>
      <c r="J104" s="48"/>
      <c r="K104" s="48"/>
      <c r="R104" s="31"/>
      <c r="V104" s="31"/>
      <c r="X104" s="31"/>
      <c r="Y104" s="31"/>
      <c r="AF104" s="31"/>
      <c r="AM104" s="31"/>
      <c r="AO104" s="31"/>
      <c r="AP104" s="31"/>
      <c r="AR104" s="31"/>
      <c r="AS104" s="31"/>
    </row>
    <row r="105" spans="1:45" x14ac:dyDescent="0.25">
      <c r="A105" s="39">
        <v>1</v>
      </c>
      <c r="B105" s="39" t="s">
        <v>605</v>
      </c>
      <c r="C105" s="50">
        <v>21.25</v>
      </c>
      <c r="D105" s="50">
        <v>21.25</v>
      </c>
      <c r="E105" s="50">
        <v>17.5</v>
      </c>
      <c r="F105" s="50">
        <v>17.5</v>
      </c>
      <c r="J105" s="53"/>
      <c r="K105" s="53"/>
    </row>
    <row r="106" spans="1:45" s="21" customFormat="1" x14ac:dyDescent="0.25">
      <c r="A106" s="39">
        <v>1</v>
      </c>
      <c r="B106" s="44" t="s">
        <v>74</v>
      </c>
      <c r="C106" s="21">
        <v>22.5</v>
      </c>
      <c r="D106" s="21">
        <v>23.75</v>
      </c>
      <c r="E106" s="21">
        <v>22.5</v>
      </c>
      <c r="F106" s="21">
        <v>18.75</v>
      </c>
      <c r="J106" s="48"/>
      <c r="K106" s="48"/>
      <c r="R106" s="31"/>
      <c r="V106" s="31"/>
      <c r="X106" s="31"/>
      <c r="Y106" s="31"/>
      <c r="AF106" s="31"/>
      <c r="AM106" s="31"/>
      <c r="AO106" s="31"/>
      <c r="AP106" s="31"/>
      <c r="AR106" s="31"/>
      <c r="AS106" s="31"/>
    </row>
    <row r="107" spans="1:45" s="21" customFormat="1" x14ac:dyDescent="0.25">
      <c r="A107" s="39">
        <v>1</v>
      </c>
      <c r="B107" s="44" t="s">
        <v>76</v>
      </c>
      <c r="C107" s="21">
        <v>25</v>
      </c>
      <c r="D107" s="21">
        <v>25</v>
      </c>
      <c r="E107" s="21">
        <v>25</v>
      </c>
      <c r="F107" s="21">
        <v>23.75</v>
      </c>
      <c r="J107" s="48"/>
      <c r="K107" s="48"/>
      <c r="R107" s="31"/>
      <c r="V107" s="31"/>
      <c r="X107" s="31"/>
      <c r="Y107" s="31"/>
      <c r="AF107" s="31"/>
      <c r="AM107" s="31"/>
      <c r="AO107" s="31"/>
      <c r="AP107" s="31"/>
      <c r="AR107" s="31"/>
      <c r="AS107" s="31"/>
    </row>
    <row r="108" spans="1:45" s="21" customFormat="1" x14ac:dyDescent="0.25">
      <c r="A108" s="39">
        <v>1</v>
      </c>
      <c r="B108" s="44" t="s">
        <v>78</v>
      </c>
      <c r="C108" s="21">
        <v>20</v>
      </c>
      <c r="D108" s="21">
        <v>23.75</v>
      </c>
      <c r="E108" s="21">
        <v>25</v>
      </c>
      <c r="F108" s="21">
        <v>21.25</v>
      </c>
      <c r="J108" s="48"/>
      <c r="K108" s="48"/>
      <c r="R108" s="31"/>
      <c r="V108" s="31"/>
      <c r="X108" s="31"/>
      <c r="Y108" s="31"/>
      <c r="AF108" s="31"/>
      <c r="AM108" s="31"/>
      <c r="AO108" s="31"/>
      <c r="AP108" s="31"/>
      <c r="AR108" s="31"/>
      <c r="AS108" s="31"/>
    </row>
    <row r="109" spans="1:45" s="21" customFormat="1" x14ac:dyDescent="0.25">
      <c r="A109" s="39">
        <v>1</v>
      </c>
      <c r="B109" s="44" t="s">
        <v>80</v>
      </c>
      <c r="C109" s="21">
        <v>21.25</v>
      </c>
      <c r="D109" s="21">
        <v>20</v>
      </c>
      <c r="E109" s="21">
        <v>22.5</v>
      </c>
      <c r="F109" s="21">
        <v>20</v>
      </c>
      <c r="J109" s="48"/>
      <c r="K109" s="48"/>
      <c r="R109" s="31"/>
      <c r="V109" s="31"/>
      <c r="X109" s="31"/>
      <c r="Y109" s="31"/>
      <c r="AF109" s="31"/>
      <c r="AM109" s="31"/>
      <c r="AO109" s="31"/>
      <c r="AP109" s="31"/>
      <c r="AR109" s="31"/>
      <c r="AS109" s="31"/>
    </row>
    <row r="110" spans="1:45" s="21" customFormat="1" x14ac:dyDescent="0.25">
      <c r="A110" s="39">
        <v>1</v>
      </c>
      <c r="B110" s="44" t="s">
        <v>82</v>
      </c>
      <c r="C110" s="21">
        <v>25</v>
      </c>
      <c r="D110" s="21">
        <v>25</v>
      </c>
      <c r="E110" s="21">
        <v>25</v>
      </c>
      <c r="F110" s="21">
        <v>23.75</v>
      </c>
      <c r="J110" s="48"/>
      <c r="K110" s="48"/>
      <c r="R110" s="31"/>
      <c r="V110" s="31"/>
      <c r="X110" s="31"/>
      <c r="Y110" s="31"/>
      <c r="AF110" s="31"/>
      <c r="AM110" s="31"/>
      <c r="AO110" s="31"/>
      <c r="AP110" s="31"/>
      <c r="AR110" s="31"/>
      <c r="AS110" s="31"/>
    </row>
    <row r="111" spans="1:45" x14ac:dyDescent="0.25">
      <c r="A111" s="39">
        <v>1</v>
      </c>
      <c r="B111" s="39" t="s">
        <v>606</v>
      </c>
      <c r="C111" s="50">
        <v>25</v>
      </c>
      <c r="D111" s="50">
        <v>25</v>
      </c>
      <c r="E111" s="50">
        <v>22.5</v>
      </c>
      <c r="F111" s="50">
        <v>23.75</v>
      </c>
      <c r="J111" s="53"/>
      <c r="K111" s="53"/>
    </row>
    <row r="112" spans="1:45" x14ac:dyDescent="0.25">
      <c r="A112" s="39">
        <v>1</v>
      </c>
      <c r="B112" s="39" t="s">
        <v>607</v>
      </c>
      <c r="C112" s="50">
        <v>22.5</v>
      </c>
      <c r="D112" s="50">
        <v>22.5</v>
      </c>
      <c r="E112" s="50">
        <v>25</v>
      </c>
      <c r="F112" s="50">
        <v>23.75</v>
      </c>
      <c r="J112" s="53"/>
      <c r="K112" s="53"/>
    </row>
    <row r="113" spans="1:45" s="21" customFormat="1" x14ac:dyDescent="0.25">
      <c r="A113" s="39">
        <v>1</v>
      </c>
      <c r="B113" s="44" t="s">
        <v>66</v>
      </c>
      <c r="C113" s="21">
        <v>22.5</v>
      </c>
      <c r="D113" s="21">
        <v>22.5</v>
      </c>
      <c r="E113" s="21">
        <v>22.5</v>
      </c>
      <c r="F113" s="21">
        <v>21.25</v>
      </c>
      <c r="J113" s="48"/>
      <c r="K113" s="48"/>
      <c r="R113" s="31"/>
      <c r="V113" s="31"/>
      <c r="X113" s="31"/>
      <c r="Y113" s="31"/>
      <c r="AF113" s="31"/>
      <c r="AM113" s="31"/>
      <c r="AO113" s="31"/>
      <c r="AP113" s="31"/>
      <c r="AR113" s="31"/>
      <c r="AS113" s="31"/>
    </row>
    <row r="114" spans="1:45" x14ac:dyDescent="0.25">
      <c r="A114" s="39">
        <v>1</v>
      </c>
      <c r="B114" s="39" t="s">
        <v>608</v>
      </c>
      <c r="C114" s="50">
        <v>21.25</v>
      </c>
      <c r="D114" s="50">
        <v>18.75</v>
      </c>
      <c r="E114" s="50">
        <v>21.25</v>
      </c>
      <c r="F114" s="50">
        <v>18.75</v>
      </c>
      <c r="J114" s="53"/>
      <c r="K114" s="53"/>
    </row>
    <row r="115" spans="1:45" s="21" customFormat="1" x14ac:dyDescent="0.25">
      <c r="A115" s="39">
        <v>1</v>
      </c>
      <c r="B115" s="45" t="s">
        <v>620</v>
      </c>
      <c r="C115" s="21">
        <v>23.75</v>
      </c>
      <c r="D115" s="21">
        <v>23.75</v>
      </c>
      <c r="E115" s="21">
        <v>20</v>
      </c>
      <c r="F115" s="21">
        <v>22.5</v>
      </c>
      <c r="J115" s="48"/>
      <c r="K115" s="48"/>
      <c r="R115" s="31"/>
      <c r="V115" s="31"/>
      <c r="X115" s="31"/>
      <c r="Y115" s="31"/>
      <c r="AF115" s="31"/>
      <c r="AM115" s="31"/>
      <c r="AO115" s="31"/>
      <c r="AP115" s="31"/>
      <c r="AR115" s="31"/>
      <c r="AS115" s="31"/>
    </row>
    <row r="116" spans="1:45" s="21" customFormat="1" x14ac:dyDescent="0.25">
      <c r="A116" s="39">
        <v>1</v>
      </c>
      <c r="B116" s="44" t="s">
        <v>85</v>
      </c>
      <c r="C116" s="21">
        <v>22.5</v>
      </c>
      <c r="D116" s="21">
        <v>23.75</v>
      </c>
      <c r="E116" s="21">
        <v>22.5</v>
      </c>
      <c r="F116" s="21">
        <v>21.25</v>
      </c>
      <c r="J116" s="48"/>
      <c r="K116" s="48"/>
      <c r="R116" s="31"/>
      <c r="V116" s="31"/>
      <c r="X116" s="31"/>
      <c r="Y116" s="31"/>
      <c r="AF116" s="31"/>
      <c r="AM116" s="31"/>
      <c r="AO116" s="31"/>
      <c r="AP116" s="31"/>
      <c r="AR116" s="31"/>
      <c r="AS116" s="31"/>
    </row>
    <row r="117" spans="1:45" s="21" customFormat="1" x14ac:dyDescent="0.25">
      <c r="A117" s="39">
        <v>1</v>
      </c>
      <c r="B117" s="44" t="s">
        <v>86</v>
      </c>
      <c r="C117" s="21">
        <v>25</v>
      </c>
      <c r="D117" s="21">
        <v>25</v>
      </c>
      <c r="E117" s="21">
        <v>23.75</v>
      </c>
      <c r="F117" s="21">
        <v>25</v>
      </c>
      <c r="J117" s="48"/>
      <c r="K117" s="48"/>
      <c r="R117" s="31"/>
      <c r="V117" s="31"/>
      <c r="X117" s="31"/>
      <c r="Y117" s="31"/>
      <c r="AF117" s="31"/>
      <c r="AM117" s="31"/>
      <c r="AO117" s="31"/>
      <c r="AP117" s="31"/>
      <c r="AR117" s="31"/>
      <c r="AS117" s="31"/>
    </row>
    <row r="118" spans="1:45" x14ac:dyDescent="0.25">
      <c r="A118" s="39">
        <v>1</v>
      </c>
      <c r="B118" s="39" t="s">
        <v>609</v>
      </c>
      <c r="C118" s="50">
        <v>22.5</v>
      </c>
      <c r="D118" s="50">
        <v>22.5</v>
      </c>
      <c r="E118" s="50">
        <v>23.75</v>
      </c>
      <c r="F118" s="50">
        <v>22.5</v>
      </c>
      <c r="J118" s="53"/>
      <c r="K118" s="53"/>
    </row>
    <row r="119" spans="1:45" x14ac:dyDescent="0.25">
      <c r="A119" s="39">
        <v>1</v>
      </c>
      <c r="B119" s="39" t="s">
        <v>610</v>
      </c>
      <c r="C119" s="50">
        <v>20</v>
      </c>
      <c r="D119" s="50">
        <v>18.75</v>
      </c>
      <c r="E119" s="50">
        <v>21.25</v>
      </c>
      <c r="F119" s="50">
        <v>18.75</v>
      </c>
      <c r="J119" s="53"/>
      <c r="K119" s="53"/>
    </row>
    <row r="120" spans="1:45" x14ac:dyDescent="0.25">
      <c r="A120" s="39">
        <v>1</v>
      </c>
      <c r="B120" s="39" t="s">
        <v>611</v>
      </c>
      <c r="C120" s="50">
        <v>18.75</v>
      </c>
      <c r="D120" s="50">
        <v>18.75</v>
      </c>
      <c r="E120" s="50">
        <v>17.5</v>
      </c>
      <c r="F120" s="50">
        <v>17.5</v>
      </c>
      <c r="J120" s="53"/>
      <c r="K120" s="53"/>
    </row>
    <row r="121" spans="1:45" s="21" customFormat="1" x14ac:dyDescent="0.25">
      <c r="A121" s="39">
        <v>1</v>
      </c>
      <c r="B121" s="44" t="s">
        <v>88</v>
      </c>
      <c r="C121" s="21">
        <v>22.5</v>
      </c>
      <c r="D121" s="21">
        <v>22.5</v>
      </c>
      <c r="E121" s="21">
        <v>22.5</v>
      </c>
      <c r="F121" s="21">
        <v>21.25</v>
      </c>
      <c r="J121" s="48"/>
      <c r="K121" s="48"/>
      <c r="R121" s="31"/>
      <c r="V121" s="31"/>
      <c r="X121" s="31"/>
      <c r="Y121" s="31"/>
      <c r="AF121" s="31"/>
      <c r="AM121" s="31"/>
      <c r="AO121" s="31"/>
      <c r="AP121" s="31"/>
      <c r="AR121" s="31"/>
      <c r="AS121" s="31"/>
    </row>
    <row r="122" spans="1:45" s="21" customFormat="1" x14ac:dyDescent="0.25">
      <c r="A122" s="39">
        <v>1</v>
      </c>
      <c r="B122" s="44" t="s">
        <v>121</v>
      </c>
      <c r="C122" s="21">
        <v>20</v>
      </c>
      <c r="D122" s="21">
        <v>21.25</v>
      </c>
      <c r="E122" s="21">
        <v>21.25</v>
      </c>
      <c r="J122" s="48"/>
      <c r="K122" s="48"/>
      <c r="R122" s="31"/>
      <c r="V122" s="31"/>
      <c r="X122" s="31"/>
      <c r="Y122" s="31"/>
      <c r="AF122" s="31"/>
      <c r="AM122" s="31"/>
      <c r="AO122" s="31"/>
      <c r="AP122" s="31"/>
      <c r="AR122" s="31"/>
      <c r="AS122" s="31"/>
    </row>
    <row r="123" spans="1:45" s="21" customFormat="1" x14ac:dyDescent="0.25">
      <c r="A123" s="39">
        <v>1</v>
      </c>
      <c r="B123" s="44" t="s">
        <v>90</v>
      </c>
      <c r="C123" s="21">
        <v>20</v>
      </c>
      <c r="D123" s="21">
        <v>20</v>
      </c>
      <c r="E123" s="21">
        <v>21.25</v>
      </c>
      <c r="F123" s="21">
        <v>18.75</v>
      </c>
      <c r="J123" s="48"/>
      <c r="K123" s="48"/>
      <c r="R123" s="31"/>
      <c r="V123" s="31"/>
      <c r="X123" s="31"/>
      <c r="Y123" s="31"/>
      <c r="AF123" s="31"/>
      <c r="AM123" s="31"/>
      <c r="AO123" s="31"/>
      <c r="AP123" s="31"/>
      <c r="AR123" s="31"/>
      <c r="AS123" s="31"/>
    </row>
    <row r="124" spans="1:45" s="21" customFormat="1" x14ac:dyDescent="0.25">
      <c r="A124" s="39">
        <v>1</v>
      </c>
      <c r="B124" s="44" t="s">
        <v>92</v>
      </c>
      <c r="C124" s="21">
        <v>21.25</v>
      </c>
      <c r="D124" s="21">
        <v>21.25</v>
      </c>
      <c r="E124" s="21">
        <v>22.5</v>
      </c>
      <c r="F124" s="21">
        <v>21.25</v>
      </c>
      <c r="J124" s="48"/>
      <c r="K124" s="48"/>
      <c r="R124" s="31"/>
      <c r="V124" s="31"/>
      <c r="X124" s="31"/>
      <c r="Y124" s="31"/>
      <c r="AF124" s="31"/>
      <c r="AM124" s="31"/>
      <c r="AO124" s="31"/>
      <c r="AP124" s="31"/>
      <c r="AR124" s="31"/>
      <c r="AS124" s="31"/>
    </row>
    <row r="125" spans="1:45" s="21" customFormat="1" x14ac:dyDescent="0.25">
      <c r="A125" s="39">
        <v>1</v>
      </c>
      <c r="B125" s="44" t="s">
        <v>94</v>
      </c>
      <c r="C125" s="21">
        <v>25</v>
      </c>
      <c r="D125" s="21">
        <v>23.75</v>
      </c>
      <c r="E125" s="21">
        <v>23.75</v>
      </c>
      <c r="F125" s="21">
        <v>22.5</v>
      </c>
      <c r="J125" s="48"/>
      <c r="K125" s="48"/>
      <c r="R125" s="31"/>
      <c r="V125" s="31"/>
      <c r="X125" s="31"/>
      <c r="Y125" s="31"/>
      <c r="AF125" s="31"/>
      <c r="AM125" s="31"/>
      <c r="AO125" s="31"/>
      <c r="AP125" s="31"/>
      <c r="AR125" s="31"/>
      <c r="AS125" s="31"/>
    </row>
    <row r="126" spans="1:45" x14ac:dyDescent="0.25">
      <c r="A126" s="39">
        <v>1</v>
      </c>
      <c r="B126" s="39" t="s">
        <v>612</v>
      </c>
      <c r="C126" s="50">
        <v>25</v>
      </c>
      <c r="D126" s="50">
        <v>25</v>
      </c>
      <c r="E126" s="50">
        <v>20</v>
      </c>
      <c r="F126" s="50">
        <v>25</v>
      </c>
      <c r="J126" s="53"/>
      <c r="K126" s="53"/>
    </row>
    <row r="127" spans="1:45" x14ac:dyDescent="0.25">
      <c r="A127" s="39">
        <v>1</v>
      </c>
      <c r="B127" s="39" t="s">
        <v>613</v>
      </c>
      <c r="C127" s="50">
        <v>20</v>
      </c>
      <c r="D127" s="50">
        <v>20</v>
      </c>
      <c r="E127" s="50">
        <v>20</v>
      </c>
      <c r="F127" s="50">
        <v>18.75</v>
      </c>
      <c r="J127" s="53"/>
      <c r="K127" s="53"/>
    </row>
    <row r="128" spans="1:45" s="21" customFormat="1" x14ac:dyDescent="0.25">
      <c r="A128" s="39">
        <v>1</v>
      </c>
      <c r="B128" s="44" t="s">
        <v>96</v>
      </c>
      <c r="C128" s="21">
        <v>23.75</v>
      </c>
      <c r="D128" s="21">
        <v>22.5</v>
      </c>
      <c r="E128" s="21">
        <v>22.5</v>
      </c>
      <c r="F128" s="21">
        <v>22.5</v>
      </c>
      <c r="J128" s="48"/>
      <c r="K128" s="48"/>
      <c r="R128" s="31"/>
      <c r="V128" s="31"/>
      <c r="X128" s="31"/>
      <c r="Y128" s="31"/>
      <c r="AF128" s="31"/>
      <c r="AM128" s="31"/>
      <c r="AO128" s="31"/>
      <c r="AP128" s="31"/>
      <c r="AR128" s="31"/>
      <c r="AS128" s="31"/>
    </row>
    <row r="129" spans="1:11" x14ac:dyDescent="0.25">
      <c r="A129" s="39">
        <v>1</v>
      </c>
      <c r="B129" s="39" t="s">
        <v>614</v>
      </c>
      <c r="J129" s="53"/>
      <c r="K129" s="53"/>
    </row>
  </sheetData>
  <mergeCells count="54">
    <mergeCell ref="A1:AX2"/>
    <mergeCell ref="A3:A9"/>
    <mergeCell ref="B3:B9"/>
    <mergeCell ref="C3:AX3"/>
    <mergeCell ref="C4:AX4"/>
    <mergeCell ref="C5:AX5"/>
    <mergeCell ref="C7:C8"/>
    <mergeCell ref="D7:D8"/>
    <mergeCell ref="E7:E8"/>
    <mergeCell ref="F7:F8"/>
    <mergeCell ref="R7:R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D7:AD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C7:AC8"/>
    <mergeCell ref="AP7:AP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O7:AO8"/>
    <mergeCell ref="AW7:AW8"/>
    <mergeCell ref="AX7:AX8"/>
    <mergeCell ref="AQ7:AQ8"/>
    <mergeCell ref="AR7:AR8"/>
    <mergeCell ref="AS7:AS8"/>
    <mergeCell ref="AT7:AT8"/>
    <mergeCell ref="AU7:AU8"/>
    <mergeCell ref="AV7:AV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R137"/>
  <sheetViews>
    <sheetView topLeftCell="AZ118" workbookViewId="0">
      <selection sqref="A1:CQ135"/>
    </sheetView>
  </sheetViews>
  <sheetFormatPr baseColWidth="10" defaultColWidth="8.83203125" defaultRowHeight="17" x14ac:dyDescent="0.25"/>
  <cols>
    <col min="1" max="1" width="2.83203125" style="34" customWidth="1"/>
    <col min="2" max="2" width="6.33203125" style="21" bestFit="1" customWidth="1"/>
    <col min="3" max="4" width="8.33203125" style="21" bestFit="1" customWidth="1"/>
    <col min="5" max="5" width="11.1640625" style="21" bestFit="1" customWidth="1"/>
    <col min="6" max="6" width="8.33203125" style="21" bestFit="1" customWidth="1"/>
    <col min="7" max="7" width="8.1640625" style="21" bestFit="1" customWidth="1"/>
    <col min="8" max="9" width="8.33203125" style="21" bestFit="1" customWidth="1"/>
    <col min="10" max="10" width="11.1640625" style="31" customWidth="1"/>
    <col min="11" max="11" width="11.1640625" style="31" bestFit="1" customWidth="1"/>
    <col min="12" max="13" width="8.1640625" style="21" bestFit="1" customWidth="1"/>
    <col min="14" max="14" width="11.1640625" style="21" bestFit="1" customWidth="1"/>
    <col min="15" max="17" width="8.33203125" style="21" bestFit="1" customWidth="1"/>
    <col min="18" max="18" width="11.1640625" style="31" bestFit="1" customWidth="1"/>
    <col min="19" max="19" width="11.1640625" style="21" bestFit="1" customWidth="1"/>
    <col min="20" max="20" width="14.1640625" style="21" bestFit="1" customWidth="1"/>
    <col min="21" max="21" width="8.33203125" style="21" bestFit="1" customWidth="1"/>
    <col min="22" max="22" width="9.6640625" style="31" bestFit="1" customWidth="1"/>
    <col min="23" max="23" width="8.1640625" style="21" bestFit="1" customWidth="1"/>
    <col min="24" max="24" width="10.5" style="31" customWidth="1"/>
    <col min="25" max="25" width="10.5" style="31" bestFit="1" customWidth="1"/>
    <col min="26" max="26" width="8.1640625" style="21" bestFit="1" customWidth="1"/>
    <col min="27" max="27" width="8.33203125" style="21" bestFit="1" customWidth="1"/>
    <col min="28" max="28" width="12.6640625" style="21" bestFit="1" customWidth="1"/>
    <col min="29" max="29" width="11.1640625" style="21" bestFit="1" customWidth="1"/>
    <col min="30" max="30" width="8.33203125" style="21" bestFit="1" customWidth="1"/>
    <col min="31" max="31" width="11.1640625" style="21" bestFit="1" customWidth="1"/>
    <col min="32" max="32" width="8.33203125" style="31" bestFit="1" customWidth="1"/>
    <col min="33" max="33" width="8.33203125" style="21" bestFit="1" customWidth="1"/>
    <col min="34" max="35" width="11.1640625" style="21" bestFit="1" customWidth="1"/>
    <col min="36" max="38" width="8.33203125" style="21" bestFit="1" customWidth="1"/>
    <col min="39" max="39" width="9.6640625" style="31" bestFit="1" customWidth="1"/>
    <col min="40" max="40" width="8.1640625" style="21" bestFit="1" customWidth="1"/>
    <col min="41" max="41" width="11.1640625" style="31" customWidth="1"/>
    <col min="42" max="42" width="8.33203125" style="31" bestFit="1" customWidth="1"/>
    <col min="43" max="43" width="8.1640625" style="21" bestFit="1" customWidth="1"/>
    <col min="44" max="45" width="8.33203125" style="31" bestFit="1" customWidth="1"/>
    <col min="46" max="46" width="8.83203125" style="21" bestFit="1" customWidth="1"/>
    <col min="47" max="48" width="8.33203125" style="21" bestFit="1" customWidth="1"/>
    <col min="49" max="49" width="17.83203125" style="21" bestFit="1" customWidth="1"/>
    <col min="50" max="50" width="8.33203125" style="21" bestFit="1" customWidth="1"/>
    <col min="51" max="51" width="8.1640625" style="21" bestFit="1" customWidth="1"/>
    <col min="52" max="52" width="8.33203125" style="21" bestFit="1" customWidth="1"/>
    <col min="53" max="53" width="9.6640625" style="21" bestFit="1" customWidth="1"/>
    <col min="54" max="57" width="8.33203125" style="21" bestFit="1" customWidth="1"/>
    <col min="58" max="58" width="12.6640625" style="21" bestFit="1" customWidth="1"/>
    <col min="59" max="59" width="8.33203125" style="21" bestFit="1" customWidth="1"/>
    <col min="60" max="60" width="11.1640625" style="21" bestFit="1" customWidth="1"/>
    <col min="61" max="70" width="8.33203125" style="21" bestFit="1" customWidth="1"/>
    <col min="71" max="71" width="8.33203125" style="32" bestFit="1" customWidth="1"/>
    <col min="72" max="73" width="8.1640625" style="21" bestFit="1" customWidth="1"/>
    <col min="74" max="75" width="8.33203125" style="21" bestFit="1" customWidth="1"/>
    <col min="76" max="80" width="8.1640625" style="21" bestFit="1" customWidth="1"/>
    <col min="81" max="81" width="8.33203125" style="21" bestFit="1" customWidth="1"/>
    <col min="82" max="82" width="8.6640625" style="21" bestFit="1" customWidth="1"/>
    <col min="83" max="83" width="9.1640625" style="21" bestFit="1" customWidth="1"/>
    <col min="84" max="84" width="8.1640625" style="21" bestFit="1" customWidth="1"/>
    <col min="85" max="88" width="8.33203125" style="21" bestFit="1" customWidth="1"/>
    <col min="89" max="89" width="8.1640625" style="21" bestFit="1" customWidth="1"/>
    <col min="90" max="90" width="9.6640625" style="21" bestFit="1" customWidth="1"/>
    <col min="91" max="92" width="8.33203125" style="21" bestFit="1" customWidth="1"/>
    <col min="93" max="93" width="8.1640625" style="21" bestFit="1" customWidth="1"/>
    <col min="94" max="95" width="8.33203125" style="21" bestFit="1" customWidth="1"/>
    <col min="96" max="96" width="3.5" style="21" bestFit="1" customWidth="1"/>
    <col min="97" max="16384" width="8.83203125" style="21"/>
  </cols>
  <sheetData>
    <row r="1" spans="1:96" s="27" customFormat="1" ht="16.5" customHeight="1" x14ac:dyDescent="0.25">
      <c r="A1" s="69" t="s">
        <v>340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</row>
    <row r="2" spans="1:96" ht="17.25" customHeight="1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</row>
    <row r="3" spans="1:96" s="24" customFormat="1" ht="18" x14ac:dyDescent="0.25">
      <c r="A3" s="62" t="s">
        <v>51</v>
      </c>
      <c r="B3" s="63" t="s">
        <v>296</v>
      </c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</row>
    <row r="4" spans="1:96" s="24" customFormat="1" ht="18" x14ac:dyDescent="0.25">
      <c r="A4" s="62"/>
      <c r="B4" s="63"/>
      <c r="C4" s="64" t="s">
        <v>478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2" t="s">
        <v>479</v>
      </c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 spans="1:96" s="24" customFormat="1" ht="18" x14ac:dyDescent="0.25">
      <c r="A5" s="62"/>
      <c r="B5" s="63"/>
      <c r="C5" s="64" t="s">
        <v>480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</row>
    <row r="6" spans="1:96" s="24" customFormat="1" ht="18" x14ac:dyDescent="0.25">
      <c r="A6" s="62"/>
      <c r="B6" s="63"/>
      <c r="C6" s="28"/>
      <c r="D6" s="28"/>
      <c r="E6" s="28"/>
      <c r="F6" s="28"/>
      <c r="G6" s="28"/>
      <c r="H6" s="28" t="s">
        <v>482</v>
      </c>
      <c r="I6" s="28"/>
      <c r="J6" s="29" t="s">
        <v>481</v>
      </c>
      <c r="K6" s="29"/>
      <c r="L6" s="28"/>
      <c r="M6" s="28" t="s">
        <v>481</v>
      </c>
      <c r="N6" s="28" t="s">
        <v>3</v>
      </c>
      <c r="O6" s="28" t="s">
        <v>3</v>
      </c>
      <c r="P6" s="28" t="s">
        <v>5</v>
      </c>
      <c r="Q6" s="28" t="s">
        <v>3</v>
      </c>
      <c r="R6" s="29" t="s">
        <v>5</v>
      </c>
      <c r="S6" s="28" t="s">
        <v>2</v>
      </c>
      <c r="T6" s="28" t="s">
        <v>5</v>
      </c>
      <c r="U6" s="28" t="s">
        <v>5</v>
      </c>
      <c r="V6" s="29" t="s">
        <v>1</v>
      </c>
      <c r="W6" s="28" t="s">
        <v>1</v>
      </c>
      <c r="X6" s="29" t="s">
        <v>482</v>
      </c>
      <c r="Y6" s="29" t="s">
        <v>482</v>
      </c>
      <c r="Z6" s="28" t="s">
        <v>482</v>
      </c>
      <c r="AA6" s="28" t="s">
        <v>482</v>
      </c>
      <c r="AB6" s="28" t="s">
        <v>2</v>
      </c>
      <c r="AC6" s="28" t="s">
        <v>2</v>
      </c>
      <c r="AD6" s="28" t="s">
        <v>486</v>
      </c>
      <c r="AE6" s="28" t="s">
        <v>1</v>
      </c>
      <c r="AF6" s="29" t="s">
        <v>486</v>
      </c>
      <c r="AG6" s="28" t="s">
        <v>486</v>
      </c>
      <c r="AH6" s="28" t="s">
        <v>490</v>
      </c>
      <c r="AI6" s="28" t="s">
        <v>3</v>
      </c>
      <c r="AJ6" s="28" t="s">
        <v>484</v>
      </c>
      <c r="AK6" s="28" t="s">
        <v>3</v>
      </c>
      <c r="AL6" s="28" t="s">
        <v>489</v>
      </c>
      <c r="AM6" s="29" t="s">
        <v>485</v>
      </c>
      <c r="AN6" s="28" t="s">
        <v>491</v>
      </c>
      <c r="AO6" s="29" t="s">
        <v>485</v>
      </c>
      <c r="AP6" s="29" t="s">
        <v>487</v>
      </c>
      <c r="AQ6" s="28" t="s">
        <v>5</v>
      </c>
      <c r="AR6" s="29" t="s">
        <v>484</v>
      </c>
      <c r="AS6" s="29" t="s">
        <v>488</v>
      </c>
      <c r="AT6" s="28" t="s">
        <v>482</v>
      </c>
      <c r="AU6" s="28"/>
      <c r="AV6" s="28"/>
      <c r="AW6" s="28" t="s">
        <v>487</v>
      </c>
      <c r="AX6" s="28" t="s">
        <v>6</v>
      </c>
      <c r="AY6" s="24" t="s">
        <v>1</v>
      </c>
      <c r="AZ6" s="24" t="s">
        <v>1</v>
      </c>
      <c r="BA6" s="24" t="s">
        <v>1</v>
      </c>
      <c r="BB6" s="24" t="s">
        <v>1</v>
      </c>
      <c r="BC6" s="24" t="s">
        <v>5</v>
      </c>
      <c r="BD6" s="24" t="s">
        <v>5</v>
      </c>
      <c r="BE6" s="24" t="s">
        <v>5</v>
      </c>
      <c r="BF6" s="24" t="s">
        <v>2</v>
      </c>
      <c r="BG6" s="24" t="s">
        <v>2</v>
      </c>
      <c r="BH6" s="24" t="s">
        <v>2</v>
      </c>
      <c r="BI6" s="24" t="s">
        <v>3</v>
      </c>
      <c r="BJ6" s="24" t="s">
        <v>3</v>
      </c>
      <c r="BK6" s="24" t="s">
        <v>3</v>
      </c>
      <c r="BL6" s="24" t="s">
        <v>3</v>
      </c>
      <c r="BM6" s="24" t="s">
        <v>3</v>
      </c>
      <c r="BN6" s="24" t="s">
        <v>3</v>
      </c>
      <c r="BO6" s="24" t="s">
        <v>3</v>
      </c>
      <c r="BP6" s="24" t="s">
        <v>6</v>
      </c>
      <c r="BQ6" s="24" t="s">
        <v>3</v>
      </c>
      <c r="BR6" s="24" t="s">
        <v>3</v>
      </c>
      <c r="BS6" s="24" t="s">
        <v>3</v>
      </c>
      <c r="BT6" s="24" t="s">
        <v>4</v>
      </c>
      <c r="BU6" s="24" t="s">
        <v>4</v>
      </c>
      <c r="BV6" s="24" t="s">
        <v>4</v>
      </c>
      <c r="BW6" s="24" t="s">
        <v>4</v>
      </c>
      <c r="BX6" s="24" t="s">
        <v>5</v>
      </c>
      <c r="BY6" s="24" t="s">
        <v>5</v>
      </c>
      <c r="BZ6" s="24" t="s">
        <v>5</v>
      </c>
      <c r="CA6" s="24" t="s">
        <v>5</v>
      </c>
      <c r="CB6" s="24" t="s">
        <v>5</v>
      </c>
      <c r="CC6" s="24" t="s">
        <v>5</v>
      </c>
      <c r="CD6" s="24" t="s">
        <v>5</v>
      </c>
      <c r="CE6" s="24" t="s">
        <v>5</v>
      </c>
      <c r="CF6" s="24" t="s">
        <v>5</v>
      </c>
      <c r="CG6" s="24" t="s">
        <v>5</v>
      </c>
      <c r="CH6" s="24" t="s">
        <v>5</v>
      </c>
      <c r="CI6" s="24" t="s">
        <v>5</v>
      </c>
      <c r="CJ6" s="24" t="s">
        <v>5</v>
      </c>
      <c r="CK6" s="24" t="s">
        <v>5</v>
      </c>
      <c r="CL6" s="24" t="s">
        <v>5</v>
      </c>
      <c r="CM6" s="24" t="s">
        <v>5</v>
      </c>
      <c r="CN6" s="24" t="s">
        <v>5</v>
      </c>
      <c r="CO6" s="24" t="s">
        <v>5</v>
      </c>
      <c r="CP6" s="24" t="s">
        <v>5</v>
      </c>
      <c r="CQ6" s="24" t="s">
        <v>5</v>
      </c>
    </row>
    <row r="7" spans="1:96" s="30" customFormat="1" ht="16.5" customHeight="1" x14ac:dyDescent="0.25">
      <c r="A7" s="62"/>
      <c r="B7" s="63"/>
      <c r="C7" s="60" t="s">
        <v>40</v>
      </c>
      <c r="D7" s="60" t="s">
        <v>41</v>
      </c>
      <c r="E7" s="60" t="s">
        <v>298</v>
      </c>
      <c r="F7" s="60" t="s">
        <v>22</v>
      </c>
      <c r="G7" s="60" t="s">
        <v>299</v>
      </c>
      <c r="H7" s="60" t="s">
        <v>25</v>
      </c>
      <c r="I7" s="57" t="s">
        <v>331</v>
      </c>
      <c r="J7" s="59" t="s">
        <v>27</v>
      </c>
      <c r="K7" s="58" t="s">
        <v>300</v>
      </c>
      <c r="L7" s="60" t="s">
        <v>301</v>
      </c>
      <c r="M7" s="60" t="s">
        <v>302</v>
      </c>
      <c r="N7" s="60" t="s">
        <v>29</v>
      </c>
      <c r="O7" s="60" t="s">
        <v>483</v>
      </c>
      <c r="P7" s="60" t="s">
        <v>42</v>
      </c>
      <c r="Q7" s="57" t="s">
        <v>332</v>
      </c>
      <c r="R7" s="59" t="s">
        <v>49</v>
      </c>
      <c r="S7" s="60" t="s">
        <v>46</v>
      </c>
      <c r="T7" s="60" t="s">
        <v>303</v>
      </c>
      <c r="U7" s="60" t="s">
        <v>304</v>
      </c>
      <c r="V7" s="59" t="s">
        <v>305</v>
      </c>
      <c r="W7" s="57" t="s">
        <v>306</v>
      </c>
      <c r="X7" s="59" t="s">
        <v>307</v>
      </c>
      <c r="Y7" s="59" t="s">
        <v>308</v>
      </c>
      <c r="Z7" s="57" t="s">
        <v>309</v>
      </c>
      <c r="AA7" s="57" t="s">
        <v>310</v>
      </c>
      <c r="AB7" s="60" t="s">
        <v>311</v>
      </c>
      <c r="AC7" s="60" t="s">
        <v>312</v>
      </c>
      <c r="AD7" s="60" t="s">
        <v>313</v>
      </c>
      <c r="AE7" s="60" t="s">
        <v>314</v>
      </c>
      <c r="AF7" s="59" t="s">
        <v>45</v>
      </c>
      <c r="AG7" s="60" t="s">
        <v>315</v>
      </c>
      <c r="AH7" s="60" t="s">
        <v>316</v>
      </c>
      <c r="AI7" s="60" t="s">
        <v>317</v>
      </c>
      <c r="AJ7" s="57" t="s">
        <v>319</v>
      </c>
      <c r="AK7" s="60" t="s">
        <v>320</v>
      </c>
      <c r="AL7" s="57" t="s">
        <v>329</v>
      </c>
      <c r="AM7" s="59" t="s">
        <v>322</v>
      </c>
      <c r="AN7" s="57" t="s">
        <v>328</v>
      </c>
      <c r="AO7" s="59" t="s">
        <v>327</v>
      </c>
      <c r="AP7" s="59" t="s">
        <v>26</v>
      </c>
      <c r="AQ7" s="57" t="s">
        <v>326</v>
      </c>
      <c r="AR7" s="58" t="s">
        <v>28</v>
      </c>
      <c r="AS7" s="58" t="s">
        <v>325</v>
      </c>
      <c r="AT7" s="57" t="s">
        <v>333</v>
      </c>
      <c r="AU7" s="57" t="s">
        <v>24</v>
      </c>
      <c r="AV7" s="57" t="s">
        <v>30</v>
      </c>
      <c r="AW7" s="57" t="s">
        <v>492</v>
      </c>
      <c r="AX7" s="57" t="s">
        <v>324</v>
      </c>
      <c r="AY7" s="68" t="s">
        <v>494</v>
      </c>
      <c r="AZ7" s="68" t="s">
        <v>493</v>
      </c>
      <c r="BA7" s="67" t="s">
        <v>459</v>
      </c>
      <c r="BB7" s="68" t="s">
        <v>495</v>
      </c>
      <c r="BC7" s="68" t="s">
        <v>496</v>
      </c>
      <c r="BD7" s="67" t="s">
        <v>409</v>
      </c>
      <c r="BE7" s="68" t="s">
        <v>497</v>
      </c>
      <c r="BF7" s="67" t="s">
        <v>413</v>
      </c>
      <c r="BG7" s="67" t="s">
        <v>434</v>
      </c>
      <c r="BH7" s="68" t="s">
        <v>498</v>
      </c>
      <c r="BI7" s="67" t="s">
        <v>474</v>
      </c>
      <c r="BJ7" s="67" t="s">
        <v>404</v>
      </c>
      <c r="BK7" s="67" t="s">
        <v>461</v>
      </c>
      <c r="BL7" s="67" t="s">
        <v>466</v>
      </c>
      <c r="BM7" s="68" t="s">
        <v>502</v>
      </c>
      <c r="BN7" s="67" t="s">
        <v>420</v>
      </c>
      <c r="BO7" s="67" t="s">
        <v>468</v>
      </c>
      <c r="BP7" s="67" t="s">
        <v>436</v>
      </c>
      <c r="BQ7" s="68" t="s">
        <v>501</v>
      </c>
      <c r="BR7" s="68" t="s">
        <v>500</v>
      </c>
      <c r="BS7" s="57" t="s">
        <v>499</v>
      </c>
      <c r="BT7" s="67" t="s">
        <v>432</v>
      </c>
      <c r="BU7" s="68" t="s">
        <v>503</v>
      </c>
      <c r="BV7" s="68" t="s">
        <v>504</v>
      </c>
      <c r="BW7" s="68" t="s">
        <v>505</v>
      </c>
      <c r="BX7" s="67" t="s">
        <v>401</v>
      </c>
      <c r="BY7" s="67" t="s">
        <v>415</v>
      </c>
      <c r="BZ7" s="67" t="s">
        <v>407</v>
      </c>
      <c r="CA7" s="67" t="s">
        <v>411</v>
      </c>
      <c r="CB7" s="67" t="s">
        <v>422</v>
      </c>
      <c r="CC7" s="67" t="s">
        <v>423</v>
      </c>
      <c r="CD7" s="67" t="s">
        <v>456</v>
      </c>
      <c r="CE7" s="67" t="s">
        <v>457</v>
      </c>
      <c r="CF7" s="68" t="s">
        <v>506</v>
      </c>
      <c r="CG7" s="67" t="s">
        <v>409</v>
      </c>
      <c r="CH7" s="68" t="s">
        <v>507</v>
      </c>
      <c r="CI7" s="68" t="s">
        <v>508</v>
      </c>
      <c r="CJ7" s="67" t="s">
        <v>445</v>
      </c>
      <c r="CK7" s="67" t="s">
        <v>439</v>
      </c>
      <c r="CL7" s="67" t="s">
        <v>443</v>
      </c>
      <c r="CM7" s="67" t="s">
        <v>440</v>
      </c>
      <c r="CN7" s="67" t="s">
        <v>447</v>
      </c>
      <c r="CO7" s="67" t="s">
        <v>448</v>
      </c>
      <c r="CP7" s="67" t="s">
        <v>449</v>
      </c>
      <c r="CQ7" s="68" t="s">
        <v>509</v>
      </c>
    </row>
    <row r="8" spans="1:96" s="30" customFormat="1" ht="16.5" customHeight="1" x14ac:dyDescent="0.25">
      <c r="A8" s="62"/>
      <c r="B8" s="63"/>
      <c r="C8" s="60"/>
      <c r="D8" s="60"/>
      <c r="E8" s="60"/>
      <c r="F8" s="60"/>
      <c r="G8" s="60"/>
      <c r="H8" s="60"/>
      <c r="I8" s="57"/>
      <c r="J8" s="59"/>
      <c r="K8" s="58"/>
      <c r="L8" s="60"/>
      <c r="M8" s="60"/>
      <c r="N8" s="60"/>
      <c r="O8" s="60"/>
      <c r="P8" s="60"/>
      <c r="Q8" s="57"/>
      <c r="R8" s="59"/>
      <c r="S8" s="60"/>
      <c r="T8" s="60"/>
      <c r="U8" s="60"/>
      <c r="V8" s="59"/>
      <c r="W8" s="57"/>
      <c r="X8" s="59"/>
      <c r="Y8" s="59"/>
      <c r="Z8" s="57"/>
      <c r="AA8" s="57"/>
      <c r="AB8" s="60"/>
      <c r="AC8" s="60"/>
      <c r="AD8" s="60"/>
      <c r="AE8" s="60"/>
      <c r="AF8" s="59"/>
      <c r="AG8" s="60"/>
      <c r="AH8" s="60"/>
      <c r="AI8" s="60"/>
      <c r="AJ8" s="57"/>
      <c r="AK8" s="60"/>
      <c r="AL8" s="57"/>
      <c r="AM8" s="59"/>
      <c r="AN8" s="57"/>
      <c r="AO8" s="59"/>
      <c r="AP8" s="59"/>
      <c r="AQ8" s="57"/>
      <c r="AR8" s="58"/>
      <c r="AS8" s="58"/>
      <c r="AT8" s="57"/>
      <c r="AU8" s="57"/>
      <c r="AV8" s="57"/>
      <c r="AW8" s="57"/>
      <c r="AX8" s="5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0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 spans="1:96" s="15" customFormat="1" ht="16.5" customHeight="1" x14ac:dyDescent="0.25">
      <c r="A9" s="62"/>
      <c r="B9" s="63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25" t="s">
        <v>14</v>
      </c>
      <c r="K9" s="25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25" t="s">
        <v>38</v>
      </c>
      <c r="S9" s="13" t="s">
        <v>35</v>
      </c>
      <c r="T9" s="13" t="s">
        <v>20</v>
      </c>
      <c r="U9" s="13" t="s">
        <v>511</v>
      </c>
      <c r="V9" s="25" t="s">
        <v>8</v>
      </c>
      <c r="W9" s="13" t="s">
        <v>10</v>
      </c>
      <c r="X9" s="25" t="s">
        <v>399</v>
      </c>
      <c r="Y9" s="25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25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25" t="s">
        <v>36</v>
      </c>
      <c r="AN9" s="13" t="s">
        <v>519</v>
      </c>
      <c r="AO9" s="25" t="s">
        <v>16</v>
      </c>
      <c r="AP9" s="25" t="s">
        <v>13</v>
      </c>
      <c r="AQ9" s="13" t="s">
        <v>520</v>
      </c>
      <c r="AR9" s="26" t="s">
        <v>15</v>
      </c>
      <c r="AS9" s="25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  <c r="AY9" s="15" t="s">
        <v>416</v>
      </c>
      <c r="AZ9" s="15" t="s">
        <v>431</v>
      </c>
      <c r="BA9" s="15" t="s">
        <v>460</v>
      </c>
      <c r="BB9" s="15" t="s">
        <v>470</v>
      </c>
      <c r="BC9" s="15" t="s">
        <v>454</v>
      </c>
      <c r="BD9" s="15" t="s">
        <v>408</v>
      </c>
      <c r="BE9" s="15" t="s">
        <v>473</v>
      </c>
      <c r="BF9" s="15" t="s">
        <v>412</v>
      </c>
      <c r="BG9" s="15" t="s">
        <v>435</v>
      </c>
      <c r="BH9" s="15" t="s">
        <v>427</v>
      </c>
      <c r="BI9" s="15" t="s">
        <v>475</v>
      </c>
      <c r="BJ9" s="15" t="s">
        <v>403</v>
      </c>
      <c r="BK9" s="15" t="s">
        <v>462</v>
      </c>
      <c r="BL9" s="15" t="s">
        <v>467</v>
      </c>
      <c r="BM9" s="15" t="s">
        <v>419</v>
      </c>
      <c r="BN9" s="15" t="s">
        <v>421</v>
      </c>
      <c r="BO9" s="15" t="s">
        <v>469</v>
      </c>
      <c r="BP9" s="15" t="s">
        <v>437</v>
      </c>
      <c r="BQ9" s="15" t="s">
        <v>455</v>
      </c>
      <c r="BR9" s="15" t="s">
        <v>426</v>
      </c>
      <c r="BS9" s="13" t="s">
        <v>477</v>
      </c>
      <c r="BT9" s="15" t="s">
        <v>433</v>
      </c>
      <c r="BU9" s="15" t="s">
        <v>405</v>
      </c>
      <c r="BV9" s="15" t="s">
        <v>476</v>
      </c>
      <c r="BW9" s="15" t="s">
        <v>472</v>
      </c>
      <c r="BX9" s="15" t="s">
        <v>402</v>
      </c>
      <c r="BY9" s="15" t="s">
        <v>414</v>
      </c>
      <c r="BZ9" s="15" t="s">
        <v>406</v>
      </c>
      <c r="CA9" s="15" t="s">
        <v>410</v>
      </c>
      <c r="CB9" s="15" t="s">
        <v>424</v>
      </c>
      <c r="CC9" s="15" t="s">
        <v>425</v>
      </c>
      <c r="CD9" s="15" t="s">
        <v>465</v>
      </c>
      <c r="CE9" s="15" t="s">
        <v>458</v>
      </c>
      <c r="CF9" s="15" t="s">
        <v>429</v>
      </c>
      <c r="CG9" s="15" t="s">
        <v>408</v>
      </c>
      <c r="CH9" s="15" t="s">
        <v>417</v>
      </c>
      <c r="CI9" s="15" t="s">
        <v>418</v>
      </c>
      <c r="CJ9" s="15" t="s">
        <v>446</v>
      </c>
      <c r="CK9" s="15" t="s">
        <v>441</v>
      </c>
      <c r="CL9" s="15" t="s">
        <v>444</v>
      </c>
      <c r="CM9" s="15" t="s">
        <v>442</v>
      </c>
      <c r="CN9" s="15" t="s">
        <v>450</v>
      </c>
      <c r="CO9" s="15" t="s">
        <v>451</v>
      </c>
      <c r="CP9" s="15" t="s">
        <v>452</v>
      </c>
      <c r="CQ9" s="15" t="s">
        <v>453</v>
      </c>
    </row>
    <row r="10" spans="1:96" ht="16.5" customHeight="1" x14ac:dyDescent="0.25">
      <c r="A10" s="4" t="s">
        <v>180</v>
      </c>
      <c r="B10" s="3" t="s">
        <v>177</v>
      </c>
      <c r="C10" s="21" t="s">
        <v>198</v>
      </c>
      <c r="D10" s="21" t="s">
        <v>193</v>
      </c>
      <c r="G10" s="21" t="s">
        <v>197</v>
      </c>
      <c r="H10" s="21" t="s">
        <v>193</v>
      </c>
      <c r="I10" s="21" t="s">
        <v>198</v>
      </c>
      <c r="J10" s="31" t="s">
        <v>197</v>
      </c>
      <c r="K10" s="31" t="s">
        <v>194</v>
      </c>
      <c r="L10" s="21" t="s">
        <v>197</v>
      </c>
      <c r="N10" s="21" t="s">
        <v>194</v>
      </c>
      <c r="R10" s="31" t="s">
        <v>193</v>
      </c>
      <c r="S10" s="21" t="s">
        <v>193</v>
      </c>
      <c r="AJ10" s="21" t="s">
        <v>198</v>
      </c>
      <c r="AK10" s="21" t="s">
        <v>194</v>
      </c>
      <c r="AM10" s="31" t="s">
        <v>198</v>
      </c>
      <c r="AO10" s="31" t="s">
        <v>194</v>
      </c>
      <c r="AY10" s="21" t="s">
        <v>193</v>
      </c>
      <c r="BF10" s="21" t="s">
        <v>198</v>
      </c>
      <c r="BJ10" s="21" t="s">
        <v>193</v>
      </c>
      <c r="BU10" s="21" t="s">
        <v>197</v>
      </c>
      <c r="BX10" s="21" t="s">
        <v>197</v>
      </c>
      <c r="BY10" s="21" t="s">
        <v>194</v>
      </c>
      <c r="BZ10" s="21" t="s">
        <v>194</v>
      </c>
      <c r="CA10" s="21" t="s">
        <v>198</v>
      </c>
      <c r="CG10" s="21" t="s">
        <v>194</v>
      </c>
      <c r="CR10" s="21">
        <f>COUNTA(J10,K10,R10,V10,X10,Y10,AF10,AM10,AO10,AP10,AR10,AS10)</f>
        <v>5</v>
      </c>
    </row>
    <row r="11" spans="1:96" ht="16.5" customHeight="1" x14ac:dyDescent="0.25">
      <c r="A11" s="4" t="s">
        <v>122</v>
      </c>
      <c r="B11" s="3" t="s">
        <v>123</v>
      </c>
      <c r="C11" s="21" t="s">
        <v>330</v>
      </c>
      <c r="D11" s="21" t="s">
        <v>330</v>
      </c>
      <c r="G11" s="21" t="s">
        <v>200</v>
      </c>
      <c r="H11" s="21" t="s">
        <v>330</v>
      </c>
      <c r="J11" s="31" t="s">
        <v>330</v>
      </c>
      <c r="K11" s="31" t="s">
        <v>193</v>
      </c>
      <c r="L11" s="21" t="s">
        <v>196</v>
      </c>
      <c r="N11" s="21" t="s">
        <v>330</v>
      </c>
      <c r="S11" s="21" t="s">
        <v>196</v>
      </c>
      <c r="V11" s="31" t="s">
        <v>330</v>
      </c>
      <c r="W11" s="21" t="s">
        <v>196</v>
      </c>
      <c r="AF11" s="31" t="s">
        <v>193</v>
      </c>
      <c r="AJ11" s="21" t="s">
        <v>196</v>
      </c>
      <c r="AK11" s="21" t="s">
        <v>330</v>
      </c>
      <c r="AR11" s="31" t="s">
        <v>200</v>
      </c>
      <c r="BF11" s="21" t="s">
        <v>330</v>
      </c>
      <c r="BU11" s="21" t="s">
        <v>330</v>
      </c>
      <c r="BY11" s="21" t="s">
        <v>199</v>
      </c>
      <c r="CH11" s="21" t="s">
        <v>199</v>
      </c>
      <c r="CR11" s="21">
        <f t="shared" ref="CR11:CR74" si="0">COUNTA(J11,K11,R11,V11,X11,Y11,AF11,AM11,AO11,AP11,AR11,AS11)</f>
        <v>5</v>
      </c>
    </row>
    <row r="12" spans="1:96" ht="16.5" customHeight="1" x14ac:dyDescent="0.25">
      <c r="A12" s="4" t="s">
        <v>157</v>
      </c>
      <c r="B12" s="3" t="s">
        <v>158</v>
      </c>
      <c r="C12" s="21" t="s">
        <v>193</v>
      </c>
      <c r="D12" s="21" t="s">
        <v>197</v>
      </c>
      <c r="G12" s="21" t="s">
        <v>197</v>
      </c>
      <c r="H12" s="21" t="s">
        <v>194</v>
      </c>
      <c r="J12" s="31" t="s">
        <v>198</v>
      </c>
      <c r="K12" s="31" t="s">
        <v>194</v>
      </c>
      <c r="N12" s="21" t="s">
        <v>194</v>
      </c>
      <c r="R12" s="31" t="s">
        <v>197</v>
      </c>
      <c r="S12" s="21" t="s">
        <v>198</v>
      </c>
      <c r="V12" s="31" t="s">
        <v>198</v>
      </c>
      <c r="Y12" s="31" t="s">
        <v>197</v>
      </c>
      <c r="AF12" s="31" t="s">
        <v>197</v>
      </c>
      <c r="AJ12" s="21" t="s">
        <v>198</v>
      </c>
      <c r="AK12" s="21" t="s">
        <v>194</v>
      </c>
      <c r="AO12" s="31" t="s">
        <v>194</v>
      </c>
      <c r="AP12" s="31" t="s">
        <v>198</v>
      </c>
      <c r="BF12" s="21" t="s">
        <v>330</v>
      </c>
      <c r="BM12" s="21" t="s">
        <v>330</v>
      </c>
      <c r="BN12" s="21" t="s">
        <v>198</v>
      </c>
      <c r="BR12" s="21" t="s">
        <v>330</v>
      </c>
      <c r="BU12" s="21" t="s">
        <v>330</v>
      </c>
      <c r="BX12" s="21" t="s">
        <v>198</v>
      </c>
      <c r="BY12" s="21" t="s">
        <v>194</v>
      </c>
      <c r="BZ12" s="21" t="s">
        <v>198</v>
      </c>
      <c r="CA12" s="21" t="s">
        <v>197</v>
      </c>
      <c r="CB12" s="21" t="s">
        <v>194</v>
      </c>
      <c r="CC12" s="21" t="s">
        <v>330</v>
      </c>
      <c r="CI12" s="21" t="s">
        <v>193</v>
      </c>
      <c r="CQ12" s="21" t="s">
        <v>430</v>
      </c>
      <c r="CR12" s="21">
        <f t="shared" si="0"/>
        <v>8</v>
      </c>
    </row>
    <row r="13" spans="1:96" ht="16.5" customHeight="1" x14ac:dyDescent="0.25">
      <c r="A13" s="4" t="s">
        <v>181</v>
      </c>
      <c r="B13" s="3" t="s">
        <v>178</v>
      </c>
      <c r="C13" s="21" t="s">
        <v>198</v>
      </c>
      <c r="D13" s="21" t="s">
        <v>193</v>
      </c>
      <c r="G13" s="21" t="s">
        <v>197</v>
      </c>
      <c r="H13" s="21" t="s">
        <v>197</v>
      </c>
      <c r="I13" s="21" t="s">
        <v>197</v>
      </c>
      <c r="J13" s="31" t="s">
        <v>198</v>
      </c>
      <c r="K13" s="31" t="s">
        <v>194</v>
      </c>
      <c r="L13" s="21" t="s">
        <v>198</v>
      </c>
      <c r="Q13" s="21" t="s">
        <v>194</v>
      </c>
      <c r="S13" s="21" t="s">
        <v>193</v>
      </c>
      <c r="AO13" s="31" t="s">
        <v>198</v>
      </c>
      <c r="AU13" s="21" t="s">
        <v>194</v>
      </c>
      <c r="BF13" s="21" t="s">
        <v>198</v>
      </c>
      <c r="BH13" s="21" t="s">
        <v>193</v>
      </c>
      <c r="BU13" s="21" t="s">
        <v>197</v>
      </c>
      <c r="BX13" s="21" t="s">
        <v>198</v>
      </c>
      <c r="BY13" s="21" t="s">
        <v>194</v>
      </c>
      <c r="BZ13" s="21" t="s">
        <v>198</v>
      </c>
      <c r="CA13" s="21" t="s">
        <v>198</v>
      </c>
      <c r="CB13" s="21" t="s">
        <v>194</v>
      </c>
      <c r="CF13" s="21" t="s">
        <v>194</v>
      </c>
      <c r="CG13" s="21" t="s">
        <v>428</v>
      </c>
      <c r="CI13" s="21" t="s">
        <v>197</v>
      </c>
      <c r="CR13" s="21">
        <f t="shared" si="0"/>
        <v>3</v>
      </c>
    </row>
    <row r="14" spans="1:96" ht="16.5" customHeight="1" x14ac:dyDescent="0.25">
      <c r="A14" s="4" t="s">
        <v>124</v>
      </c>
      <c r="B14" s="3" t="s">
        <v>125</v>
      </c>
      <c r="C14" s="21" t="s">
        <v>198</v>
      </c>
      <c r="D14" s="21" t="s">
        <v>198</v>
      </c>
      <c r="G14" s="21" t="s">
        <v>198</v>
      </c>
      <c r="H14" s="21" t="s">
        <v>330</v>
      </c>
      <c r="I14" s="21" t="s">
        <v>193</v>
      </c>
      <c r="J14" s="31" t="s">
        <v>330</v>
      </c>
      <c r="K14" s="31" t="s">
        <v>194</v>
      </c>
      <c r="M14" s="21" t="s">
        <v>194</v>
      </c>
      <c r="N14" s="21" t="s">
        <v>194</v>
      </c>
      <c r="Q14" s="21" t="s">
        <v>194</v>
      </c>
      <c r="V14" s="31" t="s">
        <v>198</v>
      </c>
      <c r="W14" s="21" t="s">
        <v>198</v>
      </c>
      <c r="AK14" s="21" t="s">
        <v>198</v>
      </c>
      <c r="AP14" s="31" t="s">
        <v>194</v>
      </c>
      <c r="AR14" s="31" t="s">
        <v>197</v>
      </c>
      <c r="AZ14" s="21" t="s">
        <v>197</v>
      </c>
      <c r="BT14" s="21" t="s">
        <v>196</v>
      </c>
      <c r="BU14" s="21" t="s">
        <v>198</v>
      </c>
      <c r="BX14" s="21" t="s">
        <v>198</v>
      </c>
      <c r="BY14" s="21" t="s">
        <v>194</v>
      </c>
      <c r="BZ14" s="21" t="s">
        <v>196</v>
      </c>
      <c r="CA14" s="21" t="s">
        <v>330</v>
      </c>
      <c r="CG14" s="21" t="s">
        <v>197</v>
      </c>
      <c r="CR14" s="21">
        <f t="shared" si="0"/>
        <v>5</v>
      </c>
    </row>
    <row r="15" spans="1:96" ht="16.5" customHeight="1" x14ac:dyDescent="0.25">
      <c r="A15" s="4" t="s">
        <v>182</v>
      </c>
      <c r="B15" s="3" t="s">
        <v>179</v>
      </c>
      <c r="C15" s="21" t="s">
        <v>193</v>
      </c>
      <c r="D15" s="21" t="s">
        <v>194</v>
      </c>
      <c r="G15" s="21" t="s">
        <v>330</v>
      </c>
      <c r="H15" s="21" t="s">
        <v>194</v>
      </c>
      <c r="K15" s="31" t="s">
        <v>200</v>
      </c>
      <c r="L15" s="21" t="s">
        <v>196</v>
      </c>
      <c r="M15" s="21" t="s">
        <v>196</v>
      </c>
      <c r="N15" s="21" t="s">
        <v>197</v>
      </c>
      <c r="P15" s="21" t="s">
        <v>193</v>
      </c>
      <c r="Q15" s="21" t="s">
        <v>197</v>
      </c>
      <c r="S15" s="21" t="s">
        <v>197</v>
      </c>
      <c r="T15" s="21" t="s">
        <v>194</v>
      </c>
      <c r="AK15" s="21" t="s">
        <v>194</v>
      </c>
      <c r="AO15" s="31" t="s">
        <v>198</v>
      </c>
      <c r="AP15" s="31" t="s">
        <v>195</v>
      </c>
      <c r="AR15" s="31" t="s">
        <v>194</v>
      </c>
      <c r="AS15" s="31" t="s">
        <v>197</v>
      </c>
      <c r="AT15" s="21" t="s">
        <v>193</v>
      </c>
      <c r="BF15" s="21" t="s">
        <v>194</v>
      </c>
      <c r="BG15" s="21" t="s">
        <v>197</v>
      </c>
      <c r="BP15" s="21" t="s">
        <v>194</v>
      </c>
      <c r="BU15" s="21" t="s">
        <v>330</v>
      </c>
      <c r="BX15" s="21" t="s">
        <v>330</v>
      </c>
      <c r="BY15" s="21" t="s">
        <v>196</v>
      </c>
      <c r="CA15" s="21" t="s">
        <v>194</v>
      </c>
      <c r="CB15" s="21" t="s">
        <v>330</v>
      </c>
      <c r="CI15" s="21" t="s">
        <v>197</v>
      </c>
      <c r="CR15" s="21">
        <f t="shared" si="0"/>
        <v>5</v>
      </c>
    </row>
    <row r="16" spans="1:96" ht="16.5" customHeight="1" x14ac:dyDescent="0.25">
      <c r="A16" s="4" t="s">
        <v>159</v>
      </c>
      <c r="B16" s="3" t="s">
        <v>160</v>
      </c>
      <c r="C16" s="21" t="s">
        <v>197</v>
      </c>
      <c r="D16" s="21" t="s">
        <v>194</v>
      </c>
      <c r="G16" s="21" t="s">
        <v>193</v>
      </c>
      <c r="H16" s="21" t="s">
        <v>193</v>
      </c>
      <c r="I16" s="21" t="s">
        <v>194</v>
      </c>
      <c r="J16" s="31" t="s">
        <v>330</v>
      </c>
      <c r="K16" s="31" t="s">
        <v>193</v>
      </c>
      <c r="L16" s="21" t="s">
        <v>196</v>
      </c>
      <c r="M16" s="21" t="s">
        <v>330</v>
      </c>
      <c r="N16" s="21" t="s">
        <v>194</v>
      </c>
      <c r="P16" s="21" t="s">
        <v>330</v>
      </c>
      <c r="Q16" s="21" t="s">
        <v>330</v>
      </c>
      <c r="S16" s="21" t="s">
        <v>197</v>
      </c>
      <c r="AF16" s="31" t="s">
        <v>194</v>
      </c>
      <c r="AJ16" s="21" t="s">
        <v>193</v>
      </c>
      <c r="AK16" s="21" t="s">
        <v>194</v>
      </c>
      <c r="AM16" s="31" t="s">
        <v>194</v>
      </c>
      <c r="AP16" s="31" t="s">
        <v>196</v>
      </c>
      <c r="AU16" s="21" t="s">
        <v>330</v>
      </c>
      <c r="BU16" s="21" t="s">
        <v>330</v>
      </c>
      <c r="BW16" s="22"/>
      <c r="BX16" s="22" t="s">
        <v>200</v>
      </c>
      <c r="BY16" s="22" t="s">
        <v>199</v>
      </c>
      <c r="BZ16" s="22" t="s">
        <v>330</v>
      </c>
      <c r="CA16" s="22" t="s">
        <v>330</v>
      </c>
      <c r="CR16" s="21">
        <f t="shared" si="0"/>
        <v>5</v>
      </c>
    </row>
    <row r="17" spans="1:96" ht="16.5" customHeight="1" x14ac:dyDescent="0.25">
      <c r="A17" s="4" t="s">
        <v>334</v>
      </c>
      <c r="B17" s="3" t="s">
        <v>190</v>
      </c>
      <c r="C17" s="21" t="s">
        <v>197</v>
      </c>
      <c r="D17" s="21" t="s">
        <v>197</v>
      </c>
      <c r="G17" s="21" t="s">
        <v>198</v>
      </c>
      <c r="H17" s="21" t="s">
        <v>198</v>
      </c>
      <c r="I17" s="21" t="s">
        <v>198</v>
      </c>
      <c r="K17" s="31" t="s">
        <v>193</v>
      </c>
      <c r="L17" s="21" t="s">
        <v>193</v>
      </c>
      <c r="M17" s="21" t="s">
        <v>198</v>
      </c>
      <c r="P17" s="21" t="s">
        <v>194</v>
      </c>
      <c r="Q17" s="21" t="s">
        <v>194</v>
      </c>
      <c r="V17" s="31" t="s">
        <v>198</v>
      </c>
      <c r="Y17" s="31" t="s">
        <v>198</v>
      </c>
      <c r="AK17" s="21" t="s">
        <v>198</v>
      </c>
      <c r="AM17" s="31" t="s">
        <v>198</v>
      </c>
      <c r="AP17" s="31" t="s">
        <v>198</v>
      </c>
      <c r="BW17" s="22"/>
      <c r="BX17" s="22" t="s">
        <v>194</v>
      </c>
      <c r="BY17" s="22" t="s">
        <v>198</v>
      </c>
      <c r="BZ17" s="21" t="s">
        <v>198</v>
      </c>
      <c r="CA17" s="22" t="s">
        <v>198</v>
      </c>
      <c r="CF17" s="21" t="s">
        <v>198</v>
      </c>
      <c r="CR17" s="21">
        <f t="shared" si="0"/>
        <v>5</v>
      </c>
    </row>
    <row r="18" spans="1:96" ht="16.5" customHeight="1" x14ac:dyDescent="0.25">
      <c r="A18" s="4" t="s">
        <v>171</v>
      </c>
      <c r="B18" s="3" t="s">
        <v>172</v>
      </c>
      <c r="C18" s="21" t="s">
        <v>198</v>
      </c>
      <c r="D18" s="21" t="s">
        <v>197</v>
      </c>
      <c r="G18" s="21" t="s">
        <v>197</v>
      </c>
      <c r="H18" s="21" t="s">
        <v>193</v>
      </c>
      <c r="J18" s="31" t="s">
        <v>193</v>
      </c>
      <c r="K18" s="31" t="s">
        <v>193</v>
      </c>
      <c r="L18" s="21" t="s">
        <v>330</v>
      </c>
      <c r="N18" s="21" t="s">
        <v>194</v>
      </c>
      <c r="P18" s="21" t="s">
        <v>193</v>
      </c>
      <c r="Q18" s="21" t="s">
        <v>330</v>
      </c>
      <c r="R18" s="31" t="s">
        <v>330</v>
      </c>
      <c r="S18" s="21" t="s">
        <v>194</v>
      </c>
      <c r="V18" s="31" t="s">
        <v>194</v>
      </c>
      <c r="AF18" s="31" t="s">
        <v>194</v>
      </c>
      <c r="AJ18" s="21" t="s">
        <v>330</v>
      </c>
      <c r="AK18" s="21" t="s">
        <v>330</v>
      </c>
      <c r="AR18" s="31" t="s">
        <v>197</v>
      </c>
      <c r="BU18" s="21" t="s">
        <v>330</v>
      </c>
      <c r="BW18" s="22"/>
      <c r="BX18" s="22" t="s">
        <v>194</v>
      </c>
      <c r="BY18" s="22" t="s">
        <v>330</v>
      </c>
      <c r="BZ18" s="21" t="s">
        <v>193</v>
      </c>
      <c r="CA18" s="22" t="s">
        <v>193</v>
      </c>
      <c r="CH18" s="21" t="s">
        <v>196</v>
      </c>
      <c r="CI18" s="21" t="s">
        <v>194</v>
      </c>
      <c r="CR18" s="21">
        <f t="shared" si="0"/>
        <v>6</v>
      </c>
    </row>
    <row r="19" spans="1:96" ht="16.5" customHeight="1" x14ac:dyDescent="0.25">
      <c r="A19" s="4" t="s">
        <v>335</v>
      </c>
      <c r="B19" s="3" t="s">
        <v>150</v>
      </c>
      <c r="C19" s="21" t="s">
        <v>197</v>
      </c>
      <c r="D19" s="21" t="s">
        <v>197</v>
      </c>
      <c r="G19" s="21" t="s">
        <v>194</v>
      </c>
      <c r="H19" s="21" t="s">
        <v>197</v>
      </c>
      <c r="I19" s="21" t="s">
        <v>198</v>
      </c>
      <c r="J19" s="31" t="s">
        <v>330</v>
      </c>
      <c r="K19" s="31" t="s">
        <v>193</v>
      </c>
      <c r="L19" s="21" t="s">
        <v>194</v>
      </c>
      <c r="M19" s="21" t="s">
        <v>194</v>
      </c>
      <c r="N19" s="21" t="s">
        <v>193</v>
      </c>
      <c r="P19" s="21" t="s">
        <v>194</v>
      </c>
      <c r="Q19" s="21" t="s">
        <v>198</v>
      </c>
      <c r="R19" s="31" t="s">
        <v>197</v>
      </c>
      <c r="S19" s="21" t="s">
        <v>198</v>
      </c>
      <c r="X19" s="31" t="s">
        <v>198</v>
      </c>
      <c r="Y19" s="31" t="s">
        <v>198</v>
      </c>
      <c r="AF19" s="31" t="s">
        <v>198</v>
      </c>
      <c r="AJ19" s="21" t="s">
        <v>194</v>
      </c>
      <c r="AK19" s="21" t="s">
        <v>198</v>
      </c>
      <c r="AM19" s="31" t="s">
        <v>198</v>
      </c>
      <c r="AO19" s="31" t="s">
        <v>199</v>
      </c>
      <c r="AP19" s="31" t="s">
        <v>330</v>
      </c>
      <c r="AS19" s="31" t="s">
        <v>197</v>
      </c>
      <c r="AT19" s="21" t="s">
        <v>330</v>
      </c>
      <c r="AV19" s="21" t="s">
        <v>198</v>
      </c>
      <c r="BF19" s="21" t="s">
        <v>194</v>
      </c>
      <c r="BU19" s="21" t="s">
        <v>194</v>
      </c>
      <c r="BW19" s="22"/>
      <c r="BX19" s="22" t="s">
        <v>194</v>
      </c>
      <c r="BY19" s="22" t="s">
        <v>193</v>
      </c>
      <c r="BZ19" s="22" t="s">
        <v>330</v>
      </c>
      <c r="CA19" s="22" t="s">
        <v>193</v>
      </c>
      <c r="CH19" s="21" t="s">
        <v>194</v>
      </c>
      <c r="CR19" s="21">
        <f t="shared" si="0"/>
        <v>10</v>
      </c>
    </row>
    <row r="20" spans="1:96" ht="16.5" customHeight="1" x14ac:dyDescent="0.25">
      <c r="A20" s="4" t="s">
        <v>438</v>
      </c>
      <c r="B20" s="3" t="s">
        <v>183</v>
      </c>
      <c r="C20" s="21" t="s">
        <v>197</v>
      </c>
      <c r="D20" s="21" t="s">
        <v>193</v>
      </c>
      <c r="G20" s="21" t="s">
        <v>193</v>
      </c>
      <c r="H20" s="21" t="s">
        <v>197</v>
      </c>
      <c r="I20" s="21" t="s">
        <v>194</v>
      </c>
      <c r="J20" s="31" t="s">
        <v>330</v>
      </c>
      <c r="K20" s="31" t="s">
        <v>193</v>
      </c>
      <c r="N20" s="21" t="s">
        <v>198</v>
      </c>
      <c r="P20" s="21" t="s">
        <v>330</v>
      </c>
      <c r="Q20" s="21" t="s">
        <v>196</v>
      </c>
      <c r="S20" s="21" t="s">
        <v>193</v>
      </c>
      <c r="AF20" s="31" t="s">
        <v>330</v>
      </c>
      <c r="AJ20" s="21" t="s">
        <v>194</v>
      </c>
      <c r="AK20" s="21" t="s">
        <v>194</v>
      </c>
      <c r="AM20" s="31" t="s">
        <v>194</v>
      </c>
      <c r="AU20" s="21" t="s">
        <v>194</v>
      </c>
      <c r="BF20" s="22" t="s">
        <v>194</v>
      </c>
      <c r="BG20" s="22"/>
      <c r="BH20" s="22"/>
      <c r="BU20" s="21" t="s">
        <v>330</v>
      </c>
      <c r="BW20" s="22"/>
      <c r="BX20" s="22" t="s">
        <v>194</v>
      </c>
      <c r="BY20" s="22" t="s">
        <v>193</v>
      </c>
      <c r="BZ20" s="22" t="s">
        <v>330</v>
      </c>
      <c r="CA20" s="22" t="s">
        <v>194</v>
      </c>
      <c r="CI20" s="21" t="s">
        <v>193</v>
      </c>
      <c r="CJ20" s="21" t="s">
        <v>330</v>
      </c>
      <c r="CK20" s="21" t="s">
        <v>195</v>
      </c>
      <c r="CL20" s="21" t="s">
        <v>330</v>
      </c>
      <c r="CM20" s="21" t="s">
        <v>196</v>
      </c>
      <c r="CN20" s="21" t="s">
        <v>196</v>
      </c>
      <c r="CO20" s="21" t="s">
        <v>194</v>
      </c>
      <c r="CP20" s="21" t="s">
        <v>194</v>
      </c>
      <c r="CQ20" s="21" t="s">
        <v>194</v>
      </c>
      <c r="CR20" s="21">
        <f t="shared" si="0"/>
        <v>4</v>
      </c>
    </row>
    <row r="21" spans="1:96" ht="16.5" customHeight="1" x14ac:dyDescent="0.25">
      <c r="A21" s="4" t="s">
        <v>191</v>
      </c>
      <c r="B21" s="3" t="s">
        <v>192</v>
      </c>
      <c r="C21" s="21" t="s">
        <v>197</v>
      </c>
      <c r="D21" s="21" t="s">
        <v>194</v>
      </c>
      <c r="G21" s="21" t="s">
        <v>199</v>
      </c>
      <c r="J21" s="31" t="s">
        <v>195</v>
      </c>
      <c r="L21" s="21" t="s">
        <v>196</v>
      </c>
      <c r="M21" s="21" t="s">
        <v>193</v>
      </c>
      <c r="N21" s="21" t="s">
        <v>330</v>
      </c>
      <c r="P21" s="21" t="s">
        <v>330</v>
      </c>
      <c r="R21" s="31" t="s">
        <v>193</v>
      </c>
      <c r="T21" s="21" t="s">
        <v>194</v>
      </c>
      <c r="X21" s="31" t="s">
        <v>197</v>
      </c>
      <c r="AJ21" s="21" t="s">
        <v>196</v>
      </c>
      <c r="AK21" s="21" t="s">
        <v>330</v>
      </c>
      <c r="AO21" s="31" t="s">
        <v>194</v>
      </c>
      <c r="AP21" s="31" t="s">
        <v>195</v>
      </c>
      <c r="AS21" s="31" t="s">
        <v>330</v>
      </c>
      <c r="AU21" s="21" t="s">
        <v>330</v>
      </c>
      <c r="AV21" s="21" t="s">
        <v>330</v>
      </c>
      <c r="BF21" s="22" t="s">
        <v>330</v>
      </c>
      <c r="BG21" s="22"/>
      <c r="BH21" s="22"/>
      <c r="BU21" s="21" t="s">
        <v>193</v>
      </c>
      <c r="BW21" s="22"/>
      <c r="BX21" s="22" t="s">
        <v>194</v>
      </c>
      <c r="BY21" s="22" t="s">
        <v>194</v>
      </c>
      <c r="BZ21" s="22" t="s">
        <v>194</v>
      </c>
      <c r="CA21" s="22" t="s">
        <v>196</v>
      </c>
      <c r="CI21" s="21" t="s">
        <v>194</v>
      </c>
      <c r="CR21" s="21">
        <f t="shared" si="0"/>
        <v>6</v>
      </c>
    </row>
    <row r="22" spans="1:96" ht="16.5" customHeight="1" x14ac:dyDescent="0.25">
      <c r="A22" s="4" t="s">
        <v>101</v>
      </c>
      <c r="B22" s="3" t="s">
        <v>102</v>
      </c>
      <c r="C22" s="21" t="s">
        <v>194</v>
      </c>
      <c r="D22" s="21" t="s">
        <v>194</v>
      </c>
      <c r="G22" s="21" t="s">
        <v>194</v>
      </c>
      <c r="I22" s="21" t="s">
        <v>193</v>
      </c>
      <c r="J22" s="31" t="s">
        <v>330</v>
      </c>
      <c r="K22" s="31" t="s">
        <v>193</v>
      </c>
      <c r="L22" s="21" t="s">
        <v>200</v>
      </c>
      <c r="Q22" s="21" t="s">
        <v>194</v>
      </c>
      <c r="R22" s="31" t="s">
        <v>330</v>
      </c>
      <c r="V22" s="31" t="s">
        <v>330</v>
      </c>
      <c r="Y22" s="31" t="s">
        <v>197</v>
      </c>
      <c r="AK22" s="21" t="s">
        <v>330</v>
      </c>
      <c r="AM22" s="31" t="s">
        <v>193</v>
      </c>
      <c r="AP22" s="31" t="s">
        <v>330</v>
      </c>
      <c r="BF22" s="22"/>
      <c r="BG22" s="22"/>
      <c r="BH22" s="22"/>
      <c r="BI22" s="22"/>
      <c r="BU22" s="21" t="s">
        <v>198</v>
      </c>
      <c r="BW22" s="22"/>
      <c r="BX22" s="22" t="s">
        <v>330</v>
      </c>
      <c r="BY22" s="22" t="s">
        <v>200</v>
      </c>
      <c r="BZ22" s="22" t="s">
        <v>199</v>
      </c>
      <c r="CA22" s="22" t="s">
        <v>195</v>
      </c>
      <c r="CR22" s="21">
        <f t="shared" si="0"/>
        <v>7</v>
      </c>
    </row>
    <row r="23" spans="1:96" ht="16.5" customHeight="1" x14ac:dyDescent="0.25">
      <c r="A23" s="4" t="s">
        <v>128</v>
      </c>
      <c r="B23" s="3" t="s">
        <v>129</v>
      </c>
      <c r="C23" s="21" t="s">
        <v>194</v>
      </c>
      <c r="D23" s="21" t="s">
        <v>194</v>
      </c>
      <c r="G23" s="21" t="s">
        <v>198</v>
      </c>
      <c r="H23" s="21" t="s">
        <v>198</v>
      </c>
      <c r="J23" s="31" t="s">
        <v>198</v>
      </c>
      <c r="K23" s="31" t="s">
        <v>193</v>
      </c>
      <c r="L23" s="21" t="s">
        <v>198</v>
      </c>
      <c r="M23" s="21" t="s">
        <v>198</v>
      </c>
      <c r="N23" s="21" t="s">
        <v>198</v>
      </c>
      <c r="P23" s="21" t="s">
        <v>197</v>
      </c>
      <c r="Q23" s="21" t="s">
        <v>193</v>
      </c>
      <c r="R23" s="31" t="s">
        <v>198</v>
      </c>
      <c r="W23" s="21" t="s">
        <v>197</v>
      </c>
      <c r="AK23" s="21" t="s">
        <v>198</v>
      </c>
      <c r="AM23" s="31" t="s">
        <v>198</v>
      </c>
      <c r="AP23" s="31" t="s">
        <v>198</v>
      </c>
      <c r="AR23" s="31" t="s">
        <v>198</v>
      </c>
      <c r="AU23" s="21" t="s">
        <v>198</v>
      </c>
      <c r="BF23" s="22"/>
      <c r="BG23" s="22"/>
      <c r="BH23" s="22"/>
      <c r="BI23" s="22"/>
      <c r="BW23" s="22"/>
      <c r="BX23" s="22" t="s">
        <v>198</v>
      </c>
      <c r="BY23" s="22" t="s">
        <v>194</v>
      </c>
      <c r="BZ23" s="22" t="s">
        <v>198</v>
      </c>
      <c r="CA23" s="22" t="s">
        <v>198</v>
      </c>
      <c r="CR23" s="21">
        <f t="shared" si="0"/>
        <v>6</v>
      </c>
    </row>
    <row r="24" spans="1:96" ht="16.5" customHeight="1" x14ac:dyDescent="0.25">
      <c r="A24" s="4" t="s">
        <v>105</v>
      </c>
      <c r="B24" s="3" t="s">
        <v>106</v>
      </c>
      <c r="C24" s="21" t="s">
        <v>330</v>
      </c>
      <c r="D24" s="21" t="s">
        <v>196</v>
      </c>
      <c r="G24" s="21" t="s">
        <v>330</v>
      </c>
      <c r="I24" s="21" t="s">
        <v>194</v>
      </c>
      <c r="J24" s="31" t="s">
        <v>194</v>
      </c>
      <c r="K24" s="31" t="s">
        <v>193</v>
      </c>
      <c r="M24" s="21" t="s">
        <v>200</v>
      </c>
      <c r="N24" s="21" t="s">
        <v>194</v>
      </c>
      <c r="P24" s="21" t="s">
        <v>330</v>
      </c>
      <c r="S24" s="21" t="s">
        <v>330</v>
      </c>
      <c r="V24" s="31" t="s">
        <v>197</v>
      </c>
      <c r="W24" s="21" t="s">
        <v>330</v>
      </c>
      <c r="Y24" s="31" t="s">
        <v>198</v>
      </c>
      <c r="AJ24" s="21" t="s">
        <v>330</v>
      </c>
      <c r="AM24" s="31" t="s">
        <v>193</v>
      </c>
      <c r="AT24" s="21" t="s">
        <v>194</v>
      </c>
      <c r="AU24" s="21" t="s">
        <v>330</v>
      </c>
      <c r="AY24" s="21" t="s">
        <v>330</v>
      </c>
      <c r="BC24" s="21" t="s">
        <v>196</v>
      </c>
      <c r="BD24" s="21" t="s">
        <v>196</v>
      </c>
      <c r="BF24" s="22"/>
      <c r="BG24" s="22"/>
      <c r="BH24" s="22"/>
      <c r="BI24" s="22"/>
      <c r="BW24" s="22"/>
      <c r="BX24" s="22" t="s">
        <v>193</v>
      </c>
      <c r="BY24" s="22" t="s">
        <v>196</v>
      </c>
      <c r="BZ24" s="22" t="s">
        <v>330</v>
      </c>
      <c r="CA24" s="22" t="s">
        <v>330</v>
      </c>
      <c r="CR24" s="21">
        <f t="shared" si="0"/>
        <v>5</v>
      </c>
    </row>
    <row r="25" spans="1:96" ht="16.5" customHeight="1" x14ac:dyDescent="0.25">
      <c r="A25" s="4" t="s">
        <v>153</v>
      </c>
      <c r="B25" s="3" t="s">
        <v>154</v>
      </c>
      <c r="C25" s="21" t="s">
        <v>330</v>
      </c>
      <c r="D25" s="21" t="s">
        <v>330</v>
      </c>
      <c r="G25" s="21" t="s">
        <v>193</v>
      </c>
      <c r="H25" s="21" t="s">
        <v>193</v>
      </c>
      <c r="K25" s="31" t="s">
        <v>200</v>
      </c>
      <c r="L25" s="21" t="s">
        <v>330</v>
      </c>
      <c r="M25" s="21" t="s">
        <v>330</v>
      </c>
      <c r="N25" s="21" t="s">
        <v>196</v>
      </c>
      <c r="P25" s="21" t="s">
        <v>330</v>
      </c>
      <c r="Q25" s="21" t="s">
        <v>193</v>
      </c>
      <c r="R25" s="31" t="s">
        <v>330</v>
      </c>
      <c r="T25" s="21" t="s">
        <v>198</v>
      </c>
      <c r="X25" s="31" t="s">
        <v>197</v>
      </c>
      <c r="AJ25" s="21" t="s">
        <v>196</v>
      </c>
      <c r="AK25" s="21" t="s">
        <v>330</v>
      </c>
      <c r="AO25" s="31" t="s">
        <v>330</v>
      </c>
      <c r="AP25" s="31" t="s">
        <v>330</v>
      </c>
      <c r="AR25" s="31" t="s">
        <v>196</v>
      </c>
      <c r="AV25" s="21" t="s">
        <v>194</v>
      </c>
      <c r="BF25" s="22"/>
      <c r="BG25" s="22"/>
      <c r="BH25" s="22"/>
      <c r="BI25" s="22"/>
      <c r="BP25" s="21" t="s">
        <v>196</v>
      </c>
      <c r="BU25" s="21" t="s">
        <v>330</v>
      </c>
      <c r="BW25" s="22"/>
      <c r="BX25" s="22" t="s">
        <v>330</v>
      </c>
      <c r="BY25" s="22" t="s">
        <v>330</v>
      </c>
      <c r="BZ25" s="22" t="s">
        <v>330</v>
      </c>
      <c r="CA25" s="22" t="s">
        <v>330</v>
      </c>
      <c r="CB25" s="21" t="s">
        <v>195</v>
      </c>
      <c r="CR25" s="21">
        <f t="shared" si="0"/>
        <v>6</v>
      </c>
    </row>
    <row r="26" spans="1:96" ht="16.5" customHeight="1" x14ac:dyDescent="0.25">
      <c r="A26" s="4" t="s">
        <v>188</v>
      </c>
      <c r="B26" s="3" t="s">
        <v>189</v>
      </c>
      <c r="C26" s="21" t="s">
        <v>194</v>
      </c>
      <c r="D26" s="21" t="s">
        <v>197</v>
      </c>
      <c r="G26" s="21" t="s">
        <v>194</v>
      </c>
      <c r="H26" s="21" t="s">
        <v>193</v>
      </c>
      <c r="I26" s="21" t="s">
        <v>194</v>
      </c>
      <c r="J26" s="31" t="s">
        <v>194</v>
      </c>
      <c r="K26" s="31" t="s">
        <v>330</v>
      </c>
      <c r="N26" s="21" t="s">
        <v>330</v>
      </c>
      <c r="P26" s="21" t="s">
        <v>330</v>
      </c>
      <c r="Q26" s="21" t="s">
        <v>196</v>
      </c>
      <c r="S26" s="21" t="s">
        <v>193</v>
      </c>
      <c r="AF26" s="31" t="s">
        <v>330</v>
      </c>
      <c r="AP26" s="31" t="s">
        <v>194</v>
      </c>
      <c r="BF26" s="22"/>
      <c r="BG26" s="22"/>
      <c r="BH26" s="22"/>
      <c r="BI26" s="22"/>
      <c r="BU26" s="21" t="s">
        <v>330</v>
      </c>
      <c r="BW26" s="22"/>
      <c r="BX26" s="22" t="s">
        <v>330</v>
      </c>
      <c r="BY26" s="22" t="s">
        <v>193</v>
      </c>
      <c r="BZ26" s="22" t="s">
        <v>330</v>
      </c>
      <c r="CA26" s="22" t="s">
        <v>330</v>
      </c>
      <c r="CI26" s="21" t="s">
        <v>194</v>
      </c>
      <c r="CK26" s="21" t="s">
        <v>200</v>
      </c>
      <c r="CR26" s="21">
        <f t="shared" si="0"/>
        <v>4</v>
      </c>
    </row>
    <row r="27" spans="1:96" ht="16.5" customHeight="1" x14ac:dyDescent="0.25">
      <c r="A27" s="4" t="s">
        <v>173</v>
      </c>
      <c r="B27" s="3" t="s">
        <v>174</v>
      </c>
      <c r="C27" s="21" t="s">
        <v>196</v>
      </c>
      <c r="D27" s="21" t="s">
        <v>197</v>
      </c>
      <c r="G27" s="21" t="s">
        <v>330</v>
      </c>
      <c r="H27" s="21" t="s">
        <v>194</v>
      </c>
      <c r="J27" s="31" t="s">
        <v>194</v>
      </c>
      <c r="K27" s="31" t="s">
        <v>330</v>
      </c>
      <c r="L27" s="21" t="s">
        <v>199</v>
      </c>
      <c r="N27" s="21" t="s">
        <v>194</v>
      </c>
      <c r="AF27" s="31" t="s">
        <v>194</v>
      </c>
      <c r="AJ27" s="21" t="s">
        <v>198</v>
      </c>
      <c r="AK27" s="21" t="s">
        <v>194</v>
      </c>
      <c r="AP27" s="31" t="s">
        <v>195</v>
      </c>
      <c r="AR27" s="31" t="s">
        <v>194</v>
      </c>
      <c r="AU27" s="21" t="s">
        <v>330</v>
      </c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U27" s="21" t="s">
        <v>197</v>
      </c>
      <c r="BW27" s="22"/>
      <c r="BX27" s="22" t="s">
        <v>198</v>
      </c>
      <c r="BY27" s="22" t="s">
        <v>194</v>
      </c>
      <c r="BZ27" s="22" t="s">
        <v>330</v>
      </c>
      <c r="CA27" s="22" t="s">
        <v>193</v>
      </c>
      <c r="CB27" s="22" t="s">
        <v>330</v>
      </c>
      <c r="CR27" s="21">
        <f t="shared" si="0"/>
        <v>5</v>
      </c>
    </row>
    <row r="28" spans="1:96" ht="16.5" customHeight="1" x14ac:dyDescent="0.25">
      <c r="A28" s="3" t="s">
        <v>184</v>
      </c>
      <c r="B28" s="3" t="s">
        <v>185</v>
      </c>
      <c r="C28" s="21" t="s">
        <v>194</v>
      </c>
      <c r="D28" s="21" t="s">
        <v>194</v>
      </c>
      <c r="G28" s="21" t="s">
        <v>194</v>
      </c>
      <c r="H28" s="21" t="s">
        <v>194</v>
      </c>
      <c r="J28" s="31" t="s">
        <v>194</v>
      </c>
      <c r="K28" s="31" t="s">
        <v>197</v>
      </c>
      <c r="L28" s="21" t="s">
        <v>330</v>
      </c>
      <c r="N28" s="21" t="s">
        <v>194</v>
      </c>
      <c r="P28" s="21" t="s">
        <v>194</v>
      </c>
      <c r="Q28" s="21" t="s">
        <v>194</v>
      </c>
      <c r="R28" s="31" t="s">
        <v>194</v>
      </c>
      <c r="S28" s="21" t="s">
        <v>194</v>
      </c>
      <c r="AF28" s="31" t="s">
        <v>198</v>
      </c>
      <c r="AJ28" s="21" t="s">
        <v>194</v>
      </c>
      <c r="AK28" s="21" t="s">
        <v>194</v>
      </c>
      <c r="AP28" s="31" t="s">
        <v>198</v>
      </c>
      <c r="AU28" s="21" t="s">
        <v>198</v>
      </c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U28" s="21" t="s">
        <v>198</v>
      </c>
      <c r="BW28" s="22"/>
      <c r="BX28" s="22" t="s">
        <v>194</v>
      </c>
      <c r="BY28" s="22" t="s">
        <v>194</v>
      </c>
      <c r="CI28" s="21" t="s">
        <v>193</v>
      </c>
      <c r="CR28" s="21">
        <f t="shared" si="0"/>
        <v>5</v>
      </c>
    </row>
    <row r="29" spans="1:96" ht="16.5" customHeight="1" x14ac:dyDescent="0.25">
      <c r="A29" s="4" t="s">
        <v>161</v>
      </c>
      <c r="B29" s="3" t="s">
        <v>162</v>
      </c>
      <c r="C29" s="21" t="s">
        <v>193</v>
      </c>
      <c r="D29" s="21" t="s">
        <v>193</v>
      </c>
      <c r="G29" s="21" t="s">
        <v>330</v>
      </c>
      <c r="H29" s="21" t="s">
        <v>196</v>
      </c>
      <c r="K29" s="31" t="s">
        <v>200</v>
      </c>
      <c r="L29" s="21" t="s">
        <v>199</v>
      </c>
      <c r="M29" s="21" t="s">
        <v>198</v>
      </c>
      <c r="N29" s="21" t="s">
        <v>330</v>
      </c>
      <c r="P29" s="21" t="s">
        <v>200</v>
      </c>
      <c r="R29" s="31" t="s">
        <v>330</v>
      </c>
      <c r="S29" s="21" t="s">
        <v>193</v>
      </c>
      <c r="T29" s="21" t="s">
        <v>194</v>
      </c>
      <c r="X29" s="31" t="s">
        <v>194</v>
      </c>
      <c r="Y29" s="31" t="s">
        <v>194</v>
      </c>
      <c r="AF29" s="31" t="s">
        <v>194</v>
      </c>
      <c r="AJ29" s="21" t="s">
        <v>330</v>
      </c>
      <c r="AK29" s="21" t="s">
        <v>330</v>
      </c>
      <c r="AM29" s="31" t="s">
        <v>194</v>
      </c>
      <c r="AO29" s="31" t="s">
        <v>194</v>
      </c>
      <c r="AP29" s="31" t="s">
        <v>196</v>
      </c>
      <c r="AS29" s="31" t="s">
        <v>193</v>
      </c>
      <c r="AT29" s="21" t="s">
        <v>194</v>
      </c>
      <c r="AU29" s="21" t="s">
        <v>330</v>
      </c>
      <c r="AV29" s="21" t="s">
        <v>198</v>
      </c>
      <c r="BC29" s="21" t="s">
        <v>199</v>
      </c>
      <c r="BF29" s="22"/>
      <c r="BG29" s="22"/>
      <c r="BH29" s="22"/>
      <c r="BI29" s="22"/>
      <c r="BJ29" s="22"/>
      <c r="BK29" s="22"/>
      <c r="BL29" s="22"/>
      <c r="BM29" s="22"/>
      <c r="BN29" s="22" t="s">
        <v>193</v>
      </c>
      <c r="BO29" s="22"/>
      <c r="BP29" s="22"/>
      <c r="BQ29" s="22"/>
      <c r="BR29" s="22"/>
      <c r="BU29" s="21" t="s">
        <v>200</v>
      </c>
      <c r="BW29" s="22"/>
      <c r="BX29" s="22" t="s">
        <v>330</v>
      </c>
      <c r="BY29" s="22" t="s">
        <v>330</v>
      </c>
      <c r="BZ29" s="22" t="s">
        <v>194</v>
      </c>
      <c r="CA29" s="22" t="s">
        <v>199</v>
      </c>
      <c r="CB29" s="22" t="s">
        <v>193</v>
      </c>
      <c r="CR29" s="21">
        <f t="shared" si="0"/>
        <v>9</v>
      </c>
    </row>
    <row r="30" spans="1:96" ht="16.5" customHeight="1" x14ac:dyDescent="0.25">
      <c r="A30" s="4" t="s">
        <v>186</v>
      </c>
      <c r="B30" s="3" t="s">
        <v>187</v>
      </c>
      <c r="C30" s="21" t="s">
        <v>197</v>
      </c>
      <c r="D30" s="21" t="s">
        <v>194</v>
      </c>
      <c r="G30" s="21" t="s">
        <v>193</v>
      </c>
      <c r="H30" s="21" t="s">
        <v>193</v>
      </c>
      <c r="I30" s="21" t="s">
        <v>194</v>
      </c>
      <c r="J30" s="31" t="s">
        <v>194</v>
      </c>
      <c r="K30" s="31" t="s">
        <v>197</v>
      </c>
      <c r="L30" s="21" t="s">
        <v>193</v>
      </c>
      <c r="N30" s="21" t="s">
        <v>194</v>
      </c>
      <c r="Q30" s="21" t="s">
        <v>330</v>
      </c>
      <c r="R30" s="31" t="s">
        <v>193</v>
      </c>
      <c r="S30" s="21" t="s">
        <v>194</v>
      </c>
      <c r="Y30" s="31" t="s">
        <v>197</v>
      </c>
      <c r="AJ30" s="21" t="s">
        <v>193</v>
      </c>
      <c r="AK30" s="21" t="s">
        <v>194</v>
      </c>
      <c r="AM30" s="31" t="s">
        <v>194</v>
      </c>
      <c r="AU30" s="21" t="s">
        <v>194</v>
      </c>
      <c r="BD30" s="21" t="s">
        <v>194</v>
      </c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U30" s="21" t="s">
        <v>194</v>
      </c>
      <c r="BW30" s="22"/>
      <c r="BX30" s="22" t="s">
        <v>194</v>
      </c>
      <c r="BY30" s="22" t="s">
        <v>194</v>
      </c>
      <c r="BZ30" s="22" t="s">
        <v>194</v>
      </c>
      <c r="CA30" s="22" t="s">
        <v>193</v>
      </c>
      <c r="CR30" s="21">
        <f t="shared" si="0"/>
        <v>5</v>
      </c>
    </row>
    <row r="31" spans="1:96" ht="16.5" customHeight="1" x14ac:dyDescent="0.25">
      <c r="A31" s="4" t="s">
        <v>163</v>
      </c>
      <c r="B31" s="3" t="s">
        <v>164</v>
      </c>
      <c r="C31" s="21" t="s">
        <v>197</v>
      </c>
      <c r="D31" s="21" t="s">
        <v>197</v>
      </c>
      <c r="G31" s="21" t="s">
        <v>194</v>
      </c>
      <c r="I31" s="21" t="s">
        <v>194</v>
      </c>
      <c r="J31" s="31" t="s">
        <v>330</v>
      </c>
      <c r="K31" s="31" t="s">
        <v>330</v>
      </c>
      <c r="L31" s="21" t="s">
        <v>193</v>
      </c>
      <c r="N31" s="21" t="s">
        <v>194</v>
      </c>
      <c r="Q31" s="21" t="s">
        <v>193</v>
      </c>
      <c r="S31" s="21" t="s">
        <v>197</v>
      </c>
      <c r="Y31" s="31" t="s">
        <v>197</v>
      </c>
      <c r="AF31" s="31" t="s">
        <v>194</v>
      </c>
      <c r="AJ31" s="21" t="s">
        <v>194</v>
      </c>
      <c r="AK31" s="21" t="s">
        <v>198</v>
      </c>
      <c r="AM31" s="31" t="s">
        <v>198</v>
      </c>
      <c r="AP31" s="31" t="s">
        <v>197</v>
      </c>
      <c r="AU31" s="21" t="s">
        <v>330</v>
      </c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 t="s">
        <v>194</v>
      </c>
      <c r="BR31" s="22"/>
      <c r="BU31" s="21" t="s">
        <v>193</v>
      </c>
      <c r="BW31" s="22"/>
      <c r="BX31" s="22" t="s">
        <v>194</v>
      </c>
      <c r="BY31" s="22" t="s">
        <v>330</v>
      </c>
      <c r="BZ31" s="22" t="s">
        <v>194</v>
      </c>
      <c r="CA31" s="22" t="s">
        <v>198</v>
      </c>
      <c r="CF31" s="21" t="s">
        <v>194</v>
      </c>
      <c r="CR31" s="21">
        <f t="shared" si="0"/>
        <v>6</v>
      </c>
    </row>
    <row r="32" spans="1:96" ht="16.5" customHeight="1" x14ac:dyDescent="0.25">
      <c r="A32" s="4" t="s">
        <v>144</v>
      </c>
      <c r="B32" s="3" t="s">
        <v>145</v>
      </c>
      <c r="C32" s="21" t="s">
        <v>330</v>
      </c>
      <c r="D32" s="21" t="s">
        <v>200</v>
      </c>
      <c r="G32" s="21" t="s">
        <v>330</v>
      </c>
      <c r="H32" s="21" t="s">
        <v>193</v>
      </c>
      <c r="J32" s="31" t="s">
        <v>196</v>
      </c>
      <c r="K32" s="31" t="s">
        <v>200</v>
      </c>
      <c r="L32" s="21" t="s">
        <v>195</v>
      </c>
      <c r="N32" s="21" t="s">
        <v>194</v>
      </c>
      <c r="P32" s="21" t="s">
        <v>193</v>
      </c>
      <c r="R32" s="31" t="s">
        <v>330</v>
      </c>
      <c r="S32" s="21" t="s">
        <v>330</v>
      </c>
      <c r="X32" s="31" t="s">
        <v>198</v>
      </c>
      <c r="Y32" s="31" t="s">
        <v>198</v>
      </c>
      <c r="AF32" s="31" t="s">
        <v>200</v>
      </c>
      <c r="AJ32" s="21" t="s">
        <v>193</v>
      </c>
      <c r="AM32" s="31" t="s">
        <v>330</v>
      </c>
      <c r="AR32" s="31" t="s">
        <v>199</v>
      </c>
      <c r="AS32" s="31" t="s">
        <v>193</v>
      </c>
      <c r="AU32" s="21" t="s">
        <v>330</v>
      </c>
      <c r="AV32" s="21" t="s">
        <v>194</v>
      </c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W32" s="33"/>
      <c r="BX32" s="33" t="s">
        <v>330</v>
      </c>
      <c r="BY32" s="33"/>
      <c r="CB32" s="21" t="s">
        <v>196</v>
      </c>
      <c r="CE32" s="21" t="s">
        <v>199</v>
      </c>
      <c r="CR32" s="21">
        <f t="shared" si="0"/>
        <v>9</v>
      </c>
    </row>
    <row r="33" spans="1:96" ht="16.5" customHeight="1" x14ac:dyDescent="0.25">
      <c r="A33" s="4" t="s">
        <v>109</v>
      </c>
      <c r="B33" s="3" t="s">
        <v>110</v>
      </c>
      <c r="C33" s="21" t="s">
        <v>194</v>
      </c>
      <c r="G33" s="21" t="s">
        <v>197</v>
      </c>
      <c r="H33" s="21" t="s">
        <v>330</v>
      </c>
      <c r="I33" s="21" t="s">
        <v>193</v>
      </c>
      <c r="K33" s="31" t="s">
        <v>193</v>
      </c>
      <c r="L33" s="21" t="s">
        <v>193</v>
      </c>
      <c r="N33" s="21" t="s">
        <v>198</v>
      </c>
      <c r="P33" s="21" t="s">
        <v>330</v>
      </c>
      <c r="Q33" s="21" t="s">
        <v>330</v>
      </c>
      <c r="S33" s="21" t="s">
        <v>197</v>
      </c>
      <c r="V33" s="31" t="s">
        <v>197</v>
      </c>
      <c r="W33" s="21" t="s">
        <v>193</v>
      </c>
      <c r="AF33" s="31" t="s">
        <v>198</v>
      </c>
      <c r="AJ33" s="21" t="s">
        <v>194</v>
      </c>
      <c r="AK33" s="21" t="s">
        <v>198</v>
      </c>
      <c r="AM33" s="31" t="s">
        <v>330</v>
      </c>
      <c r="AP33" s="31" t="s">
        <v>198</v>
      </c>
      <c r="AR33" s="31" t="s">
        <v>198</v>
      </c>
      <c r="AU33" s="21" t="s">
        <v>194</v>
      </c>
      <c r="BW33" s="22"/>
      <c r="BX33" s="22"/>
      <c r="BY33" s="22"/>
      <c r="BZ33" s="22" t="s">
        <v>330</v>
      </c>
      <c r="CA33" s="22"/>
      <c r="CB33" s="22"/>
      <c r="CC33" s="22"/>
      <c r="CD33" s="22"/>
      <c r="CE33" s="22"/>
      <c r="CF33" s="22"/>
      <c r="CG33" s="22"/>
      <c r="CM33" s="21" t="s">
        <v>196</v>
      </c>
      <c r="CR33" s="21">
        <f t="shared" si="0"/>
        <v>6</v>
      </c>
    </row>
    <row r="34" spans="1:96" ht="16.5" customHeight="1" x14ac:dyDescent="0.25">
      <c r="A34" s="4" t="s">
        <v>169</v>
      </c>
      <c r="B34" s="3" t="s">
        <v>170</v>
      </c>
      <c r="C34" s="21" t="s">
        <v>193</v>
      </c>
      <c r="D34" s="21" t="s">
        <v>196</v>
      </c>
      <c r="G34" s="21" t="s">
        <v>196</v>
      </c>
      <c r="H34" s="21" t="s">
        <v>330</v>
      </c>
      <c r="I34" s="21" t="s">
        <v>196</v>
      </c>
      <c r="J34" s="31" t="s">
        <v>196</v>
      </c>
      <c r="K34" s="31" t="s">
        <v>196</v>
      </c>
      <c r="L34" s="21" t="s">
        <v>200</v>
      </c>
      <c r="M34" s="21" t="s">
        <v>330</v>
      </c>
      <c r="N34" s="21" t="s">
        <v>330</v>
      </c>
      <c r="P34" s="21" t="s">
        <v>196</v>
      </c>
      <c r="Q34" s="21" t="s">
        <v>195</v>
      </c>
      <c r="R34" s="31" t="s">
        <v>196</v>
      </c>
      <c r="S34" s="21" t="s">
        <v>196</v>
      </c>
      <c r="Y34" s="31" t="s">
        <v>330</v>
      </c>
      <c r="AF34" s="31" t="s">
        <v>196</v>
      </c>
      <c r="AM34" s="31" t="s">
        <v>196</v>
      </c>
      <c r="AP34" s="31" t="s">
        <v>330</v>
      </c>
      <c r="AR34" s="31" t="s">
        <v>200</v>
      </c>
      <c r="BJ34" s="21" t="s">
        <v>195</v>
      </c>
      <c r="BS34" s="32" t="s">
        <v>193</v>
      </c>
      <c r="BU34" s="21" t="s">
        <v>330</v>
      </c>
      <c r="BW34" s="22"/>
      <c r="BX34" s="22" t="s">
        <v>330</v>
      </c>
      <c r="BY34" s="22" t="s">
        <v>196</v>
      </c>
      <c r="BZ34" s="22" t="s">
        <v>330</v>
      </c>
      <c r="CA34" s="22" t="s">
        <v>330</v>
      </c>
      <c r="CB34" s="22"/>
      <c r="CC34" s="22"/>
      <c r="CD34" s="22"/>
      <c r="CE34" s="22"/>
      <c r="CF34" s="22" t="s">
        <v>330</v>
      </c>
      <c r="CG34" s="22"/>
      <c r="CR34" s="21">
        <f t="shared" si="0"/>
        <v>8</v>
      </c>
    </row>
    <row r="35" spans="1:96" ht="16.5" customHeight="1" x14ac:dyDescent="0.25">
      <c r="A35" s="4" t="s">
        <v>175</v>
      </c>
      <c r="B35" s="3" t="s">
        <v>176</v>
      </c>
      <c r="C35" s="21" t="s">
        <v>194</v>
      </c>
      <c r="D35" s="21" t="s">
        <v>199</v>
      </c>
      <c r="G35" s="21" t="s">
        <v>199</v>
      </c>
      <c r="H35" s="21" t="s">
        <v>330</v>
      </c>
      <c r="J35" s="31" t="s">
        <v>194</v>
      </c>
      <c r="K35" s="31" t="s">
        <v>197</v>
      </c>
      <c r="L35" s="21" t="s">
        <v>196</v>
      </c>
      <c r="N35" s="21" t="s">
        <v>330</v>
      </c>
      <c r="S35" s="21" t="s">
        <v>330</v>
      </c>
      <c r="AF35" s="31" t="s">
        <v>330</v>
      </c>
      <c r="AJ35" s="21" t="s">
        <v>196</v>
      </c>
      <c r="AK35" s="21" t="s">
        <v>330</v>
      </c>
      <c r="AR35" s="31" t="s">
        <v>196</v>
      </c>
      <c r="BF35" s="21" t="s">
        <v>199</v>
      </c>
      <c r="BU35" s="21" t="s">
        <v>330</v>
      </c>
      <c r="BW35" s="22"/>
      <c r="BX35" s="22" t="s">
        <v>198</v>
      </c>
      <c r="BY35" s="22" t="s">
        <v>197</v>
      </c>
      <c r="BZ35" s="22" t="s">
        <v>199</v>
      </c>
      <c r="CA35" s="22" t="s">
        <v>193</v>
      </c>
      <c r="CB35" s="22" t="s">
        <v>194</v>
      </c>
      <c r="CI35" s="21" t="s">
        <v>199</v>
      </c>
      <c r="CR35" s="21">
        <f t="shared" si="0"/>
        <v>4</v>
      </c>
    </row>
    <row r="36" spans="1:96" ht="16.5" customHeight="1" x14ac:dyDescent="0.25">
      <c r="A36" s="4" t="s">
        <v>165</v>
      </c>
      <c r="B36" s="3" t="s">
        <v>166</v>
      </c>
      <c r="C36" s="21" t="s">
        <v>194</v>
      </c>
      <c r="D36" s="21" t="s">
        <v>194</v>
      </c>
      <c r="G36" s="21" t="s">
        <v>193</v>
      </c>
      <c r="H36" s="21" t="s">
        <v>194</v>
      </c>
      <c r="J36" s="31" t="s">
        <v>198</v>
      </c>
      <c r="K36" s="31" t="s">
        <v>197</v>
      </c>
      <c r="L36" s="21" t="s">
        <v>194</v>
      </c>
      <c r="N36" s="21" t="s">
        <v>198</v>
      </c>
      <c r="Q36" s="21" t="s">
        <v>193</v>
      </c>
      <c r="R36" s="31" t="s">
        <v>198</v>
      </c>
      <c r="S36" s="21" t="s">
        <v>330</v>
      </c>
      <c r="T36" s="21" t="s">
        <v>198</v>
      </c>
      <c r="AF36" s="31" t="s">
        <v>198</v>
      </c>
      <c r="AJ36" s="21" t="s">
        <v>198</v>
      </c>
      <c r="AK36" s="21" t="s">
        <v>198</v>
      </c>
      <c r="AM36" s="31" t="s">
        <v>194</v>
      </c>
      <c r="AO36" s="31" t="s">
        <v>198</v>
      </c>
      <c r="AP36" s="31" t="s">
        <v>194</v>
      </c>
      <c r="AR36" s="31" t="s">
        <v>198</v>
      </c>
      <c r="AU36" s="21" t="s">
        <v>194</v>
      </c>
      <c r="AV36" s="21" t="s">
        <v>198</v>
      </c>
      <c r="BA36" s="21" t="s">
        <v>193</v>
      </c>
      <c r="BK36" s="21" t="s">
        <v>199</v>
      </c>
      <c r="BU36" s="21" t="s">
        <v>196</v>
      </c>
      <c r="BX36" s="22" t="s">
        <v>194</v>
      </c>
      <c r="BY36" s="22" t="s">
        <v>193</v>
      </c>
      <c r="CA36" s="22" t="s">
        <v>330</v>
      </c>
      <c r="CI36" s="21" t="s">
        <v>199</v>
      </c>
      <c r="CR36" s="21">
        <f t="shared" si="0"/>
        <v>8</v>
      </c>
    </row>
    <row r="37" spans="1:96" ht="16.5" customHeight="1" x14ac:dyDescent="0.25">
      <c r="A37" s="4" t="s">
        <v>167</v>
      </c>
      <c r="B37" s="3" t="s">
        <v>168</v>
      </c>
      <c r="C37" s="21" t="s">
        <v>193</v>
      </c>
      <c r="D37" s="21" t="s">
        <v>197</v>
      </c>
      <c r="G37" s="21" t="s">
        <v>194</v>
      </c>
      <c r="I37" s="21" t="s">
        <v>197</v>
      </c>
      <c r="J37" s="31" t="s">
        <v>194</v>
      </c>
      <c r="K37" s="31" t="s">
        <v>330</v>
      </c>
      <c r="L37" s="21" t="s">
        <v>330</v>
      </c>
      <c r="N37" s="21" t="s">
        <v>198</v>
      </c>
      <c r="Q37" s="21" t="s">
        <v>196</v>
      </c>
      <c r="S37" s="21" t="s">
        <v>198</v>
      </c>
      <c r="Y37" s="31" t="s">
        <v>197</v>
      </c>
      <c r="AF37" s="31" t="s">
        <v>193</v>
      </c>
      <c r="AJ37" s="21" t="s">
        <v>198</v>
      </c>
      <c r="AK37" s="21" t="s">
        <v>198</v>
      </c>
      <c r="AM37" s="31" t="s">
        <v>194</v>
      </c>
      <c r="AP37" s="31" t="s">
        <v>197</v>
      </c>
      <c r="AU37" s="21" t="s">
        <v>330</v>
      </c>
      <c r="BQ37" s="21" t="s">
        <v>194</v>
      </c>
      <c r="BU37" s="21" t="s">
        <v>330</v>
      </c>
      <c r="BX37" s="22" t="s">
        <v>198</v>
      </c>
      <c r="BY37" s="22" t="s">
        <v>194</v>
      </c>
      <c r="BZ37" s="22" t="s">
        <v>197</v>
      </c>
      <c r="CA37" s="22" t="s">
        <v>198</v>
      </c>
      <c r="CI37" s="21" t="s">
        <v>330</v>
      </c>
      <c r="CR37" s="21">
        <f t="shared" si="0"/>
        <v>6</v>
      </c>
    </row>
    <row r="38" spans="1:96" ht="16.5" customHeight="1" x14ac:dyDescent="0.25">
      <c r="A38" s="4" t="s">
        <v>111</v>
      </c>
      <c r="B38" s="3" t="s">
        <v>112</v>
      </c>
      <c r="C38" s="21" t="s">
        <v>196</v>
      </c>
      <c r="D38" s="21" t="s">
        <v>199</v>
      </c>
      <c r="G38" s="21" t="s">
        <v>193</v>
      </c>
      <c r="H38" s="21" t="s">
        <v>193</v>
      </c>
      <c r="I38" s="21" t="s">
        <v>330</v>
      </c>
      <c r="J38" s="31" t="s">
        <v>193</v>
      </c>
      <c r="K38" s="31" t="s">
        <v>199</v>
      </c>
      <c r="P38" s="21" t="s">
        <v>196</v>
      </c>
      <c r="Q38" s="21" t="s">
        <v>199</v>
      </c>
      <c r="S38" s="21" t="s">
        <v>330</v>
      </c>
      <c r="V38" s="31" t="s">
        <v>194</v>
      </c>
      <c r="AM38" s="31" t="s">
        <v>200</v>
      </c>
      <c r="AR38" s="31" t="s">
        <v>197</v>
      </c>
      <c r="AU38" s="21" t="s">
        <v>330</v>
      </c>
      <c r="AY38" s="21" t="s">
        <v>199</v>
      </c>
      <c r="AZ38" s="21" t="s">
        <v>196</v>
      </c>
      <c r="BF38" s="21" t="s">
        <v>194</v>
      </c>
      <c r="BU38" s="21" t="s">
        <v>330</v>
      </c>
      <c r="BX38" s="22" t="s">
        <v>193</v>
      </c>
      <c r="BY38" s="22" t="s">
        <v>194</v>
      </c>
      <c r="BZ38" s="22" t="s">
        <v>199</v>
      </c>
      <c r="CA38" s="22" t="s">
        <v>197</v>
      </c>
      <c r="CR38" s="21">
        <f t="shared" si="0"/>
        <v>5</v>
      </c>
    </row>
    <row r="39" spans="1:96" ht="16.5" customHeight="1" x14ac:dyDescent="0.25">
      <c r="A39" s="4" t="s">
        <v>336</v>
      </c>
      <c r="B39" s="3" t="s">
        <v>113</v>
      </c>
      <c r="C39" s="21" t="s">
        <v>193</v>
      </c>
      <c r="D39" s="21" t="s">
        <v>194</v>
      </c>
      <c r="G39" s="21" t="s">
        <v>193</v>
      </c>
      <c r="H39" s="21" t="s">
        <v>330</v>
      </c>
      <c r="I39" s="21" t="s">
        <v>194</v>
      </c>
      <c r="J39" s="31" t="s">
        <v>194</v>
      </c>
      <c r="K39" s="31" t="s">
        <v>330</v>
      </c>
      <c r="M39" s="21" t="s">
        <v>193</v>
      </c>
      <c r="N39" s="21" t="s">
        <v>330</v>
      </c>
      <c r="P39" s="21" t="s">
        <v>330</v>
      </c>
      <c r="Q39" s="21" t="s">
        <v>194</v>
      </c>
      <c r="S39" s="21" t="s">
        <v>330</v>
      </c>
      <c r="V39" s="31" t="s">
        <v>194</v>
      </c>
      <c r="AF39" s="31" t="s">
        <v>330</v>
      </c>
      <c r="AK39" s="21" t="s">
        <v>330</v>
      </c>
      <c r="AM39" s="31" t="s">
        <v>330</v>
      </c>
      <c r="AO39" s="31" t="s">
        <v>194</v>
      </c>
      <c r="AP39" s="31" t="s">
        <v>330</v>
      </c>
      <c r="AR39" s="31" t="s">
        <v>197</v>
      </c>
      <c r="BU39" s="21" t="s">
        <v>463</v>
      </c>
      <c r="BX39" s="22" t="s">
        <v>196</v>
      </c>
      <c r="BY39" s="22" t="s">
        <v>330</v>
      </c>
      <c r="BZ39" s="22" t="s">
        <v>194</v>
      </c>
      <c r="CA39" s="22" t="s">
        <v>195</v>
      </c>
      <c r="CF39" s="21" t="s">
        <v>330</v>
      </c>
      <c r="CR39" s="21">
        <f t="shared" si="0"/>
        <v>8</v>
      </c>
    </row>
    <row r="40" spans="1:96" ht="16.5" customHeight="1" x14ac:dyDescent="0.25">
      <c r="A40" s="4" t="s">
        <v>294</v>
      </c>
      <c r="B40" s="3" t="s">
        <v>295</v>
      </c>
      <c r="C40" s="21" t="s">
        <v>198</v>
      </c>
      <c r="D40" s="21" t="s">
        <v>198</v>
      </c>
      <c r="G40" s="21" t="s">
        <v>193</v>
      </c>
      <c r="H40" s="21" t="s">
        <v>194</v>
      </c>
      <c r="I40" s="21" t="s">
        <v>194</v>
      </c>
      <c r="J40" s="31" t="s">
        <v>198</v>
      </c>
      <c r="K40" s="31" t="s">
        <v>197</v>
      </c>
      <c r="L40" s="21" t="s">
        <v>197</v>
      </c>
      <c r="M40" s="21" t="s">
        <v>198</v>
      </c>
      <c r="N40" s="21" t="s">
        <v>198</v>
      </c>
      <c r="P40" s="21" t="s">
        <v>197</v>
      </c>
      <c r="S40" s="21" t="s">
        <v>198</v>
      </c>
      <c r="V40" s="31" t="s">
        <v>198</v>
      </c>
      <c r="X40" s="31" t="s">
        <v>197</v>
      </c>
      <c r="Y40" s="31" t="s">
        <v>197</v>
      </c>
      <c r="AJ40" s="21" t="s">
        <v>197</v>
      </c>
      <c r="AK40" s="21" t="s">
        <v>198</v>
      </c>
      <c r="AM40" s="31" t="s">
        <v>198</v>
      </c>
      <c r="AO40" s="31" t="s">
        <v>198</v>
      </c>
      <c r="AS40" s="31" t="s">
        <v>198</v>
      </c>
      <c r="AU40" s="21" t="s">
        <v>2</v>
      </c>
      <c r="BF40" s="21" t="s">
        <v>194</v>
      </c>
      <c r="BU40" s="21" t="s">
        <v>198</v>
      </c>
      <c r="BX40" s="22" t="s">
        <v>198</v>
      </c>
      <c r="BY40" s="22" t="s">
        <v>198</v>
      </c>
      <c r="BZ40" s="22" t="s">
        <v>198</v>
      </c>
      <c r="CA40" s="22" t="s">
        <v>198</v>
      </c>
      <c r="CR40" s="21">
        <f t="shared" si="0"/>
        <v>8</v>
      </c>
    </row>
    <row r="41" spans="1:96" ht="16.5" customHeight="1" x14ac:dyDescent="0.25">
      <c r="A41" s="4" t="s">
        <v>114</v>
      </c>
      <c r="B41" s="3" t="s">
        <v>115</v>
      </c>
      <c r="C41" s="21" t="s">
        <v>194</v>
      </c>
      <c r="D41" s="21" t="s">
        <v>194</v>
      </c>
      <c r="G41" s="21" t="s">
        <v>194</v>
      </c>
      <c r="H41" s="21" t="s">
        <v>330</v>
      </c>
      <c r="K41" s="31" t="s">
        <v>195</v>
      </c>
      <c r="L41" s="21" t="s">
        <v>194</v>
      </c>
      <c r="N41" s="21" t="s">
        <v>197</v>
      </c>
      <c r="P41" s="21" t="s">
        <v>193</v>
      </c>
      <c r="Q41" s="21" t="s">
        <v>330</v>
      </c>
      <c r="R41" s="31" t="s">
        <v>196</v>
      </c>
      <c r="S41" s="21" t="s">
        <v>193</v>
      </c>
      <c r="V41" s="31" t="s">
        <v>194</v>
      </c>
      <c r="X41" s="31" t="s">
        <v>194</v>
      </c>
      <c r="Y41" s="31" t="s">
        <v>198</v>
      </c>
      <c r="AF41" s="31" t="s">
        <v>194</v>
      </c>
      <c r="AJ41" s="21" t="s">
        <v>194</v>
      </c>
      <c r="AK41" s="21" t="s">
        <v>330</v>
      </c>
      <c r="AM41" s="31" t="s">
        <v>194</v>
      </c>
      <c r="AO41" s="31" t="s">
        <v>194</v>
      </c>
      <c r="AP41" s="31" t="s">
        <v>193</v>
      </c>
      <c r="AR41" s="31" t="s">
        <v>196</v>
      </c>
      <c r="AS41" s="31" t="s">
        <v>330</v>
      </c>
      <c r="AT41" s="21" t="s">
        <v>193</v>
      </c>
      <c r="AU41" s="21" t="s">
        <v>193</v>
      </c>
      <c r="BC41" s="21" t="s">
        <v>196</v>
      </c>
      <c r="BU41" s="21" t="s">
        <v>200</v>
      </c>
      <c r="BX41" s="22" t="s">
        <v>330</v>
      </c>
      <c r="BZ41" s="22" t="s">
        <v>194</v>
      </c>
      <c r="CA41" s="22" t="s">
        <v>195</v>
      </c>
      <c r="CB41" s="21" t="s">
        <v>196</v>
      </c>
      <c r="CE41" s="21" t="s">
        <v>193</v>
      </c>
      <c r="CR41" s="21">
        <f t="shared" si="0"/>
        <v>11</v>
      </c>
    </row>
    <row r="42" spans="1:96" ht="16.5" customHeight="1" x14ac:dyDescent="0.25">
      <c r="A42" s="4" t="s">
        <v>116</v>
      </c>
      <c r="B42" s="3" t="s">
        <v>117</v>
      </c>
      <c r="C42" s="21" t="s">
        <v>330</v>
      </c>
      <c r="D42" s="21" t="s">
        <v>330</v>
      </c>
      <c r="G42" s="21" t="s">
        <v>330</v>
      </c>
      <c r="H42" s="21" t="s">
        <v>196</v>
      </c>
      <c r="I42" s="21" t="s">
        <v>200</v>
      </c>
      <c r="J42" s="31" t="s">
        <v>194</v>
      </c>
      <c r="K42" s="31" t="s">
        <v>193</v>
      </c>
      <c r="L42" s="21" t="s">
        <v>199</v>
      </c>
      <c r="R42" s="31" t="s">
        <v>196</v>
      </c>
      <c r="V42" s="31" t="s">
        <v>194</v>
      </c>
      <c r="Y42" s="31" t="s">
        <v>197</v>
      </c>
      <c r="AM42" s="31" t="s">
        <v>330</v>
      </c>
      <c r="AP42" s="31" t="s">
        <v>193</v>
      </c>
      <c r="BF42" s="21" t="s">
        <v>330</v>
      </c>
      <c r="BT42" s="21" t="s">
        <v>199</v>
      </c>
      <c r="BU42" s="21" t="s">
        <v>194</v>
      </c>
      <c r="BX42" s="22" t="s">
        <v>330</v>
      </c>
      <c r="BY42" s="22" t="s">
        <v>200</v>
      </c>
      <c r="BZ42" s="22" t="s">
        <v>199</v>
      </c>
      <c r="CA42" s="22" t="s">
        <v>193</v>
      </c>
      <c r="CR42" s="21">
        <f t="shared" si="0"/>
        <v>7</v>
      </c>
    </row>
    <row r="43" spans="1:96" ht="16.5" customHeight="1" x14ac:dyDescent="0.25">
      <c r="A43" s="4" t="s">
        <v>118</v>
      </c>
      <c r="B43" s="3" t="s">
        <v>119</v>
      </c>
      <c r="C43" s="21" t="s">
        <v>194</v>
      </c>
      <c r="D43" s="21" t="s">
        <v>194</v>
      </c>
      <c r="G43" s="21" t="s">
        <v>194</v>
      </c>
      <c r="I43" s="21" t="s">
        <v>193</v>
      </c>
      <c r="K43" s="31" t="s">
        <v>199</v>
      </c>
      <c r="M43" s="21" t="s">
        <v>193</v>
      </c>
      <c r="P43" s="21" t="s">
        <v>330</v>
      </c>
      <c r="Q43" s="21" t="s">
        <v>330</v>
      </c>
      <c r="BU43" s="21" t="s">
        <v>193</v>
      </c>
      <c r="BX43" s="22" t="s">
        <v>194</v>
      </c>
      <c r="BY43" s="22" t="s">
        <v>194</v>
      </c>
      <c r="BZ43" s="22" t="s">
        <v>464</v>
      </c>
      <c r="CA43" s="22" t="s">
        <v>195</v>
      </c>
      <c r="CF43" s="21" t="s">
        <v>194</v>
      </c>
      <c r="CR43" s="21">
        <f t="shared" si="0"/>
        <v>1</v>
      </c>
    </row>
    <row r="44" spans="1:96" ht="16.5" customHeight="1" x14ac:dyDescent="0.25">
      <c r="A44" s="4"/>
      <c r="B44" s="4"/>
      <c r="CR44" s="21">
        <f t="shared" si="0"/>
        <v>0</v>
      </c>
    </row>
    <row r="45" spans="1:96" ht="16.5" customHeight="1" x14ac:dyDescent="0.25">
      <c r="A45" s="4" t="s">
        <v>134</v>
      </c>
      <c r="B45" s="4" t="s">
        <v>135</v>
      </c>
      <c r="C45" s="21" t="s">
        <v>330</v>
      </c>
      <c r="D45" s="21" t="s">
        <v>193</v>
      </c>
      <c r="G45" s="21" t="s">
        <v>199</v>
      </c>
      <c r="J45" s="31" t="s">
        <v>330</v>
      </c>
      <c r="P45" s="21" t="s">
        <v>330</v>
      </c>
      <c r="AP45" s="31" t="s">
        <v>196</v>
      </c>
      <c r="AU45" s="21" t="s">
        <v>330</v>
      </c>
      <c r="BA45" s="21" t="s">
        <v>196</v>
      </c>
      <c r="BU45" s="21" t="s">
        <v>200</v>
      </c>
      <c r="BY45" s="22" t="s">
        <v>195</v>
      </c>
      <c r="BZ45" s="22" t="s">
        <v>195</v>
      </c>
      <c r="CD45" s="21" t="s">
        <v>330</v>
      </c>
      <c r="CF45" s="21" t="s">
        <v>330</v>
      </c>
      <c r="CI45" s="21" t="s">
        <v>193</v>
      </c>
      <c r="CR45" s="21">
        <f t="shared" si="0"/>
        <v>2</v>
      </c>
    </row>
    <row r="46" spans="1:96" ht="16.5" customHeight="1" x14ac:dyDescent="0.25">
      <c r="A46" s="4" t="s">
        <v>284</v>
      </c>
      <c r="B46" s="4" t="s">
        <v>285</v>
      </c>
      <c r="C46" s="21" t="s">
        <v>330</v>
      </c>
      <c r="D46" s="21" t="s">
        <v>197</v>
      </c>
      <c r="G46" s="21" t="s">
        <v>198</v>
      </c>
      <c r="I46" s="21" t="s">
        <v>197</v>
      </c>
      <c r="K46" s="31" t="s">
        <v>194</v>
      </c>
      <c r="L46" s="21" t="s">
        <v>197</v>
      </c>
      <c r="BU46" s="21" t="s">
        <v>197</v>
      </c>
      <c r="BX46" s="22" t="s">
        <v>198</v>
      </c>
      <c r="BY46" s="22" t="s">
        <v>194</v>
      </c>
      <c r="BZ46" s="22" t="s">
        <v>198</v>
      </c>
      <c r="CJ46" s="21" t="s">
        <v>194</v>
      </c>
      <c r="CM46" s="21" t="s">
        <v>330</v>
      </c>
      <c r="CR46" s="21">
        <f t="shared" si="0"/>
        <v>1</v>
      </c>
    </row>
    <row r="47" spans="1:96" ht="16.5" customHeight="1" x14ac:dyDescent="0.25">
      <c r="A47" s="4" t="s">
        <v>286</v>
      </c>
      <c r="B47" s="4" t="s">
        <v>287</v>
      </c>
      <c r="C47" s="21" t="s">
        <v>194</v>
      </c>
      <c r="D47" s="21" t="s">
        <v>193</v>
      </c>
      <c r="G47" s="21" t="s">
        <v>194</v>
      </c>
      <c r="I47" s="21" t="s">
        <v>198</v>
      </c>
      <c r="K47" s="31" t="s">
        <v>194</v>
      </c>
      <c r="L47" s="21" t="s">
        <v>198</v>
      </c>
      <c r="Q47" s="21" t="s">
        <v>193</v>
      </c>
      <c r="BF47" s="21" t="s">
        <v>330</v>
      </c>
      <c r="BX47" s="22" t="s">
        <v>198</v>
      </c>
      <c r="BY47" s="22" t="s">
        <v>194</v>
      </c>
      <c r="BZ47" s="22" t="s">
        <v>198</v>
      </c>
      <c r="CI47" s="21" t="s">
        <v>330</v>
      </c>
      <c r="CR47" s="21">
        <f t="shared" si="0"/>
        <v>1</v>
      </c>
    </row>
    <row r="48" spans="1:96" ht="16.5" customHeight="1" x14ac:dyDescent="0.25">
      <c r="A48" s="4" t="s">
        <v>136</v>
      </c>
      <c r="B48" s="4" t="s">
        <v>137</v>
      </c>
      <c r="C48" s="21" t="s">
        <v>194</v>
      </c>
      <c r="D48" s="21" t="s">
        <v>197</v>
      </c>
      <c r="G48" s="21" t="s">
        <v>198</v>
      </c>
      <c r="I48" s="21" t="s">
        <v>197</v>
      </c>
      <c r="K48" s="31" t="s">
        <v>197</v>
      </c>
      <c r="M48" s="21" t="s">
        <v>193</v>
      </c>
      <c r="P48" s="21" t="s">
        <v>197</v>
      </c>
      <c r="Q48" s="21" t="s">
        <v>198</v>
      </c>
      <c r="BD48" s="21" t="s">
        <v>194</v>
      </c>
      <c r="BL48" s="21" t="s">
        <v>194</v>
      </c>
      <c r="BU48" s="21" t="s">
        <v>194</v>
      </c>
      <c r="BX48" s="22" t="s">
        <v>198</v>
      </c>
      <c r="BY48" s="22" t="s">
        <v>198</v>
      </c>
      <c r="BZ48" s="22" t="s">
        <v>198</v>
      </c>
      <c r="CA48" s="22" t="s">
        <v>198</v>
      </c>
      <c r="CR48" s="21">
        <f t="shared" si="0"/>
        <v>1</v>
      </c>
    </row>
    <row r="49" spans="1:96" ht="16.5" customHeight="1" x14ac:dyDescent="0.25">
      <c r="A49" s="4" t="s">
        <v>148</v>
      </c>
      <c r="B49" s="4" t="s">
        <v>149</v>
      </c>
      <c r="C49" s="21" t="s">
        <v>197</v>
      </c>
      <c r="D49" s="21" t="s">
        <v>194</v>
      </c>
      <c r="G49" s="21" t="s">
        <v>194</v>
      </c>
      <c r="H49" s="21" t="s">
        <v>194</v>
      </c>
      <c r="I49" s="21" t="s">
        <v>198</v>
      </c>
      <c r="J49" s="31" t="s">
        <v>198</v>
      </c>
      <c r="K49" s="31" t="s">
        <v>198</v>
      </c>
      <c r="M49" s="21" t="s">
        <v>194</v>
      </c>
      <c r="P49" s="21" t="s">
        <v>194</v>
      </c>
      <c r="BL49" s="21" t="s">
        <v>330</v>
      </c>
      <c r="BO49" s="21" t="s">
        <v>194</v>
      </c>
      <c r="BU49" s="21" t="s">
        <v>193</v>
      </c>
      <c r="BX49" s="22" t="s">
        <v>198</v>
      </c>
      <c r="BY49" s="22" t="s">
        <v>194</v>
      </c>
      <c r="BZ49" s="22" t="s">
        <v>330</v>
      </c>
      <c r="CA49" s="22" t="s">
        <v>194</v>
      </c>
      <c r="CR49" s="21">
        <f t="shared" si="0"/>
        <v>2</v>
      </c>
    </row>
    <row r="50" spans="1:96" ht="16.5" customHeight="1" x14ac:dyDescent="0.25">
      <c r="A50" s="4" t="s">
        <v>97</v>
      </c>
      <c r="B50" s="4" t="s">
        <v>98</v>
      </c>
      <c r="C50" s="21" t="s">
        <v>330</v>
      </c>
      <c r="D50" s="21" t="s">
        <v>196</v>
      </c>
      <c r="G50" s="21" t="s">
        <v>194</v>
      </c>
      <c r="H50" s="21" t="s">
        <v>196</v>
      </c>
      <c r="I50" s="21" t="s">
        <v>194</v>
      </c>
      <c r="J50" s="31" t="s">
        <v>193</v>
      </c>
      <c r="K50" s="31" t="s">
        <v>194</v>
      </c>
      <c r="L50" s="21" t="s">
        <v>194</v>
      </c>
      <c r="Q50" s="21" t="s">
        <v>196</v>
      </c>
      <c r="V50" s="31" t="s">
        <v>330</v>
      </c>
      <c r="AP50" s="31" t="s">
        <v>330</v>
      </c>
      <c r="BU50" s="21" t="s">
        <v>194</v>
      </c>
      <c r="BX50" s="22" t="s">
        <v>330</v>
      </c>
      <c r="BY50" s="22" t="s">
        <v>199</v>
      </c>
      <c r="BZ50" s="22" t="s">
        <v>199</v>
      </c>
      <c r="CR50" s="21">
        <f t="shared" si="0"/>
        <v>4</v>
      </c>
    </row>
    <row r="51" spans="1:96" ht="16.5" customHeight="1" x14ac:dyDescent="0.25">
      <c r="A51" s="4" t="s">
        <v>99</v>
      </c>
      <c r="B51" s="4" t="s">
        <v>100</v>
      </c>
      <c r="C51" s="21" t="s">
        <v>195</v>
      </c>
      <c r="D51" s="21" t="s">
        <v>199</v>
      </c>
      <c r="G51" s="21" t="s">
        <v>330</v>
      </c>
      <c r="H51" s="21" t="s">
        <v>196</v>
      </c>
      <c r="I51" s="21" t="s">
        <v>200</v>
      </c>
      <c r="J51" s="31" t="s">
        <v>193</v>
      </c>
      <c r="K51" s="31" t="s">
        <v>330</v>
      </c>
      <c r="L51" s="21" t="s">
        <v>194</v>
      </c>
      <c r="Q51" s="21" t="s">
        <v>200</v>
      </c>
      <c r="V51" s="31" t="s">
        <v>194</v>
      </c>
      <c r="AP51" s="31" t="s">
        <v>196</v>
      </c>
      <c r="BB51" s="21" t="s">
        <v>330</v>
      </c>
      <c r="BU51" s="21" t="s">
        <v>199</v>
      </c>
      <c r="BX51" s="22" t="s">
        <v>195</v>
      </c>
      <c r="BY51" s="22" t="s">
        <v>199</v>
      </c>
      <c r="BZ51" s="22" t="s">
        <v>199</v>
      </c>
      <c r="CI51" s="21" t="s">
        <v>330</v>
      </c>
      <c r="CR51" s="21">
        <f t="shared" si="0"/>
        <v>4</v>
      </c>
    </row>
    <row r="52" spans="1:96" ht="16.5" customHeight="1" x14ac:dyDescent="0.25">
      <c r="A52" s="4" t="s">
        <v>138</v>
      </c>
      <c r="B52" s="4" t="s">
        <v>139</v>
      </c>
      <c r="C52" s="21" t="s">
        <v>194</v>
      </c>
      <c r="D52" s="21" t="s">
        <v>193</v>
      </c>
      <c r="G52" s="21" t="s">
        <v>194</v>
      </c>
      <c r="H52" s="21" t="s">
        <v>193</v>
      </c>
      <c r="I52" s="21" t="s">
        <v>197</v>
      </c>
      <c r="J52" s="31" t="s">
        <v>194</v>
      </c>
      <c r="K52" s="31" t="s">
        <v>197</v>
      </c>
      <c r="L52" s="21" t="s">
        <v>197</v>
      </c>
      <c r="Q52" s="21" t="s">
        <v>197</v>
      </c>
      <c r="AP52" s="31" t="s">
        <v>194</v>
      </c>
      <c r="AU52" s="21" t="s">
        <v>194</v>
      </c>
      <c r="BU52" s="21" t="s">
        <v>197</v>
      </c>
      <c r="BX52" s="22" t="s">
        <v>194</v>
      </c>
      <c r="BY52" s="22" t="s">
        <v>194</v>
      </c>
      <c r="BZ52" s="22" t="s">
        <v>194</v>
      </c>
      <c r="CA52" s="22" t="s">
        <v>199</v>
      </c>
      <c r="CR52" s="21">
        <f t="shared" si="0"/>
        <v>3</v>
      </c>
    </row>
    <row r="53" spans="1:96" ht="16.5" customHeight="1" x14ac:dyDescent="0.25">
      <c r="A53" s="4" t="s">
        <v>140</v>
      </c>
      <c r="B53" s="4" t="s">
        <v>141</v>
      </c>
      <c r="C53" s="21" t="s">
        <v>193</v>
      </c>
      <c r="D53" s="21" t="s">
        <v>194</v>
      </c>
      <c r="G53" s="21" t="s">
        <v>193</v>
      </c>
      <c r="H53" s="21" t="s">
        <v>193</v>
      </c>
      <c r="I53" s="21" t="s">
        <v>194</v>
      </c>
      <c r="J53" s="31" t="s">
        <v>197</v>
      </c>
      <c r="K53" s="31" t="s">
        <v>193</v>
      </c>
      <c r="L53" s="21" t="s">
        <v>198</v>
      </c>
      <c r="Q53" s="21" t="s">
        <v>193</v>
      </c>
      <c r="AP53" s="31" t="s">
        <v>198</v>
      </c>
      <c r="AU53" s="21" t="s">
        <v>198</v>
      </c>
      <c r="BU53" s="21" t="s">
        <v>330</v>
      </c>
      <c r="BX53" s="22" t="s">
        <v>194</v>
      </c>
      <c r="BY53" s="22" t="s">
        <v>200</v>
      </c>
      <c r="CA53" s="22" t="s">
        <v>194</v>
      </c>
      <c r="CR53" s="21">
        <f t="shared" si="0"/>
        <v>3</v>
      </c>
    </row>
    <row r="54" spans="1:96" ht="16.5" customHeight="1" x14ac:dyDescent="0.25">
      <c r="A54" s="4" t="s">
        <v>103</v>
      </c>
      <c r="B54" s="4" t="s">
        <v>104</v>
      </c>
      <c r="C54" s="21" t="s">
        <v>194</v>
      </c>
      <c r="D54" s="21" t="s">
        <v>197</v>
      </c>
      <c r="G54" s="21" t="s">
        <v>193</v>
      </c>
      <c r="I54" s="21" t="s">
        <v>193</v>
      </c>
      <c r="J54" s="31" t="s">
        <v>196</v>
      </c>
      <c r="K54" s="31" t="s">
        <v>330</v>
      </c>
      <c r="L54" s="21" t="s">
        <v>330</v>
      </c>
      <c r="Q54" s="21" t="s">
        <v>193</v>
      </c>
      <c r="V54" s="31" t="s">
        <v>196</v>
      </c>
      <c r="AP54" s="31" t="s">
        <v>199</v>
      </c>
      <c r="BF54" s="21" t="s">
        <v>200</v>
      </c>
      <c r="BK54" s="21" t="s">
        <v>199</v>
      </c>
      <c r="BU54" s="21" t="s">
        <v>193</v>
      </c>
      <c r="BX54" s="22" t="s">
        <v>194</v>
      </c>
      <c r="BY54" s="22" t="s">
        <v>196</v>
      </c>
      <c r="BZ54" s="22" t="s">
        <v>199</v>
      </c>
      <c r="CA54" s="22" t="s">
        <v>199</v>
      </c>
      <c r="CR54" s="21">
        <f t="shared" si="0"/>
        <v>4</v>
      </c>
    </row>
    <row r="55" spans="1:96" ht="16.5" customHeight="1" x14ac:dyDescent="0.25">
      <c r="A55" s="4" t="s">
        <v>126</v>
      </c>
      <c r="B55" s="4" t="s">
        <v>127</v>
      </c>
      <c r="C55" s="21" t="s">
        <v>198</v>
      </c>
      <c r="D55" s="21" t="s">
        <v>198</v>
      </c>
      <c r="G55" s="21" t="s">
        <v>198</v>
      </c>
      <c r="H55" s="21" t="s">
        <v>198</v>
      </c>
      <c r="I55" s="21" t="s">
        <v>198</v>
      </c>
      <c r="J55" s="31" t="s">
        <v>198</v>
      </c>
      <c r="K55" s="31" t="s">
        <v>198</v>
      </c>
      <c r="P55" s="21" t="s">
        <v>198</v>
      </c>
      <c r="Q55" s="21" t="s">
        <v>197</v>
      </c>
      <c r="V55" s="31" t="s">
        <v>198</v>
      </c>
      <c r="W55" s="21" t="s">
        <v>198</v>
      </c>
      <c r="AP55" s="31" t="s">
        <v>197</v>
      </c>
      <c r="CR55" s="21">
        <f t="shared" si="0"/>
        <v>4</v>
      </c>
    </row>
    <row r="56" spans="1:96" ht="16.5" customHeight="1" x14ac:dyDescent="0.25">
      <c r="A56" s="4" t="s">
        <v>151</v>
      </c>
      <c r="B56" s="4" t="s">
        <v>152</v>
      </c>
      <c r="C56" s="21" t="s">
        <v>197</v>
      </c>
      <c r="D56" s="21" t="s">
        <v>194</v>
      </c>
      <c r="G56" s="21" t="s">
        <v>194</v>
      </c>
      <c r="H56" s="21" t="s">
        <v>194</v>
      </c>
      <c r="I56" s="21" t="s">
        <v>194</v>
      </c>
      <c r="J56" s="31" t="s">
        <v>194</v>
      </c>
      <c r="K56" s="31" t="s">
        <v>197</v>
      </c>
      <c r="Q56" s="21" t="s">
        <v>193</v>
      </c>
      <c r="BU56" s="21" t="s">
        <v>198</v>
      </c>
      <c r="BX56" s="22" t="s">
        <v>198</v>
      </c>
      <c r="BY56" s="22" t="s">
        <v>198</v>
      </c>
      <c r="BZ56" s="22" t="s">
        <v>198</v>
      </c>
      <c r="CA56" s="22" t="s">
        <v>198</v>
      </c>
      <c r="CI56" s="21" t="s">
        <v>197</v>
      </c>
      <c r="CR56" s="21">
        <f t="shared" si="0"/>
        <v>2</v>
      </c>
    </row>
    <row r="57" spans="1:96" ht="16.5" customHeight="1" x14ac:dyDescent="0.25">
      <c r="A57" s="4" t="s">
        <v>107</v>
      </c>
      <c r="B57" s="4" t="s">
        <v>108</v>
      </c>
      <c r="C57" s="21" t="s">
        <v>330</v>
      </c>
      <c r="D57" s="21" t="s">
        <v>330</v>
      </c>
      <c r="G57" s="21" t="s">
        <v>199</v>
      </c>
      <c r="H57" s="21" t="s">
        <v>196</v>
      </c>
      <c r="I57" s="21" t="s">
        <v>200</v>
      </c>
      <c r="J57" s="31" t="s">
        <v>193</v>
      </c>
      <c r="K57" s="31" t="s">
        <v>199</v>
      </c>
      <c r="P57" s="21" t="s">
        <v>330</v>
      </c>
      <c r="Q57" s="21" t="s">
        <v>330</v>
      </c>
      <c r="V57" s="31" t="s">
        <v>194</v>
      </c>
      <c r="AP57" s="31" t="s">
        <v>194</v>
      </c>
      <c r="AU57" s="21" t="s">
        <v>330</v>
      </c>
      <c r="AZ57" s="21" t="s">
        <v>200</v>
      </c>
      <c r="BL57" s="21" t="s">
        <v>199</v>
      </c>
      <c r="BU57" s="21" t="s">
        <v>199</v>
      </c>
      <c r="BX57" s="22" t="s">
        <v>330</v>
      </c>
      <c r="BY57" s="22" t="s">
        <v>199</v>
      </c>
      <c r="BZ57" s="21" t="s">
        <v>199</v>
      </c>
      <c r="CA57" s="22" t="s">
        <v>330</v>
      </c>
      <c r="CR57" s="21">
        <f t="shared" si="0"/>
        <v>4</v>
      </c>
    </row>
    <row r="58" spans="1:96" ht="16.5" customHeight="1" x14ac:dyDescent="0.25">
      <c r="A58" s="4" t="s">
        <v>142</v>
      </c>
      <c r="B58" s="4" t="s">
        <v>143</v>
      </c>
      <c r="C58" s="21" t="s">
        <v>193</v>
      </c>
      <c r="D58" s="21" t="s">
        <v>196</v>
      </c>
      <c r="G58" s="21" t="s">
        <v>197</v>
      </c>
      <c r="H58" s="21" t="s">
        <v>196</v>
      </c>
      <c r="I58" s="21" t="s">
        <v>194</v>
      </c>
      <c r="J58" s="31" t="s">
        <v>330</v>
      </c>
      <c r="K58" s="31" t="s">
        <v>330</v>
      </c>
      <c r="L58" s="21" t="s">
        <v>193</v>
      </c>
      <c r="AP58" s="31" t="s">
        <v>330</v>
      </c>
      <c r="AU58" s="21" t="s">
        <v>194</v>
      </c>
      <c r="BD58" s="21" t="s">
        <v>330</v>
      </c>
      <c r="BF58" s="21" t="s">
        <v>195</v>
      </c>
      <c r="BU58" s="21" t="s">
        <v>197</v>
      </c>
      <c r="BX58" s="22" t="s">
        <v>194</v>
      </c>
      <c r="BY58" s="22" t="s">
        <v>197</v>
      </c>
      <c r="BZ58" s="22" t="s">
        <v>471</v>
      </c>
      <c r="CA58" s="22" t="s">
        <v>199</v>
      </c>
      <c r="CR58" s="21">
        <f t="shared" si="0"/>
        <v>3</v>
      </c>
    </row>
    <row r="59" spans="1:96" ht="16.5" customHeight="1" x14ac:dyDescent="0.25">
      <c r="A59" s="3" t="s">
        <v>288</v>
      </c>
      <c r="B59" s="3" t="s">
        <v>289</v>
      </c>
      <c r="CR59" s="21">
        <f t="shared" si="0"/>
        <v>0</v>
      </c>
    </row>
    <row r="60" spans="1:96" ht="16.5" customHeight="1" x14ac:dyDescent="0.25">
      <c r="A60" s="4" t="s">
        <v>290</v>
      </c>
      <c r="B60" s="4" t="s">
        <v>291</v>
      </c>
      <c r="C60" s="21" t="s">
        <v>193</v>
      </c>
      <c r="D60" s="21" t="s">
        <v>330</v>
      </c>
      <c r="G60" s="21" t="s">
        <v>199</v>
      </c>
      <c r="I60" s="21" t="s">
        <v>200</v>
      </c>
      <c r="K60" s="31" t="s">
        <v>199</v>
      </c>
      <c r="M60" s="21" t="s">
        <v>195</v>
      </c>
      <c r="P60" s="21" t="s">
        <v>330</v>
      </c>
      <c r="AZ60" s="21" t="s">
        <v>195</v>
      </c>
      <c r="BU60" s="21" t="s">
        <v>199</v>
      </c>
      <c r="BX60" s="22" t="s">
        <v>196</v>
      </c>
      <c r="BY60" s="22" t="s">
        <v>199</v>
      </c>
      <c r="BZ60" s="22" t="s">
        <v>199</v>
      </c>
      <c r="CR60" s="21">
        <f t="shared" si="0"/>
        <v>1</v>
      </c>
    </row>
    <row r="61" spans="1:96" ht="16.5" customHeight="1" x14ac:dyDescent="0.25">
      <c r="A61" s="4" t="s">
        <v>292</v>
      </c>
      <c r="B61" s="4" t="s">
        <v>293</v>
      </c>
      <c r="C61" s="21" t="s">
        <v>197</v>
      </c>
      <c r="D61" s="21" t="s">
        <v>194</v>
      </c>
      <c r="G61" s="21" t="s">
        <v>330</v>
      </c>
      <c r="I61" s="21" t="s">
        <v>193</v>
      </c>
      <c r="K61" s="31" t="s">
        <v>199</v>
      </c>
      <c r="L61" s="21" t="s">
        <v>194</v>
      </c>
      <c r="M61" s="21" t="s">
        <v>193</v>
      </c>
      <c r="P61" s="21" t="s">
        <v>193</v>
      </c>
      <c r="BU61" s="21" t="s">
        <v>194</v>
      </c>
      <c r="BX61" s="22" t="s">
        <v>464</v>
      </c>
      <c r="BY61" s="22" t="s">
        <v>194</v>
      </c>
      <c r="BZ61" s="21" t="s">
        <v>194</v>
      </c>
      <c r="CA61" s="22" t="s">
        <v>330</v>
      </c>
      <c r="CI61" s="21" t="s">
        <v>194</v>
      </c>
      <c r="CR61" s="21">
        <f t="shared" si="0"/>
        <v>1</v>
      </c>
    </row>
    <row r="62" spans="1:96" ht="16.5" customHeight="1" x14ac:dyDescent="0.25">
      <c r="A62" s="4" t="s">
        <v>130</v>
      </c>
      <c r="B62" s="4" t="s">
        <v>131</v>
      </c>
      <c r="C62" s="21" t="s">
        <v>197</v>
      </c>
      <c r="D62" s="21" t="s">
        <v>198</v>
      </c>
      <c r="G62" s="21" t="s">
        <v>198</v>
      </c>
      <c r="H62" s="21" t="s">
        <v>198</v>
      </c>
      <c r="I62" s="21" t="s">
        <v>194</v>
      </c>
      <c r="J62" s="31" t="s">
        <v>197</v>
      </c>
      <c r="K62" s="31" t="s">
        <v>193</v>
      </c>
      <c r="M62" s="21" t="s">
        <v>198</v>
      </c>
      <c r="P62" s="21" t="s">
        <v>330</v>
      </c>
      <c r="W62" s="21" t="s">
        <v>194</v>
      </c>
      <c r="AP62" s="31" t="s">
        <v>197</v>
      </c>
      <c r="AU62" s="21" t="s">
        <v>198</v>
      </c>
      <c r="BS62" s="32" t="s">
        <v>196</v>
      </c>
      <c r="BU62" s="21" t="s">
        <v>194</v>
      </c>
      <c r="BX62" s="22" t="s">
        <v>194</v>
      </c>
      <c r="BY62" s="22" t="s">
        <v>199</v>
      </c>
      <c r="BZ62" s="22" t="s">
        <v>194</v>
      </c>
      <c r="CA62" s="22" t="s">
        <v>198</v>
      </c>
      <c r="CJ62" s="21" t="s">
        <v>330</v>
      </c>
      <c r="CL62" s="21" t="s">
        <v>193</v>
      </c>
      <c r="CR62" s="21">
        <f t="shared" si="0"/>
        <v>3</v>
      </c>
    </row>
    <row r="63" spans="1:96" ht="16.5" customHeight="1" x14ac:dyDescent="0.25">
      <c r="A63" s="4" t="s">
        <v>146</v>
      </c>
      <c r="B63" s="4" t="s">
        <v>147</v>
      </c>
      <c r="C63" s="21" t="s">
        <v>194</v>
      </c>
      <c r="D63" s="21" t="s">
        <v>197</v>
      </c>
      <c r="G63" s="21" t="s">
        <v>197</v>
      </c>
      <c r="I63" s="21" t="s">
        <v>198</v>
      </c>
      <c r="J63" s="31" t="s">
        <v>197</v>
      </c>
      <c r="K63" s="31" t="s">
        <v>198</v>
      </c>
      <c r="L63" s="21" t="s">
        <v>198</v>
      </c>
      <c r="Q63" s="21" t="s">
        <v>197</v>
      </c>
      <c r="AP63" s="31" t="s">
        <v>194</v>
      </c>
      <c r="AU63" s="21" t="s">
        <v>198</v>
      </c>
      <c r="BF63" s="21" t="s">
        <v>194</v>
      </c>
      <c r="BU63" s="21" t="s">
        <v>198</v>
      </c>
      <c r="BX63" s="22" t="s">
        <v>194</v>
      </c>
      <c r="BY63" s="22" t="s">
        <v>198</v>
      </c>
      <c r="BZ63" s="21" t="s">
        <v>198</v>
      </c>
      <c r="CA63" s="22" t="s">
        <v>463</v>
      </c>
      <c r="CI63" s="21" t="s">
        <v>193</v>
      </c>
      <c r="CR63" s="21">
        <f t="shared" si="0"/>
        <v>3</v>
      </c>
    </row>
    <row r="64" spans="1:96" ht="16.5" customHeight="1" x14ac:dyDescent="0.25">
      <c r="A64" s="4" t="s">
        <v>132</v>
      </c>
      <c r="B64" s="4" t="s">
        <v>133</v>
      </c>
      <c r="C64" s="21" t="s">
        <v>198</v>
      </c>
      <c r="D64" s="21" t="s">
        <v>198</v>
      </c>
      <c r="G64" s="21" t="s">
        <v>198</v>
      </c>
      <c r="H64" s="21" t="s">
        <v>198</v>
      </c>
      <c r="I64" s="21" t="s">
        <v>198</v>
      </c>
      <c r="J64" s="31" t="s">
        <v>198</v>
      </c>
      <c r="K64" s="31" t="s">
        <v>198</v>
      </c>
      <c r="P64" s="21" t="s">
        <v>197</v>
      </c>
      <c r="Q64" s="21" t="s">
        <v>194</v>
      </c>
      <c r="V64" s="31" t="s">
        <v>194</v>
      </c>
      <c r="W64" s="21" t="s">
        <v>198</v>
      </c>
      <c r="AP64" s="31" t="s">
        <v>198</v>
      </c>
      <c r="BU64" s="21" t="s">
        <v>198</v>
      </c>
      <c r="BX64" s="22" t="s">
        <v>198</v>
      </c>
      <c r="BY64" s="22" t="s">
        <v>197</v>
      </c>
      <c r="BZ64" s="22" t="s">
        <v>194</v>
      </c>
      <c r="CA64" s="22" t="s">
        <v>194</v>
      </c>
      <c r="CR64" s="21">
        <f t="shared" si="0"/>
        <v>4</v>
      </c>
    </row>
    <row r="65" spans="1:96" ht="16.5" customHeight="1" x14ac:dyDescent="0.25">
      <c r="A65" s="4" t="s">
        <v>155</v>
      </c>
      <c r="B65" s="4" t="s">
        <v>156</v>
      </c>
      <c r="C65" s="21" t="s">
        <v>198</v>
      </c>
      <c r="D65" s="21" t="s">
        <v>194</v>
      </c>
      <c r="G65" s="21" t="s">
        <v>198</v>
      </c>
      <c r="H65" s="21" t="s">
        <v>197</v>
      </c>
      <c r="I65" s="21" t="s">
        <v>198</v>
      </c>
      <c r="K65" s="31" t="s">
        <v>196</v>
      </c>
      <c r="L65" s="21" t="s">
        <v>198</v>
      </c>
      <c r="M65" s="21" t="s">
        <v>194</v>
      </c>
      <c r="Q65" s="21" t="s">
        <v>196</v>
      </c>
      <c r="AP65" s="31" t="s">
        <v>198</v>
      </c>
      <c r="BS65" s="32" t="s">
        <v>193</v>
      </c>
      <c r="BU65" s="21" t="s">
        <v>198</v>
      </c>
      <c r="BX65" s="22" t="s">
        <v>330</v>
      </c>
      <c r="BY65" s="22" t="s">
        <v>193</v>
      </c>
      <c r="BZ65" s="21" t="s">
        <v>330</v>
      </c>
      <c r="CI65" s="21" t="s">
        <v>195</v>
      </c>
      <c r="CR65" s="21">
        <f t="shared" si="0"/>
        <v>2</v>
      </c>
    </row>
    <row r="66" spans="1:96" ht="16.5" customHeight="1" x14ac:dyDescent="0.25">
      <c r="A66" s="4"/>
      <c r="B66" s="4"/>
      <c r="CR66" s="21">
        <f t="shared" si="0"/>
        <v>0</v>
      </c>
    </row>
    <row r="67" spans="1:96" ht="16.5" customHeight="1" x14ac:dyDescent="0.15">
      <c r="A67" s="7">
        <v>2016110405</v>
      </c>
      <c r="B67" s="6" t="s">
        <v>297</v>
      </c>
      <c r="C67" s="21" t="s">
        <v>193</v>
      </c>
      <c r="D67" s="21" t="s">
        <v>193</v>
      </c>
      <c r="E67" s="21" t="s">
        <v>194</v>
      </c>
      <c r="F67" s="21" t="s">
        <v>193</v>
      </c>
      <c r="CD67" s="21" t="s">
        <v>197</v>
      </c>
      <c r="CE67" s="21" t="s">
        <v>197</v>
      </c>
      <c r="CR67" s="21">
        <f t="shared" si="0"/>
        <v>0</v>
      </c>
    </row>
    <row r="68" spans="1:96" ht="16.5" customHeight="1" x14ac:dyDescent="0.25">
      <c r="A68" s="4" t="s">
        <v>52</v>
      </c>
      <c r="B68" s="4" t="s">
        <v>53</v>
      </c>
      <c r="C68" s="21" t="s">
        <v>330</v>
      </c>
      <c r="D68" s="21" t="s">
        <v>196</v>
      </c>
      <c r="E68" s="21" t="s">
        <v>330</v>
      </c>
      <c r="F68" s="21" t="s">
        <v>195</v>
      </c>
      <c r="BE68" s="21" t="s">
        <v>196</v>
      </c>
      <c r="BW68" s="21" t="s">
        <v>200</v>
      </c>
      <c r="CD68" s="21" t="s">
        <v>199</v>
      </c>
      <c r="CE68" s="21" t="s">
        <v>199</v>
      </c>
      <c r="CR68" s="21">
        <f t="shared" si="0"/>
        <v>0</v>
      </c>
    </row>
    <row r="69" spans="1:96" ht="16.5" customHeight="1" x14ac:dyDescent="0.25">
      <c r="A69" s="4" t="s">
        <v>54</v>
      </c>
      <c r="B69" s="4" t="s">
        <v>55</v>
      </c>
      <c r="C69" s="21" t="s">
        <v>194</v>
      </c>
      <c r="D69" s="21" t="s">
        <v>194</v>
      </c>
      <c r="E69" s="21" t="s">
        <v>196</v>
      </c>
      <c r="F69" s="21" t="s">
        <v>196</v>
      </c>
      <c r="BE69" s="21" t="s">
        <v>193</v>
      </c>
      <c r="BW69" s="21" t="s">
        <v>330</v>
      </c>
      <c r="CD69" s="21" t="s">
        <v>194</v>
      </c>
      <c r="CE69" s="21" t="s">
        <v>193</v>
      </c>
      <c r="CR69" s="21">
        <f t="shared" si="0"/>
        <v>0</v>
      </c>
    </row>
    <row r="70" spans="1:96" ht="16.5" customHeight="1" x14ac:dyDescent="0.25">
      <c r="A70" s="4" t="s">
        <v>274</v>
      </c>
      <c r="B70" s="4" t="s">
        <v>275</v>
      </c>
      <c r="C70" s="21" t="s">
        <v>193</v>
      </c>
      <c r="D70" s="21" t="s">
        <v>330</v>
      </c>
      <c r="G70" s="21" t="s">
        <v>199</v>
      </c>
      <c r="I70" s="21" t="s">
        <v>200</v>
      </c>
      <c r="BS70" s="32" t="s">
        <v>330</v>
      </c>
      <c r="BX70" s="21" t="s">
        <v>194</v>
      </c>
      <c r="BY70" s="21" t="s">
        <v>195</v>
      </c>
      <c r="CR70" s="21">
        <f t="shared" si="0"/>
        <v>0</v>
      </c>
    </row>
    <row r="71" spans="1:96" ht="16.5" customHeight="1" x14ac:dyDescent="0.25">
      <c r="A71" s="4" t="s">
        <v>56</v>
      </c>
      <c r="B71" s="4" t="s">
        <v>57</v>
      </c>
      <c r="C71" s="21" t="s">
        <v>193</v>
      </c>
      <c r="D71" s="21" t="s">
        <v>193</v>
      </c>
      <c r="E71" s="21" t="s">
        <v>194</v>
      </c>
      <c r="F71" s="21" t="s">
        <v>194</v>
      </c>
      <c r="BI71" s="21" t="s">
        <v>330</v>
      </c>
      <c r="BW71" s="21" t="s">
        <v>194</v>
      </c>
      <c r="CD71" s="21" t="s">
        <v>194</v>
      </c>
      <c r="CE71" s="21" t="s">
        <v>194</v>
      </c>
      <c r="CR71" s="21">
        <f t="shared" si="0"/>
        <v>0</v>
      </c>
    </row>
    <row r="72" spans="1:96" x14ac:dyDescent="0.25">
      <c r="A72" s="4" t="s">
        <v>276</v>
      </c>
      <c r="B72" s="4" t="s">
        <v>277</v>
      </c>
      <c r="C72" s="21" t="s">
        <v>330</v>
      </c>
      <c r="D72" s="21" t="s">
        <v>197</v>
      </c>
      <c r="G72" s="21" t="s">
        <v>330</v>
      </c>
      <c r="I72" s="21" t="s">
        <v>200</v>
      </c>
      <c r="BA72" s="21" t="s">
        <v>196</v>
      </c>
      <c r="BU72" s="21" t="s">
        <v>194</v>
      </c>
      <c r="BX72" s="21" t="s">
        <v>197</v>
      </c>
      <c r="BY72" s="21" t="s">
        <v>195</v>
      </c>
      <c r="CR72" s="21">
        <f t="shared" si="0"/>
        <v>0</v>
      </c>
    </row>
    <row r="73" spans="1:96" x14ac:dyDescent="0.25">
      <c r="A73" s="4" t="s">
        <v>58</v>
      </c>
      <c r="B73" s="4" t="s">
        <v>59</v>
      </c>
      <c r="C73" s="21" t="s">
        <v>194</v>
      </c>
      <c r="D73" s="21" t="s">
        <v>194</v>
      </c>
      <c r="E73" s="21" t="s">
        <v>198</v>
      </c>
      <c r="F73" s="21" t="s">
        <v>198</v>
      </c>
      <c r="BI73" s="21" t="s">
        <v>194</v>
      </c>
      <c r="CD73" s="21" t="s">
        <v>194</v>
      </c>
      <c r="CE73" s="21" t="s">
        <v>193</v>
      </c>
      <c r="CR73" s="21">
        <f t="shared" si="0"/>
        <v>0</v>
      </c>
    </row>
    <row r="74" spans="1:96" x14ac:dyDescent="0.25">
      <c r="A74" s="4" t="s">
        <v>60</v>
      </c>
      <c r="B74" s="4" t="s">
        <v>61</v>
      </c>
      <c r="C74" s="21" t="s">
        <v>330</v>
      </c>
      <c r="D74" s="21" t="s">
        <v>330</v>
      </c>
      <c r="E74" s="21" t="s">
        <v>197</v>
      </c>
      <c r="F74" s="21" t="s">
        <v>193</v>
      </c>
      <c r="BW74" s="21" t="s">
        <v>194</v>
      </c>
      <c r="CD74" s="21" t="s">
        <v>330</v>
      </c>
      <c r="CE74" s="21" t="s">
        <v>194</v>
      </c>
      <c r="CR74" s="21">
        <f t="shared" si="0"/>
        <v>0</v>
      </c>
    </row>
    <row r="75" spans="1:96" x14ac:dyDescent="0.25">
      <c r="A75" s="4" t="s">
        <v>62</v>
      </c>
      <c r="B75" s="4" t="s">
        <v>63</v>
      </c>
      <c r="C75" s="21" t="s">
        <v>330</v>
      </c>
      <c r="D75" s="21" t="s">
        <v>193</v>
      </c>
      <c r="E75" s="21" t="s">
        <v>194</v>
      </c>
      <c r="F75" s="21" t="s">
        <v>193</v>
      </c>
      <c r="BW75" s="21" t="s">
        <v>193</v>
      </c>
      <c r="CD75" s="21" t="s">
        <v>330</v>
      </c>
      <c r="CE75" s="21" t="s">
        <v>196</v>
      </c>
      <c r="CR75" s="21">
        <f t="shared" ref="CR75:CR137" si="1">COUNTA(J75,K75,R75,V75,X75,Y75,AF75,AM75,AO75,AP75,AR75,AS75)</f>
        <v>0</v>
      </c>
    </row>
    <row r="76" spans="1:96" x14ac:dyDescent="0.25">
      <c r="A76" s="4" t="s">
        <v>337</v>
      </c>
      <c r="B76" s="4" t="s">
        <v>64</v>
      </c>
      <c r="C76" s="21" t="s">
        <v>194</v>
      </c>
      <c r="D76" s="21" t="s">
        <v>194</v>
      </c>
      <c r="E76" s="21" t="s">
        <v>194</v>
      </c>
      <c r="F76" s="21" t="s">
        <v>330</v>
      </c>
      <c r="BI76" s="21" t="s">
        <v>330</v>
      </c>
      <c r="BJ76" s="21" t="s">
        <v>194</v>
      </c>
      <c r="BW76" s="21" t="s">
        <v>330</v>
      </c>
      <c r="CD76" s="21" t="s">
        <v>197</v>
      </c>
      <c r="CE76" s="21" t="s">
        <v>193</v>
      </c>
      <c r="CR76" s="21">
        <f t="shared" si="1"/>
        <v>0</v>
      </c>
    </row>
    <row r="77" spans="1:96" x14ac:dyDescent="0.25">
      <c r="A77" s="4" t="s">
        <v>65</v>
      </c>
      <c r="B77" s="4" t="s">
        <v>66</v>
      </c>
      <c r="C77" s="21" t="s">
        <v>194</v>
      </c>
      <c r="D77" s="21" t="s">
        <v>194</v>
      </c>
      <c r="E77" s="21" t="s">
        <v>194</v>
      </c>
      <c r="F77" s="21" t="s">
        <v>193</v>
      </c>
      <c r="BW77" s="21" t="s">
        <v>194</v>
      </c>
      <c r="CD77" s="21" t="s">
        <v>198</v>
      </c>
      <c r="CE77" s="21" t="s">
        <v>194</v>
      </c>
      <c r="CF77" s="21" t="s">
        <v>198</v>
      </c>
      <c r="CR77" s="21">
        <f t="shared" si="1"/>
        <v>0</v>
      </c>
    </row>
    <row r="78" spans="1:96" x14ac:dyDescent="0.25">
      <c r="A78" s="4" t="s">
        <v>278</v>
      </c>
      <c r="B78" s="4" t="s">
        <v>279</v>
      </c>
      <c r="C78" s="21" t="s">
        <v>193</v>
      </c>
      <c r="D78" s="21" t="s">
        <v>330</v>
      </c>
      <c r="G78" s="21" t="s">
        <v>196</v>
      </c>
      <c r="I78" s="21" t="s">
        <v>330</v>
      </c>
      <c r="BU78" s="21" t="s">
        <v>194</v>
      </c>
      <c r="BX78" s="21" t="s">
        <v>194</v>
      </c>
      <c r="BY78" s="21" t="s">
        <v>196</v>
      </c>
      <c r="CR78" s="21">
        <f t="shared" si="1"/>
        <v>0</v>
      </c>
    </row>
    <row r="79" spans="1:96" x14ac:dyDescent="0.25">
      <c r="A79" s="4" t="s">
        <v>67</v>
      </c>
      <c r="B79" s="4" t="s">
        <v>68</v>
      </c>
      <c r="C79" s="21" t="s">
        <v>193</v>
      </c>
      <c r="D79" s="21" t="s">
        <v>330</v>
      </c>
      <c r="E79" s="21" t="s">
        <v>194</v>
      </c>
      <c r="F79" s="21" t="s">
        <v>194</v>
      </c>
      <c r="BE79" s="21" t="s">
        <v>196</v>
      </c>
      <c r="BW79" s="21" t="s">
        <v>193</v>
      </c>
      <c r="CD79" s="21" t="s">
        <v>199</v>
      </c>
      <c r="CE79" s="21" t="s">
        <v>199</v>
      </c>
      <c r="CR79" s="21">
        <f t="shared" si="1"/>
        <v>0</v>
      </c>
    </row>
    <row r="80" spans="1:96" x14ac:dyDescent="0.25">
      <c r="A80" s="4" t="s">
        <v>69</v>
      </c>
      <c r="B80" s="4" t="s">
        <v>70</v>
      </c>
      <c r="C80" s="21" t="s">
        <v>197</v>
      </c>
      <c r="D80" s="21" t="s">
        <v>193</v>
      </c>
      <c r="E80" s="21" t="s">
        <v>198</v>
      </c>
      <c r="F80" s="21" t="s">
        <v>197</v>
      </c>
      <c r="BE80" s="21" t="s">
        <v>330</v>
      </c>
      <c r="BI80" s="21" t="s">
        <v>193</v>
      </c>
      <c r="BW80" s="21" t="s">
        <v>193</v>
      </c>
      <c r="CD80" s="21" t="s">
        <v>199</v>
      </c>
      <c r="CE80" s="21" t="s">
        <v>193</v>
      </c>
      <c r="CR80" s="21">
        <f t="shared" si="1"/>
        <v>0</v>
      </c>
    </row>
    <row r="81" spans="1:96" x14ac:dyDescent="0.25">
      <c r="A81" s="4" t="s">
        <v>71</v>
      </c>
      <c r="B81" s="4" t="s">
        <v>72</v>
      </c>
      <c r="C81" s="21" t="s">
        <v>194</v>
      </c>
      <c r="D81" s="21" t="s">
        <v>197</v>
      </c>
      <c r="E81" s="21" t="s">
        <v>194</v>
      </c>
      <c r="F81" s="21" t="s">
        <v>194</v>
      </c>
      <c r="BD81" s="21" t="s">
        <v>193</v>
      </c>
      <c r="BI81" s="21" t="s">
        <v>194</v>
      </c>
      <c r="CD81" s="21" t="s">
        <v>193</v>
      </c>
      <c r="CE81" s="21" t="s">
        <v>194</v>
      </c>
      <c r="CR81" s="21">
        <f t="shared" si="1"/>
        <v>0</v>
      </c>
    </row>
    <row r="82" spans="1:96" x14ac:dyDescent="0.25">
      <c r="A82" s="4" t="s">
        <v>73</v>
      </c>
      <c r="B82" s="4" t="s">
        <v>74</v>
      </c>
      <c r="C82" s="21" t="s">
        <v>194</v>
      </c>
      <c r="D82" s="21" t="s">
        <v>197</v>
      </c>
      <c r="E82" s="21" t="s">
        <v>194</v>
      </c>
      <c r="F82" s="21" t="s">
        <v>196</v>
      </c>
      <c r="BI82" s="21" t="s">
        <v>194</v>
      </c>
      <c r="BV82" s="21" t="s">
        <v>330</v>
      </c>
      <c r="CD82" s="21" t="s">
        <v>194</v>
      </c>
      <c r="CE82" s="21" t="s">
        <v>198</v>
      </c>
      <c r="CF82" s="21" t="s">
        <v>198</v>
      </c>
      <c r="CR82" s="21">
        <f t="shared" si="1"/>
        <v>0</v>
      </c>
    </row>
    <row r="83" spans="1:96" x14ac:dyDescent="0.25">
      <c r="A83" s="4" t="s">
        <v>75</v>
      </c>
      <c r="B83" s="4" t="s">
        <v>76</v>
      </c>
      <c r="C83" s="21" t="s">
        <v>198</v>
      </c>
      <c r="D83" s="21" t="s">
        <v>198</v>
      </c>
      <c r="E83" s="21" t="s">
        <v>198</v>
      </c>
      <c r="F83" s="21" t="s">
        <v>197</v>
      </c>
      <c r="BI83" s="21" t="s">
        <v>197</v>
      </c>
      <c r="BW83" s="21" t="s">
        <v>198</v>
      </c>
      <c r="CD83" s="21" t="s">
        <v>197</v>
      </c>
      <c r="CE83" s="21" t="s">
        <v>198</v>
      </c>
      <c r="CR83" s="21">
        <f t="shared" si="1"/>
        <v>0</v>
      </c>
    </row>
    <row r="84" spans="1:96" x14ac:dyDescent="0.25">
      <c r="A84" s="4" t="s">
        <v>77</v>
      </c>
      <c r="B84" s="4" t="s">
        <v>78</v>
      </c>
      <c r="C84" s="21" t="s">
        <v>330</v>
      </c>
      <c r="D84" s="21" t="s">
        <v>197</v>
      </c>
      <c r="E84" s="21" t="s">
        <v>198</v>
      </c>
      <c r="F84" s="21" t="s">
        <v>193</v>
      </c>
      <c r="BE84" s="21" t="s">
        <v>330</v>
      </c>
      <c r="BW84" s="21" t="s">
        <v>194</v>
      </c>
      <c r="CD84" s="21" t="s">
        <v>193</v>
      </c>
      <c r="CE84" s="21" t="s">
        <v>193</v>
      </c>
      <c r="CR84" s="21">
        <f t="shared" si="1"/>
        <v>0</v>
      </c>
    </row>
    <row r="85" spans="1:96" x14ac:dyDescent="0.25">
      <c r="A85" s="4" t="s">
        <v>79</v>
      </c>
      <c r="B85" s="4" t="s">
        <v>80</v>
      </c>
      <c r="C85" s="21" t="s">
        <v>193</v>
      </c>
      <c r="D85" s="21" t="s">
        <v>330</v>
      </c>
      <c r="E85" s="21" t="s">
        <v>194</v>
      </c>
      <c r="F85" s="21" t="s">
        <v>330</v>
      </c>
      <c r="BI85" s="21" t="s">
        <v>330</v>
      </c>
      <c r="BJ85" s="21" t="s">
        <v>330</v>
      </c>
      <c r="BW85" s="21" t="s">
        <v>330</v>
      </c>
      <c r="CD85" s="21" t="s">
        <v>330</v>
      </c>
      <c r="CE85" s="21" t="s">
        <v>196</v>
      </c>
      <c r="CI85" s="21" t="s">
        <v>196</v>
      </c>
      <c r="CR85" s="21">
        <f t="shared" si="1"/>
        <v>0</v>
      </c>
    </row>
    <row r="86" spans="1:96" x14ac:dyDescent="0.25">
      <c r="A86" s="4" t="s">
        <v>81</v>
      </c>
      <c r="B86" s="4" t="s">
        <v>82</v>
      </c>
      <c r="C86" s="21" t="s">
        <v>198</v>
      </c>
      <c r="D86" s="21" t="s">
        <v>198</v>
      </c>
      <c r="E86" s="21" t="s">
        <v>198</v>
      </c>
      <c r="F86" s="21" t="s">
        <v>197</v>
      </c>
      <c r="BI86" s="21" t="s">
        <v>193</v>
      </c>
      <c r="BW86" s="21" t="s">
        <v>198</v>
      </c>
      <c r="CD86" s="21" t="s">
        <v>198</v>
      </c>
      <c r="CE86" s="21" t="s">
        <v>197</v>
      </c>
      <c r="CR86" s="21">
        <f t="shared" si="1"/>
        <v>0</v>
      </c>
    </row>
    <row r="87" spans="1:96" x14ac:dyDescent="0.25">
      <c r="A87" s="4" t="s">
        <v>83</v>
      </c>
      <c r="B87" s="5" t="s">
        <v>338</v>
      </c>
      <c r="C87" s="21" t="s">
        <v>197</v>
      </c>
      <c r="D87" s="21" t="s">
        <v>197</v>
      </c>
      <c r="E87" s="21" t="s">
        <v>330</v>
      </c>
      <c r="F87" s="21" t="s">
        <v>194</v>
      </c>
      <c r="BJ87" s="21" t="s">
        <v>194</v>
      </c>
      <c r="CD87" s="21" t="s">
        <v>198</v>
      </c>
      <c r="CE87" s="21" t="s">
        <v>198</v>
      </c>
      <c r="CR87" s="21">
        <f t="shared" si="1"/>
        <v>0</v>
      </c>
    </row>
    <row r="88" spans="1:96" x14ac:dyDescent="0.25">
      <c r="A88" s="4" t="s">
        <v>84</v>
      </c>
      <c r="B88" s="4" t="s">
        <v>85</v>
      </c>
      <c r="C88" s="21" t="s">
        <v>194</v>
      </c>
      <c r="D88" s="21" t="s">
        <v>197</v>
      </c>
      <c r="E88" s="21" t="s">
        <v>194</v>
      </c>
      <c r="F88" s="21" t="s">
        <v>193</v>
      </c>
      <c r="BE88" s="21" t="s">
        <v>330</v>
      </c>
      <c r="BW88" s="21" t="s">
        <v>193</v>
      </c>
      <c r="CD88" s="21" t="s">
        <v>194</v>
      </c>
      <c r="CE88" s="21" t="s">
        <v>196</v>
      </c>
      <c r="CR88" s="21">
        <f t="shared" si="1"/>
        <v>0</v>
      </c>
    </row>
    <row r="89" spans="1:96" x14ac:dyDescent="0.25">
      <c r="A89" s="4" t="s">
        <v>339</v>
      </c>
      <c r="B89" s="4" t="s">
        <v>86</v>
      </c>
      <c r="C89" s="21" t="s">
        <v>198</v>
      </c>
      <c r="D89" s="21" t="s">
        <v>198</v>
      </c>
      <c r="E89" s="21" t="s">
        <v>197</v>
      </c>
      <c r="F89" s="21" t="s">
        <v>198</v>
      </c>
      <c r="BI89" s="21" t="s">
        <v>198</v>
      </c>
      <c r="BW89" s="21" t="s">
        <v>198</v>
      </c>
      <c r="CD89" s="21" t="s">
        <v>198</v>
      </c>
      <c r="CE89" s="21" t="s">
        <v>198</v>
      </c>
      <c r="CR89" s="21">
        <f t="shared" si="1"/>
        <v>0</v>
      </c>
    </row>
    <row r="90" spans="1:96" x14ac:dyDescent="0.25">
      <c r="A90" s="4" t="s">
        <v>280</v>
      </c>
      <c r="B90" s="4" t="s">
        <v>281</v>
      </c>
      <c r="C90" s="21" t="s">
        <v>194</v>
      </c>
      <c r="D90" s="21" t="s">
        <v>330</v>
      </c>
      <c r="G90" s="21" t="s">
        <v>196</v>
      </c>
      <c r="I90" s="21" t="s">
        <v>330</v>
      </c>
      <c r="BA90" s="21" t="s">
        <v>196</v>
      </c>
      <c r="BB90" s="21" t="s">
        <v>193</v>
      </c>
      <c r="BU90" s="21" t="s">
        <v>193</v>
      </c>
      <c r="BX90" s="21" t="s">
        <v>193</v>
      </c>
      <c r="BY90" s="21" t="s">
        <v>198</v>
      </c>
      <c r="CR90" s="21">
        <f t="shared" si="1"/>
        <v>0</v>
      </c>
    </row>
    <row r="91" spans="1:96" x14ac:dyDescent="0.25">
      <c r="A91" s="4" t="s">
        <v>282</v>
      </c>
      <c r="B91" s="4" t="s">
        <v>283</v>
      </c>
      <c r="C91" s="21" t="s">
        <v>196</v>
      </c>
      <c r="D91" s="21" t="s">
        <v>330</v>
      </c>
      <c r="G91" s="21" t="s">
        <v>330</v>
      </c>
      <c r="I91" s="21" t="s">
        <v>200</v>
      </c>
      <c r="BS91" s="32" t="s">
        <v>330</v>
      </c>
      <c r="BU91" s="21" t="s">
        <v>330</v>
      </c>
      <c r="BX91" s="21" t="s">
        <v>197</v>
      </c>
      <c r="BY91" s="21" t="s">
        <v>196</v>
      </c>
      <c r="CR91" s="21">
        <f t="shared" si="1"/>
        <v>0</v>
      </c>
    </row>
    <row r="92" spans="1:96" x14ac:dyDescent="0.25">
      <c r="A92" s="4" t="s">
        <v>87</v>
      </c>
      <c r="B92" s="4" t="s">
        <v>88</v>
      </c>
      <c r="C92" s="21" t="s">
        <v>194</v>
      </c>
      <c r="D92" s="21" t="s">
        <v>194</v>
      </c>
      <c r="E92" s="21" t="s">
        <v>194</v>
      </c>
      <c r="F92" s="21" t="s">
        <v>193</v>
      </c>
      <c r="BW92" s="21" t="s">
        <v>194</v>
      </c>
      <c r="CD92" s="21" t="s">
        <v>193</v>
      </c>
      <c r="CE92" s="21" t="s">
        <v>196</v>
      </c>
      <c r="CR92" s="21">
        <f t="shared" si="1"/>
        <v>0</v>
      </c>
    </row>
    <row r="93" spans="1:96" x14ac:dyDescent="0.25">
      <c r="A93" s="4" t="s">
        <v>120</v>
      </c>
      <c r="B93" s="4" t="s">
        <v>121</v>
      </c>
      <c r="C93" s="21" t="s">
        <v>330</v>
      </c>
      <c r="D93" s="21" t="s">
        <v>193</v>
      </c>
      <c r="E93" s="21" t="s">
        <v>193</v>
      </c>
      <c r="CD93" s="21" t="s">
        <v>199</v>
      </c>
      <c r="CR93" s="21">
        <f t="shared" si="1"/>
        <v>0</v>
      </c>
    </row>
    <row r="94" spans="1:96" x14ac:dyDescent="0.25">
      <c r="A94" s="4" t="s">
        <v>89</v>
      </c>
      <c r="B94" s="4" t="s">
        <v>90</v>
      </c>
      <c r="C94" s="21" t="s">
        <v>330</v>
      </c>
      <c r="D94" s="21" t="s">
        <v>330</v>
      </c>
      <c r="E94" s="21" t="s">
        <v>193</v>
      </c>
      <c r="F94" s="21" t="s">
        <v>196</v>
      </c>
      <c r="CD94" s="21" t="s">
        <v>199</v>
      </c>
      <c r="CE94" s="21" t="s">
        <v>199</v>
      </c>
      <c r="CR94" s="21">
        <f t="shared" si="1"/>
        <v>0</v>
      </c>
    </row>
    <row r="95" spans="1:96" x14ac:dyDescent="0.25">
      <c r="A95" s="4" t="s">
        <v>91</v>
      </c>
      <c r="B95" s="4" t="s">
        <v>92</v>
      </c>
      <c r="C95" s="21" t="s">
        <v>193</v>
      </c>
      <c r="D95" s="21" t="s">
        <v>193</v>
      </c>
      <c r="E95" s="21" t="s">
        <v>194</v>
      </c>
      <c r="F95" s="21" t="s">
        <v>193</v>
      </c>
      <c r="BE95" s="21" t="s">
        <v>196</v>
      </c>
      <c r="BW95" s="21" t="s">
        <v>197</v>
      </c>
      <c r="CD95" s="21" t="s">
        <v>196</v>
      </c>
      <c r="CE95" s="21" t="s">
        <v>196</v>
      </c>
      <c r="CR95" s="21">
        <f t="shared" si="1"/>
        <v>0</v>
      </c>
    </row>
    <row r="96" spans="1:96" x14ac:dyDescent="0.25">
      <c r="A96" s="4" t="s">
        <v>93</v>
      </c>
      <c r="B96" s="4" t="s">
        <v>94</v>
      </c>
      <c r="C96" s="21" t="s">
        <v>198</v>
      </c>
      <c r="D96" s="21" t="s">
        <v>197</v>
      </c>
      <c r="E96" s="21" t="s">
        <v>197</v>
      </c>
      <c r="F96" s="21" t="s">
        <v>194</v>
      </c>
      <c r="CD96" s="21" t="s">
        <v>198</v>
      </c>
      <c r="CR96" s="21">
        <f t="shared" si="1"/>
        <v>0</v>
      </c>
    </row>
    <row r="97" spans="1:96" x14ac:dyDescent="0.25">
      <c r="A97" s="4" t="s">
        <v>95</v>
      </c>
      <c r="B97" s="4" t="s">
        <v>96</v>
      </c>
      <c r="C97" s="21" t="s">
        <v>197</v>
      </c>
      <c r="D97" s="21" t="s">
        <v>194</v>
      </c>
      <c r="E97" s="21" t="s">
        <v>194</v>
      </c>
      <c r="F97" s="21" t="s">
        <v>194</v>
      </c>
      <c r="BI97" s="21" t="s">
        <v>193</v>
      </c>
      <c r="BW97" s="21" t="s">
        <v>197</v>
      </c>
      <c r="CD97" s="21" t="s">
        <v>193</v>
      </c>
      <c r="CE97" s="21" t="s">
        <v>193</v>
      </c>
      <c r="CR97" s="21">
        <f t="shared" si="1"/>
        <v>0</v>
      </c>
    </row>
    <row r="98" spans="1:96" x14ac:dyDescent="0.25">
      <c r="A98" s="4"/>
      <c r="B98" s="4"/>
      <c r="CR98" s="21">
        <f t="shared" si="1"/>
        <v>0</v>
      </c>
    </row>
    <row r="99" spans="1:96" x14ac:dyDescent="0.25">
      <c r="A99" s="3" t="s">
        <v>201</v>
      </c>
      <c r="B99" s="3" t="s">
        <v>202</v>
      </c>
      <c r="CR99" s="21">
        <f t="shared" si="1"/>
        <v>0</v>
      </c>
    </row>
    <row r="100" spans="1:96" x14ac:dyDescent="0.25">
      <c r="A100" s="3" t="s">
        <v>203</v>
      </c>
      <c r="B100" s="3" t="s">
        <v>204</v>
      </c>
      <c r="CR100" s="21">
        <f t="shared" si="1"/>
        <v>0</v>
      </c>
    </row>
    <row r="101" spans="1:96" x14ac:dyDescent="0.25">
      <c r="A101" s="3" t="s">
        <v>205</v>
      </c>
      <c r="B101" s="3" t="s">
        <v>206</v>
      </c>
      <c r="CR101" s="21">
        <f t="shared" si="1"/>
        <v>0</v>
      </c>
    </row>
    <row r="102" spans="1:96" x14ac:dyDescent="0.25">
      <c r="A102" s="3" t="s">
        <v>207</v>
      </c>
      <c r="B102" s="3" t="s">
        <v>208</v>
      </c>
      <c r="CR102" s="21">
        <f t="shared" si="1"/>
        <v>0</v>
      </c>
    </row>
    <row r="103" spans="1:96" x14ac:dyDescent="0.25">
      <c r="A103" s="3" t="s">
        <v>209</v>
      </c>
      <c r="B103" s="3" t="s">
        <v>210</v>
      </c>
      <c r="CR103" s="21">
        <f t="shared" si="1"/>
        <v>0</v>
      </c>
    </row>
    <row r="104" spans="1:96" x14ac:dyDescent="0.25">
      <c r="A104" s="3" t="s">
        <v>211</v>
      </c>
      <c r="B104" s="3" t="s">
        <v>212</v>
      </c>
      <c r="CR104" s="21">
        <f t="shared" si="1"/>
        <v>0</v>
      </c>
    </row>
    <row r="105" spans="1:96" x14ac:dyDescent="0.25">
      <c r="A105" s="3" t="s">
        <v>213</v>
      </c>
      <c r="B105" s="3" t="s">
        <v>214</v>
      </c>
      <c r="CR105" s="21">
        <f t="shared" si="1"/>
        <v>0</v>
      </c>
    </row>
    <row r="106" spans="1:96" x14ac:dyDescent="0.25">
      <c r="A106" s="3" t="s">
        <v>215</v>
      </c>
      <c r="B106" s="3" t="s">
        <v>216</v>
      </c>
      <c r="CR106" s="21">
        <f t="shared" si="1"/>
        <v>0</v>
      </c>
    </row>
    <row r="107" spans="1:96" x14ac:dyDescent="0.25">
      <c r="A107" s="3" t="s">
        <v>217</v>
      </c>
      <c r="B107" s="3" t="s">
        <v>218</v>
      </c>
      <c r="CR107" s="21">
        <f t="shared" si="1"/>
        <v>0</v>
      </c>
    </row>
    <row r="108" spans="1:96" x14ac:dyDescent="0.25">
      <c r="A108" s="3" t="s">
        <v>219</v>
      </c>
      <c r="B108" s="3" t="s">
        <v>179</v>
      </c>
      <c r="CR108" s="21">
        <f t="shared" si="1"/>
        <v>0</v>
      </c>
    </row>
    <row r="109" spans="1:96" x14ac:dyDescent="0.25">
      <c r="A109" s="3" t="s">
        <v>220</v>
      </c>
      <c r="B109" s="3" t="s">
        <v>221</v>
      </c>
      <c r="CR109" s="21">
        <f t="shared" si="1"/>
        <v>0</v>
      </c>
    </row>
    <row r="110" spans="1:96" x14ac:dyDescent="0.25">
      <c r="A110" s="3" t="s">
        <v>222</v>
      </c>
      <c r="B110" s="3" t="s">
        <v>223</v>
      </c>
      <c r="CR110" s="21">
        <f t="shared" si="1"/>
        <v>0</v>
      </c>
    </row>
    <row r="111" spans="1:96" x14ac:dyDescent="0.25">
      <c r="A111" s="3" t="s">
        <v>224</v>
      </c>
      <c r="B111" s="3" t="s">
        <v>225</v>
      </c>
      <c r="CR111" s="21">
        <f t="shared" si="1"/>
        <v>0</v>
      </c>
    </row>
    <row r="112" spans="1:96" x14ac:dyDescent="0.25">
      <c r="A112" s="3" t="s">
        <v>226</v>
      </c>
      <c r="B112" s="3" t="s">
        <v>227</v>
      </c>
      <c r="CR112" s="21">
        <f t="shared" si="1"/>
        <v>0</v>
      </c>
    </row>
    <row r="113" spans="1:96" x14ac:dyDescent="0.25">
      <c r="A113" s="3" t="s">
        <v>228</v>
      </c>
      <c r="B113" s="3" t="s">
        <v>229</v>
      </c>
      <c r="CR113" s="21">
        <f t="shared" si="1"/>
        <v>0</v>
      </c>
    </row>
    <row r="114" spans="1:96" x14ac:dyDescent="0.25">
      <c r="A114" s="3" t="s">
        <v>230</v>
      </c>
      <c r="B114" s="3" t="s">
        <v>231</v>
      </c>
      <c r="CR114" s="21">
        <f t="shared" si="1"/>
        <v>0</v>
      </c>
    </row>
    <row r="115" spans="1:96" x14ac:dyDescent="0.25">
      <c r="A115" s="3" t="s">
        <v>232</v>
      </c>
      <c r="B115" s="3" t="s">
        <v>233</v>
      </c>
      <c r="CR115" s="21">
        <f t="shared" si="1"/>
        <v>0</v>
      </c>
    </row>
    <row r="116" spans="1:96" x14ac:dyDescent="0.25">
      <c r="A116" s="3" t="s">
        <v>234</v>
      </c>
      <c r="B116" s="3" t="s">
        <v>235</v>
      </c>
      <c r="CR116" s="21">
        <f t="shared" si="1"/>
        <v>0</v>
      </c>
    </row>
    <row r="117" spans="1:96" x14ac:dyDescent="0.25">
      <c r="A117" s="3" t="s">
        <v>236</v>
      </c>
      <c r="B117" s="3" t="s">
        <v>237</v>
      </c>
      <c r="CR117" s="21">
        <f t="shared" si="1"/>
        <v>0</v>
      </c>
    </row>
    <row r="118" spans="1:96" x14ac:dyDescent="0.25">
      <c r="A118" s="3" t="s">
        <v>238</v>
      </c>
      <c r="B118" s="3" t="s">
        <v>239</v>
      </c>
      <c r="CR118" s="21">
        <f t="shared" si="1"/>
        <v>0</v>
      </c>
    </row>
    <row r="119" spans="1:96" x14ac:dyDescent="0.25">
      <c r="A119" s="3" t="s">
        <v>240</v>
      </c>
      <c r="B119" s="3" t="s">
        <v>241</v>
      </c>
      <c r="CR119" s="21">
        <f t="shared" si="1"/>
        <v>0</v>
      </c>
    </row>
    <row r="120" spans="1:96" x14ac:dyDescent="0.25">
      <c r="A120" s="3" t="s">
        <v>242</v>
      </c>
      <c r="B120" s="3" t="s">
        <v>243</v>
      </c>
      <c r="CR120" s="21">
        <f t="shared" si="1"/>
        <v>0</v>
      </c>
    </row>
    <row r="121" spans="1:96" x14ac:dyDescent="0.25">
      <c r="A121" s="3" t="s">
        <v>244</v>
      </c>
      <c r="B121" s="3" t="s">
        <v>245</v>
      </c>
      <c r="CR121" s="21">
        <f t="shared" si="1"/>
        <v>0</v>
      </c>
    </row>
    <row r="122" spans="1:96" x14ac:dyDescent="0.25">
      <c r="A122" s="3" t="s">
        <v>246</v>
      </c>
      <c r="B122" s="3" t="s">
        <v>247</v>
      </c>
      <c r="CR122" s="21">
        <f t="shared" si="1"/>
        <v>0</v>
      </c>
    </row>
    <row r="123" spans="1:96" x14ac:dyDescent="0.25">
      <c r="A123" s="3" t="s">
        <v>248</v>
      </c>
      <c r="B123" s="3" t="s">
        <v>249</v>
      </c>
      <c r="CR123" s="21">
        <f t="shared" si="1"/>
        <v>0</v>
      </c>
    </row>
    <row r="124" spans="1:96" x14ac:dyDescent="0.25">
      <c r="A124" s="3" t="s">
        <v>250</v>
      </c>
      <c r="B124" s="3" t="s">
        <v>251</v>
      </c>
      <c r="CR124" s="21">
        <f t="shared" si="1"/>
        <v>0</v>
      </c>
    </row>
    <row r="125" spans="1:96" x14ac:dyDescent="0.25">
      <c r="A125" s="3" t="s">
        <v>252</v>
      </c>
      <c r="B125" s="3" t="s">
        <v>253</v>
      </c>
      <c r="CR125" s="21">
        <f t="shared" si="1"/>
        <v>0</v>
      </c>
    </row>
    <row r="126" spans="1:96" x14ac:dyDescent="0.25">
      <c r="A126" s="3" t="s">
        <v>254</v>
      </c>
      <c r="B126" s="3" t="s">
        <v>255</v>
      </c>
      <c r="CR126" s="21">
        <f t="shared" si="1"/>
        <v>0</v>
      </c>
    </row>
    <row r="127" spans="1:96" x14ac:dyDescent="0.25">
      <c r="A127" s="3" t="s">
        <v>256</v>
      </c>
      <c r="B127" s="3" t="s">
        <v>257</v>
      </c>
      <c r="CR127" s="21">
        <f t="shared" si="1"/>
        <v>0</v>
      </c>
    </row>
    <row r="128" spans="1:96" x14ac:dyDescent="0.25">
      <c r="A128" s="3" t="s">
        <v>258</v>
      </c>
      <c r="B128" s="3" t="s">
        <v>259</v>
      </c>
      <c r="CR128" s="21">
        <f t="shared" si="1"/>
        <v>0</v>
      </c>
    </row>
    <row r="129" spans="1:96" x14ac:dyDescent="0.25">
      <c r="A129" s="3" t="s">
        <v>260</v>
      </c>
      <c r="B129" s="3" t="s">
        <v>261</v>
      </c>
      <c r="CR129" s="21">
        <f t="shared" si="1"/>
        <v>0</v>
      </c>
    </row>
    <row r="130" spans="1:96" x14ac:dyDescent="0.25">
      <c r="A130" s="3" t="s">
        <v>262</v>
      </c>
      <c r="B130" s="3" t="s">
        <v>263</v>
      </c>
      <c r="CR130" s="21">
        <f t="shared" si="1"/>
        <v>0</v>
      </c>
    </row>
    <row r="131" spans="1:96" x14ac:dyDescent="0.25">
      <c r="A131" s="3" t="s">
        <v>264</v>
      </c>
      <c r="B131" s="3" t="s">
        <v>265</v>
      </c>
      <c r="CR131" s="21">
        <f t="shared" si="1"/>
        <v>0</v>
      </c>
    </row>
    <row r="132" spans="1:96" x14ac:dyDescent="0.25">
      <c r="A132" s="3" t="s">
        <v>266</v>
      </c>
      <c r="B132" s="3" t="s">
        <v>267</v>
      </c>
      <c r="CR132" s="21">
        <f t="shared" si="1"/>
        <v>0</v>
      </c>
    </row>
    <row r="133" spans="1:96" x14ac:dyDescent="0.25">
      <c r="A133" s="3" t="s">
        <v>268</v>
      </c>
      <c r="B133" s="3" t="s">
        <v>269</v>
      </c>
      <c r="CR133" s="21">
        <f t="shared" si="1"/>
        <v>0</v>
      </c>
    </row>
    <row r="134" spans="1:96" x14ac:dyDescent="0.25">
      <c r="A134" s="3" t="s">
        <v>270</v>
      </c>
      <c r="B134" s="3" t="s">
        <v>271</v>
      </c>
      <c r="CR134" s="21">
        <f t="shared" si="1"/>
        <v>0</v>
      </c>
    </row>
    <row r="135" spans="1:96" x14ac:dyDescent="0.25">
      <c r="A135" s="3" t="s">
        <v>272</v>
      </c>
      <c r="B135" s="3" t="s">
        <v>273</v>
      </c>
      <c r="CR135" s="21">
        <f t="shared" si="1"/>
        <v>0</v>
      </c>
    </row>
    <row r="136" spans="1:96" x14ac:dyDescent="0.25">
      <c r="CR136" s="21">
        <f t="shared" si="1"/>
        <v>0</v>
      </c>
    </row>
    <row r="137" spans="1:96" x14ac:dyDescent="0.25">
      <c r="CR137" s="21">
        <f t="shared" si="1"/>
        <v>0</v>
      </c>
    </row>
  </sheetData>
  <mergeCells count="100">
    <mergeCell ref="A1:CQ2"/>
    <mergeCell ref="CQ7:CQ8"/>
    <mergeCell ref="C4:AX4"/>
    <mergeCell ref="C3:CQ3"/>
    <mergeCell ref="AY4:CQ4"/>
    <mergeCell ref="C5:CQ5"/>
    <mergeCell ref="O7:O8"/>
    <mergeCell ref="AW7:AW8"/>
    <mergeCell ref="CK7:CK8"/>
    <mergeCell ref="CL7:CL8"/>
    <mergeCell ref="CM7:CM8"/>
    <mergeCell ref="CN7:CN8"/>
    <mergeCell ref="CO7:CO8"/>
    <mergeCell ref="CP7:CP8"/>
    <mergeCell ref="CE7:CE8"/>
    <mergeCell ref="CF7:CF8"/>
    <mergeCell ref="CG7:CG8"/>
    <mergeCell ref="CH7:CH8"/>
    <mergeCell ref="CI7:CI8"/>
    <mergeCell ref="CJ7:CJ8"/>
    <mergeCell ref="BY7:BY8"/>
    <mergeCell ref="BZ7:BZ8"/>
    <mergeCell ref="CA7:CA8"/>
    <mergeCell ref="CB7:CB8"/>
    <mergeCell ref="CC7:CC8"/>
    <mergeCell ref="CD7:CD8"/>
    <mergeCell ref="BX7:BX8"/>
    <mergeCell ref="BM7:BM8"/>
    <mergeCell ref="BN7:BN8"/>
    <mergeCell ref="BO7:BO8"/>
    <mergeCell ref="BP7:BP8"/>
    <mergeCell ref="BQ7:BQ8"/>
    <mergeCell ref="BR7:BR8"/>
    <mergeCell ref="BS7:BS8"/>
    <mergeCell ref="BT7:BT8"/>
    <mergeCell ref="BU7:BU8"/>
    <mergeCell ref="BV7:BV8"/>
    <mergeCell ref="BW7:BW8"/>
    <mergeCell ref="BL7:BL8"/>
    <mergeCell ref="BB7:BB8"/>
    <mergeCell ref="BC7:BC8"/>
    <mergeCell ref="BD7:BD8"/>
    <mergeCell ref="BE7:BE8"/>
    <mergeCell ref="BF7:BF8"/>
    <mergeCell ref="BG7:BG8"/>
    <mergeCell ref="BH7:BH8"/>
    <mergeCell ref="BI7:BI8"/>
    <mergeCell ref="BJ7:BJ8"/>
    <mergeCell ref="BK7:BK8"/>
    <mergeCell ref="AZ7:AZ8"/>
    <mergeCell ref="AU7:AU8"/>
    <mergeCell ref="AR7:AR8"/>
    <mergeCell ref="AQ7:AQ8"/>
    <mergeCell ref="AT7:AT8"/>
    <mergeCell ref="AV7:AV8"/>
    <mergeCell ref="AD7:AD8"/>
    <mergeCell ref="AE7:AE8"/>
    <mergeCell ref="AF7:AF8"/>
    <mergeCell ref="AY7:AY8"/>
    <mergeCell ref="AP7:AP8"/>
    <mergeCell ref="AO7:AO8"/>
    <mergeCell ref="AN7:AN8"/>
    <mergeCell ref="AG7:AG8"/>
    <mergeCell ref="Q7:Q8"/>
    <mergeCell ref="BA7:BA8"/>
    <mergeCell ref="U7:U8"/>
    <mergeCell ref="V7:V8"/>
    <mergeCell ref="W7:W8"/>
    <mergeCell ref="X7:X8"/>
    <mergeCell ref="Y7:Y8"/>
    <mergeCell ref="Z7:Z8"/>
    <mergeCell ref="AM7:AM8"/>
    <mergeCell ref="AL7:AL8"/>
    <mergeCell ref="AK7:AK8"/>
    <mergeCell ref="AJ7:AJ8"/>
    <mergeCell ref="AI7:AI8"/>
    <mergeCell ref="AH7:AH8"/>
    <mergeCell ref="AS7:AS8"/>
    <mergeCell ref="AX7:AX8"/>
    <mergeCell ref="K7:K8"/>
    <mergeCell ref="L7:L8"/>
    <mergeCell ref="M7:M8"/>
    <mergeCell ref="N7:N8"/>
    <mergeCell ref="P7:P8"/>
    <mergeCell ref="AA7:AA8"/>
    <mergeCell ref="AB7:AB8"/>
    <mergeCell ref="AC7:AC8"/>
    <mergeCell ref="A3:A9"/>
    <mergeCell ref="B3:B9"/>
    <mergeCell ref="C7:C8"/>
    <mergeCell ref="D7:D8"/>
    <mergeCell ref="E7:E8"/>
    <mergeCell ref="S7:S8"/>
    <mergeCell ref="T7:T8"/>
    <mergeCell ref="R7:R8"/>
    <mergeCell ref="F7:F8"/>
    <mergeCell ref="G7:G8"/>
    <mergeCell ref="H7:H8"/>
    <mergeCell ref="I7:I8"/>
    <mergeCell ref="J7:J8"/>
  </mergeCells>
  <phoneticPr fontId="1" type="noConversion"/>
  <pageMargins left="0.7" right="0.7" top="0.75" bottom="0.75" header="0.3" footer="0.3"/>
  <pageSetup paperSize="9" scale="21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5"/>
  <sheetViews>
    <sheetView workbookViewId="0">
      <selection activeCell="U34" sqref="U34"/>
    </sheetView>
  </sheetViews>
  <sheetFormatPr baseColWidth="10" defaultColWidth="8.83203125" defaultRowHeight="17" x14ac:dyDescent="0.25"/>
  <sheetData>
    <row r="1" spans="1:50" x14ac:dyDescent="0.25">
      <c r="A1" s="69" t="s">
        <v>340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</row>
    <row r="2" spans="1:50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</row>
    <row r="3" spans="1:50" ht="18" x14ac:dyDescent="0.25">
      <c r="A3" s="62" t="s">
        <v>51</v>
      </c>
      <c r="B3" s="63" t="s">
        <v>296</v>
      </c>
      <c r="C3" s="64" t="s">
        <v>0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</row>
    <row r="4" spans="1:50" ht="18" x14ac:dyDescent="0.25">
      <c r="A4" s="62"/>
      <c r="B4" s="63"/>
      <c r="C4" s="64" t="s">
        <v>478</v>
      </c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</row>
    <row r="5" spans="1:50" ht="18" x14ac:dyDescent="0.25">
      <c r="A5" s="62"/>
      <c r="B5" s="63"/>
      <c r="C5" s="64" t="s">
        <v>480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</row>
    <row r="6" spans="1:50" ht="18" x14ac:dyDescent="0.25">
      <c r="A6" s="62"/>
      <c r="B6" s="63"/>
      <c r="C6" s="35"/>
      <c r="D6" s="35"/>
      <c r="E6" s="35"/>
      <c r="F6" s="35"/>
      <c r="G6" s="35"/>
      <c r="H6" s="35" t="s">
        <v>482</v>
      </c>
      <c r="I6" s="35"/>
      <c r="J6" s="29" t="s">
        <v>481</v>
      </c>
      <c r="K6" s="29"/>
      <c r="L6" s="35"/>
      <c r="M6" s="35" t="s">
        <v>481</v>
      </c>
      <c r="N6" s="35" t="s">
        <v>3</v>
      </c>
      <c r="O6" s="35" t="s">
        <v>3</v>
      </c>
      <c r="P6" s="35" t="s">
        <v>5</v>
      </c>
      <c r="Q6" s="35" t="s">
        <v>3</v>
      </c>
      <c r="R6" s="29" t="s">
        <v>5</v>
      </c>
      <c r="S6" s="35" t="s">
        <v>2</v>
      </c>
      <c r="T6" s="35" t="s">
        <v>5</v>
      </c>
      <c r="U6" s="35" t="s">
        <v>5</v>
      </c>
      <c r="V6" s="29" t="s">
        <v>1</v>
      </c>
      <c r="W6" s="35" t="s">
        <v>1</v>
      </c>
      <c r="X6" s="29" t="s">
        <v>482</v>
      </c>
      <c r="Y6" s="29" t="s">
        <v>482</v>
      </c>
      <c r="Z6" s="35" t="s">
        <v>482</v>
      </c>
      <c r="AA6" s="35" t="s">
        <v>482</v>
      </c>
      <c r="AB6" s="35" t="s">
        <v>2</v>
      </c>
      <c r="AC6" s="35" t="s">
        <v>2</v>
      </c>
      <c r="AD6" s="35" t="s">
        <v>486</v>
      </c>
      <c r="AE6" s="35" t="s">
        <v>1</v>
      </c>
      <c r="AF6" s="29" t="s">
        <v>486</v>
      </c>
      <c r="AG6" s="35" t="s">
        <v>486</v>
      </c>
      <c r="AH6" s="35" t="s">
        <v>490</v>
      </c>
      <c r="AI6" s="35" t="s">
        <v>3</v>
      </c>
      <c r="AJ6" s="35" t="s">
        <v>484</v>
      </c>
      <c r="AK6" s="35" t="s">
        <v>3</v>
      </c>
      <c r="AL6" s="35" t="s">
        <v>489</v>
      </c>
      <c r="AM6" s="29" t="s">
        <v>485</v>
      </c>
      <c r="AN6" s="35" t="s">
        <v>491</v>
      </c>
      <c r="AO6" s="29" t="s">
        <v>485</v>
      </c>
      <c r="AP6" s="29" t="s">
        <v>487</v>
      </c>
      <c r="AQ6" s="35" t="s">
        <v>5</v>
      </c>
      <c r="AR6" s="29" t="s">
        <v>484</v>
      </c>
      <c r="AS6" s="29" t="s">
        <v>488</v>
      </c>
      <c r="AT6" s="35" t="s">
        <v>482</v>
      </c>
      <c r="AU6" s="35"/>
      <c r="AV6" s="35"/>
      <c r="AW6" s="35" t="s">
        <v>487</v>
      </c>
      <c r="AX6" s="35" t="s">
        <v>6</v>
      </c>
    </row>
    <row r="7" spans="1:50" ht="16.5" customHeight="1" x14ac:dyDescent="0.25">
      <c r="A7" s="62"/>
      <c r="B7" s="63"/>
      <c r="C7" s="60" t="s">
        <v>40</v>
      </c>
      <c r="D7" s="60" t="s">
        <v>41</v>
      </c>
      <c r="E7" s="60" t="s">
        <v>298</v>
      </c>
      <c r="F7" s="60" t="s">
        <v>22</v>
      </c>
      <c r="G7" s="60" t="s">
        <v>299</v>
      </c>
      <c r="H7" s="60" t="s">
        <v>25</v>
      </c>
      <c r="I7" s="57" t="s">
        <v>331</v>
      </c>
      <c r="J7" s="59" t="s">
        <v>27</v>
      </c>
      <c r="K7" s="58" t="s">
        <v>300</v>
      </c>
      <c r="L7" s="60" t="s">
        <v>301</v>
      </c>
      <c r="M7" s="60" t="s">
        <v>302</v>
      </c>
      <c r="N7" s="60" t="s">
        <v>29</v>
      </c>
      <c r="O7" s="60" t="s">
        <v>483</v>
      </c>
      <c r="P7" s="60" t="s">
        <v>42</v>
      </c>
      <c r="Q7" s="57" t="s">
        <v>332</v>
      </c>
      <c r="R7" s="59" t="s">
        <v>49</v>
      </c>
      <c r="S7" s="60" t="s">
        <v>46</v>
      </c>
      <c r="T7" s="60" t="s">
        <v>303</v>
      </c>
      <c r="U7" s="60" t="s">
        <v>304</v>
      </c>
      <c r="V7" s="59" t="s">
        <v>305</v>
      </c>
      <c r="W7" s="57" t="s">
        <v>306</v>
      </c>
      <c r="X7" s="59" t="s">
        <v>307</v>
      </c>
      <c r="Y7" s="59" t="s">
        <v>308</v>
      </c>
      <c r="Z7" s="57" t="s">
        <v>309</v>
      </c>
      <c r="AA7" s="57" t="s">
        <v>310</v>
      </c>
      <c r="AB7" s="60" t="s">
        <v>311</v>
      </c>
      <c r="AC7" s="60" t="s">
        <v>312</v>
      </c>
      <c r="AD7" s="60" t="s">
        <v>313</v>
      </c>
      <c r="AE7" s="60" t="s">
        <v>314</v>
      </c>
      <c r="AF7" s="59" t="s">
        <v>45</v>
      </c>
      <c r="AG7" s="60" t="s">
        <v>315</v>
      </c>
      <c r="AH7" s="60" t="s">
        <v>316</v>
      </c>
      <c r="AI7" s="60" t="s">
        <v>317</v>
      </c>
      <c r="AJ7" s="57" t="s">
        <v>319</v>
      </c>
      <c r="AK7" s="60" t="s">
        <v>320</v>
      </c>
      <c r="AL7" s="57" t="s">
        <v>329</v>
      </c>
      <c r="AM7" s="59" t="s">
        <v>322</v>
      </c>
      <c r="AN7" s="57" t="s">
        <v>328</v>
      </c>
      <c r="AO7" s="59" t="s">
        <v>323</v>
      </c>
      <c r="AP7" s="59" t="s">
        <v>26</v>
      </c>
      <c r="AQ7" s="57" t="s">
        <v>326</v>
      </c>
      <c r="AR7" s="58" t="s">
        <v>28</v>
      </c>
      <c r="AS7" s="58" t="s">
        <v>325</v>
      </c>
      <c r="AT7" s="57" t="s">
        <v>333</v>
      </c>
      <c r="AU7" s="57" t="s">
        <v>24</v>
      </c>
      <c r="AV7" s="57" t="s">
        <v>30</v>
      </c>
      <c r="AW7" s="57" t="s">
        <v>492</v>
      </c>
      <c r="AX7" s="57" t="s">
        <v>324</v>
      </c>
    </row>
    <row r="8" spans="1:50" x14ac:dyDescent="0.25">
      <c r="A8" s="62"/>
      <c r="B8" s="63"/>
      <c r="C8" s="60"/>
      <c r="D8" s="60"/>
      <c r="E8" s="60"/>
      <c r="F8" s="60"/>
      <c r="G8" s="60"/>
      <c r="H8" s="60"/>
      <c r="I8" s="57"/>
      <c r="J8" s="59"/>
      <c r="K8" s="58"/>
      <c r="L8" s="60"/>
      <c r="M8" s="60"/>
      <c r="N8" s="60"/>
      <c r="O8" s="60"/>
      <c r="P8" s="60"/>
      <c r="Q8" s="57"/>
      <c r="R8" s="59"/>
      <c r="S8" s="60"/>
      <c r="T8" s="60"/>
      <c r="U8" s="60"/>
      <c r="V8" s="59"/>
      <c r="W8" s="57"/>
      <c r="X8" s="59"/>
      <c r="Y8" s="59"/>
      <c r="Z8" s="57"/>
      <c r="AA8" s="57"/>
      <c r="AB8" s="60"/>
      <c r="AC8" s="60"/>
      <c r="AD8" s="60"/>
      <c r="AE8" s="60"/>
      <c r="AF8" s="59"/>
      <c r="AG8" s="60"/>
      <c r="AH8" s="60"/>
      <c r="AI8" s="60"/>
      <c r="AJ8" s="57"/>
      <c r="AK8" s="60"/>
      <c r="AL8" s="57"/>
      <c r="AM8" s="59"/>
      <c r="AN8" s="57"/>
      <c r="AO8" s="59"/>
      <c r="AP8" s="59"/>
      <c r="AQ8" s="57"/>
      <c r="AR8" s="58"/>
      <c r="AS8" s="58"/>
      <c r="AT8" s="57"/>
      <c r="AU8" s="57"/>
      <c r="AV8" s="57"/>
      <c r="AW8" s="57"/>
      <c r="AX8" s="57"/>
    </row>
    <row r="9" spans="1:50" x14ac:dyDescent="0.25">
      <c r="A9" s="62"/>
      <c r="B9" s="63"/>
      <c r="C9" s="13" t="s">
        <v>393</v>
      </c>
      <c r="D9" s="13" t="s">
        <v>31</v>
      </c>
      <c r="E9" s="13" t="s">
        <v>9</v>
      </c>
      <c r="F9" s="13" t="s">
        <v>7</v>
      </c>
      <c r="G9" s="13" t="s">
        <v>32</v>
      </c>
      <c r="H9" s="13" t="s">
        <v>12</v>
      </c>
      <c r="I9" s="13" t="s">
        <v>394</v>
      </c>
      <c r="J9" s="25" t="s">
        <v>14</v>
      </c>
      <c r="K9" s="25" t="s">
        <v>395</v>
      </c>
      <c r="L9" s="13" t="s">
        <v>396</v>
      </c>
      <c r="M9" s="13" t="s">
        <v>398</v>
      </c>
      <c r="N9" s="13" t="s">
        <v>18</v>
      </c>
      <c r="O9" s="13" t="s">
        <v>510</v>
      </c>
      <c r="P9" s="13" t="s">
        <v>33</v>
      </c>
      <c r="Q9" s="14" t="s">
        <v>397</v>
      </c>
      <c r="R9" s="25" t="s">
        <v>38</v>
      </c>
      <c r="S9" s="13" t="s">
        <v>35</v>
      </c>
      <c r="T9" s="13" t="s">
        <v>20</v>
      </c>
      <c r="U9" s="13" t="s">
        <v>511</v>
      </c>
      <c r="V9" s="25" t="s">
        <v>8</v>
      </c>
      <c r="W9" s="13" t="s">
        <v>10</v>
      </c>
      <c r="X9" s="25" t="s">
        <v>399</v>
      </c>
      <c r="Y9" s="25" t="s">
        <v>19</v>
      </c>
      <c r="Z9" s="13" t="s">
        <v>512</v>
      </c>
      <c r="AA9" s="13"/>
      <c r="AB9" s="13" t="s">
        <v>513</v>
      </c>
      <c r="AC9" s="13" t="s">
        <v>514</v>
      </c>
      <c r="AD9" s="13"/>
      <c r="AE9" s="13" t="s">
        <v>515</v>
      </c>
      <c r="AF9" s="25" t="s">
        <v>34</v>
      </c>
      <c r="AG9" s="13" t="s">
        <v>516</v>
      </c>
      <c r="AH9" s="13"/>
      <c r="AI9" s="13" t="s">
        <v>517</v>
      </c>
      <c r="AJ9" s="13" t="s">
        <v>17</v>
      </c>
      <c r="AK9" s="13" t="s">
        <v>37</v>
      </c>
      <c r="AL9" s="13" t="s">
        <v>518</v>
      </c>
      <c r="AM9" s="25" t="s">
        <v>36</v>
      </c>
      <c r="AN9" s="13" t="s">
        <v>519</v>
      </c>
      <c r="AO9" s="25" t="s">
        <v>16</v>
      </c>
      <c r="AP9" s="25" t="s">
        <v>13</v>
      </c>
      <c r="AQ9" s="13" t="s">
        <v>520</v>
      </c>
      <c r="AR9" s="26" t="s">
        <v>15</v>
      </c>
      <c r="AS9" s="25" t="s">
        <v>39</v>
      </c>
      <c r="AT9" s="14" t="s">
        <v>400</v>
      </c>
      <c r="AU9" s="14" t="s">
        <v>11</v>
      </c>
      <c r="AV9" s="14" t="s">
        <v>21</v>
      </c>
      <c r="AW9" s="14" t="s">
        <v>521</v>
      </c>
      <c r="AX9" s="13"/>
    </row>
    <row r="10" spans="1:50" x14ac:dyDescent="0.25">
      <c r="A10" s="4" t="s">
        <v>180</v>
      </c>
      <c r="B10" s="3" t="s">
        <v>177</v>
      </c>
      <c r="C10" s="21" t="s">
        <v>198</v>
      </c>
      <c r="D10" s="21" t="s">
        <v>193</v>
      </c>
      <c r="E10" s="21"/>
      <c r="F10" s="21"/>
      <c r="G10" s="21" t="s">
        <v>197</v>
      </c>
      <c r="H10" s="21" t="s">
        <v>193</v>
      </c>
      <c r="I10" s="21" t="s">
        <v>198</v>
      </c>
      <c r="J10" s="31" t="s">
        <v>197</v>
      </c>
      <c r="K10" s="31" t="s">
        <v>194</v>
      </c>
      <c r="L10" s="21" t="s">
        <v>197</v>
      </c>
      <c r="M10" s="21"/>
      <c r="N10" s="21" t="s">
        <v>194</v>
      </c>
      <c r="O10" s="21"/>
      <c r="P10" s="21"/>
      <c r="Q10" s="21"/>
      <c r="R10" s="31" t="s">
        <v>193</v>
      </c>
      <c r="S10" s="21" t="s">
        <v>193</v>
      </c>
      <c r="T10" s="21"/>
      <c r="U10" s="21"/>
      <c r="V10" s="31"/>
      <c r="W10" s="21"/>
      <c r="X10" s="31"/>
      <c r="Y10" s="31"/>
      <c r="Z10" s="21"/>
      <c r="AA10" s="21"/>
      <c r="AB10" s="21"/>
      <c r="AC10" s="21"/>
      <c r="AD10" s="21"/>
      <c r="AE10" s="21"/>
      <c r="AF10" s="31"/>
      <c r="AG10" s="21"/>
      <c r="AH10" s="21"/>
      <c r="AI10" s="21"/>
      <c r="AJ10" s="21" t="s">
        <v>198</v>
      </c>
      <c r="AK10" s="21" t="s">
        <v>194</v>
      </c>
      <c r="AL10" s="21"/>
      <c r="AM10" s="31" t="s">
        <v>198</v>
      </c>
      <c r="AN10" s="21"/>
      <c r="AO10" s="31" t="s">
        <v>194</v>
      </c>
      <c r="AP10" s="31"/>
      <c r="AQ10" s="21"/>
      <c r="AR10" s="31"/>
      <c r="AS10" s="31"/>
      <c r="AT10" s="21"/>
      <c r="AU10" s="21"/>
      <c r="AV10" s="21"/>
      <c r="AW10" s="21"/>
      <c r="AX10" s="21"/>
    </row>
    <row r="11" spans="1:50" x14ac:dyDescent="0.25">
      <c r="A11" s="4" t="s">
        <v>122</v>
      </c>
      <c r="B11" s="3" t="s">
        <v>123</v>
      </c>
      <c r="C11" s="21" t="s">
        <v>330</v>
      </c>
      <c r="D11" s="21" t="s">
        <v>330</v>
      </c>
      <c r="E11" s="21"/>
      <c r="F11" s="21"/>
      <c r="G11" s="21" t="s">
        <v>200</v>
      </c>
      <c r="H11" s="21" t="s">
        <v>330</v>
      </c>
      <c r="I11" s="21"/>
      <c r="J11" s="31" t="s">
        <v>330</v>
      </c>
      <c r="K11" s="31" t="s">
        <v>193</v>
      </c>
      <c r="L11" s="21" t="s">
        <v>196</v>
      </c>
      <c r="M11" s="21"/>
      <c r="N11" s="21" t="s">
        <v>330</v>
      </c>
      <c r="O11" s="21"/>
      <c r="P11" s="21"/>
      <c r="Q11" s="21"/>
      <c r="R11" s="31"/>
      <c r="S11" s="21" t="s">
        <v>196</v>
      </c>
      <c r="T11" s="21"/>
      <c r="U11" s="21"/>
      <c r="V11" s="31" t="s">
        <v>330</v>
      </c>
      <c r="W11" s="21" t="s">
        <v>196</v>
      </c>
      <c r="X11" s="31"/>
      <c r="Y11" s="31"/>
      <c r="Z11" s="21"/>
      <c r="AA11" s="21"/>
      <c r="AB11" s="21"/>
      <c r="AC11" s="21"/>
      <c r="AD11" s="21"/>
      <c r="AE11" s="21"/>
      <c r="AF11" s="31" t="s">
        <v>193</v>
      </c>
      <c r="AG11" s="21"/>
      <c r="AH11" s="21"/>
      <c r="AI11" s="21"/>
      <c r="AJ11" s="21" t="s">
        <v>196</v>
      </c>
      <c r="AK11" s="21" t="s">
        <v>330</v>
      </c>
      <c r="AL11" s="21"/>
      <c r="AM11" s="31"/>
      <c r="AN11" s="21"/>
      <c r="AO11" s="31"/>
      <c r="AP11" s="31"/>
      <c r="AQ11" s="21"/>
      <c r="AR11" s="31" t="s">
        <v>200</v>
      </c>
      <c r="AS11" s="31"/>
      <c r="AT11" s="21"/>
      <c r="AU11" s="21"/>
      <c r="AV11" s="21"/>
      <c r="AW11" s="21"/>
      <c r="AX11" s="21"/>
    </row>
    <row r="12" spans="1:50" x14ac:dyDescent="0.25">
      <c r="A12" s="4" t="s">
        <v>157</v>
      </c>
      <c r="B12" s="3" t="s">
        <v>158</v>
      </c>
      <c r="C12" s="21" t="s">
        <v>193</v>
      </c>
      <c r="D12" s="21" t="s">
        <v>197</v>
      </c>
      <c r="E12" s="21"/>
      <c r="F12" s="21"/>
      <c r="G12" s="21" t="s">
        <v>197</v>
      </c>
      <c r="H12" s="21" t="s">
        <v>194</v>
      </c>
      <c r="I12" s="21"/>
      <c r="J12" s="31" t="s">
        <v>198</v>
      </c>
      <c r="K12" s="31" t="s">
        <v>194</v>
      </c>
      <c r="L12" s="21"/>
      <c r="M12" s="21"/>
      <c r="N12" s="21" t="s">
        <v>194</v>
      </c>
      <c r="O12" s="21"/>
      <c r="P12" s="21"/>
      <c r="Q12" s="21"/>
      <c r="R12" s="31" t="s">
        <v>197</v>
      </c>
      <c r="S12" s="21" t="s">
        <v>198</v>
      </c>
      <c r="T12" s="21"/>
      <c r="U12" s="21"/>
      <c r="V12" s="31" t="s">
        <v>198</v>
      </c>
      <c r="W12" s="21"/>
      <c r="X12" s="31"/>
      <c r="Y12" s="31" t="s">
        <v>197</v>
      </c>
      <c r="Z12" s="21"/>
      <c r="AA12" s="21"/>
      <c r="AB12" s="21"/>
      <c r="AC12" s="21"/>
      <c r="AD12" s="21"/>
      <c r="AE12" s="21"/>
      <c r="AF12" s="31" t="s">
        <v>197</v>
      </c>
      <c r="AG12" s="21"/>
      <c r="AH12" s="21"/>
      <c r="AI12" s="21"/>
      <c r="AJ12" s="21" t="s">
        <v>198</v>
      </c>
      <c r="AK12" s="21" t="s">
        <v>194</v>
      </c>
      <c r="AL12" s="21"/>
      <c r="AM12" s="31"/>
      <c r="AN12" s="21"/>
      <c r="AO12" s="31" t="s">
        <v>194</v>
      </c>
      <c r="AP12" s="31" t="s">
        <v>198</v>
      </c>
      <c r="AQ12" s="21"/>
      <c r="AR12" s="31"/>
      <c r="AS12" s="31"/>
      <c r="AT12" s="21"/>
      <c r="AU12" s="21"/>
      <c r="AV12" s="21"/>
      <c r="AW12" s="21"/>
      <c r="AX12" s="21"/>
    </row>
    <row r="13" spans="1:50" x14ac:dyDescent="0.25">
      <c r="A13" s="4" t="s">
        <v>181</v>
      </c>
      <c r="B13" s="3" t="s">
        <v>178</v>
      </c>
      <c r="C13" s="21" t="s">
        <v>198</v>
      </c>
      <c r="D13" s="21" t="s">
        <v>193</v>
      </c>
      <c r="E13" s="21"/>
      <c r="F13" s="21"/>
      <c r="G13" s="21" t="s">
        <v>197</v>
      </c>
      <c r="H13" s="21" t="s">
        <v>197</v>
      </c>
      <c r="I13" s="21" t="s">
        <v>197</v>
      </c>
      <c r="J13" s="31" t="s">
        <v>198</v>
      </c>
      <c r="K13" s="31" t="s">
        <v>194</v>
      </c>
      <c r="L13" s="21" t="s">
        <v>198</v>
      </c>
      <c r="M13" s="21"/>
      <c r="N13" s="21"/>
      <c r="O13" s="21"/>
      <c r="P13" s="21"/>
      <c r="Q13" s="21" t="s">
        <v>194</v>
      </c>
      <c r="R13" s="31"/>
      <c r="S13" s="21" t="s">
        <v>193</v>
      </c>
      <c r="T13" s="21"/>
      <c r="U13" s="21"/>
      <c r="V13" s="31"/>
      <c r="W13" s="21"/>
      <c r="X13" s="31"/>
      <c r="Y13" s="31"/>
      <c r="Z13" s="21"/>
      <c r="AA13" s="21"/>
      <c r="AB13" s="21"/>
      <c r="AC13" s="21"/>
      <c r="AD13" s="21"/>
      <c r="AE13" s="21"/>
      <c r="AF13" s="31"/>
      <c r="AG13" s="21"/>
      <c r="AH13" s="21"/>
      <c r="AI13" s="21"/>
      <c r="AJ13" s="21"/>
      <c r="AK13" s="21"/>
      <c r="AL13" s="21"/>
      <c r="AM13" s="31"/>
      <c r="AN13" s="21"/>
      <c r="AO13" s="31" t="s">
        <v>198</v>
      </c>
      <c r="AP13" s="31"/>
      <c r="AQ13" s="21"/>
      <c r="AR13" s="31"/>
      <c r="AS13" s="31"/>
      <c r="AT13" s="21"/>
      <c r="AU13" s="21" t="s">
        <v>194</v>
      </c>
      <c r="AV13" s="21"/>
      <c r="AW13" s="21"/>
      <c r="AX13" s="21"/>
    </row>
    <row r="14" spans="1:50" x14ac:dyDescent="0.25">
      <c r="A14" s="4" t="s">
        <v>124</v>
      </c>
      <c r="B14" s="3" t="s">
        <v>125</v>
      </c>
      <c r="C14" s="21" t="s">
        <v>198</v>
      </c>
      <c r="D14" s="21" t="s">
        <v>198</v>
      </c>
      <c r="E14" s="21"/>
      <c r="F14" s="21"/>
      <c r="G14" s="21" t="s">
        <v>198</v>
      </c>
      <c r="H14" s="21" t="s">
        <v>330</v>
      </c>
      <c r="I14" s="21" t="s">
        <v>193</v>
      </c>
      <c r="J14" s="31" t="s">
        <v>330</v>
      </c>
      <c r="K14" s="31" t="s">
        <v>194</v>
      </c>
      <c r="L14" s="21"/>
      <c r="M14" s="21" t="s">
        <v>194</v>
      </c>
      <c r="N14" s="21" t="s">
        <v>194</v>
      </c>
      <c r="O14" s="21"/>
      <c r="P14" s="21"/>
      <c r="Q14" s="21" t="s">
        <v>194</v>
      </c>
      <c r="R14" s="31"/>
      <c r="S14" s="21"/>
      <c r="T14" s="21"/>
      <c r="U14" s="21"/>
      <c r="V14" s="31" t="s">
        <v>198</v>
      </c>
      <c r="W14" s="21" t="s">
        <v>198</v>
      </c>
      <c r="X14" s="31"/>
      <c r="Y14" s="31"/>
      <c r="Z14" s="21"/>
      <c r="AA14" s="21"/>
      <c r="AB14" s="21"/>
      <c r="AC14" s="21"/>
      <c r="AD14" s="21"/>
      <c r="AE14" s="21"/>
      <c r="AF14" s="31"/>
      <c r="AG14" s="21"/>
      <c r="AH14" s="21"/>
      <c r="AI14" s="21"/>
      <c r="AJ14" s="21"/>
      <c r="AK14" s="21" t="s">
        <v>198</v>
      </c>
      <c r="AL14" s="21"/>
      <c r="AM14" s="31"/>
      <c r="AN14" s="21"/>
      <c r="AO14" s="31"/>
      <c r="AP14" s="31" t="s">
        <v>194</v>
      </c>
      <c r="AQ14" s="21"/>
      <c r="AR14" s="31" t="s">
        <v>197</v>
      </c>
      <c r="AS14" s="31"/>
      <c r="AT14" s="21"/>
      <c r="AU14" s="21"/>
      <c r="AV14" s="21"/>
      <c r="AW14" s="21"/>
      <c r="AX14" s="21"/>
    </row>
    <row r="15" spans="1:50" x14ac:dyDescent="0.25">
      <c r="A15" s="4" t="s">
        <v>182</v>
      </c>
      <c r="B15" s="3" t="s">
        <v>179</v>
      </c>
      <c r="C15" s="21" t="s">
        <v>193</v>
      </c>
      <c r="D15" s="21" t="s">
        <v>194</v>
      </c>
      <c r="E15" s="21"/>
      <c r="F15" s="21"/>
      <c r="G15" s="21" t="s">
        <v>330</v>
      </c>
      <c r="H15" s="21" t="s">
        <v>194</v>
      </c>
      <c r="I15" s="21"/>
      <c r="J15" s="31"/>
      <c r="K15" s="31" t="s">
        <v>200</v>
      </c>
      <c r="L15" s="21" t="s">
        <v>196</v>
      </c>
      <c r="M15" s="21" t="s">
        <v>196</v>
      </c>
      <c r="N15" s="21" t="s">
        <v>197</v>
      </c>
      <c r="O15" s="21"/>
      <c r="P15" s="21" t="s">
        <v>193</v>
      </c>
      <c r="Q15" s="21" t="s">
        <v>197</v>
      </c>
      <c r="R15" s="31"/>
      <c r="S15" s="21" t="s">
        <v>197</v>
      </c>
      <c r="T15" s="21" t="s">
        <v>194</v>
      </c>
      <c r="U15" s="21"/>
      <c r="V15" s="31"/>
      <c r="W15" s="21"/>
      <c r="X15" s="31"/>
      <c r="Y15" s="31"/>
      <c r="Z15" s="21"/>
      <c r="AA15" s="21"/>
      <c r="AB15" s="21"/>
      <c r="AC15" s="21"/>
      <c r="AD15" s="21"/>
      <c r="AE15" s="21"/>
      <c r="AF15" s="31"/>
      <c r="AG15" s="21"/>
      <c r="AH15" s="21"/>
      <c r="AI15" s="21"/>
      <c r="AJ15" s="21"/>
      <c r="AK15" s="21" t="s">
        <v>194</v>
      </c>
      <c r="AL15" s="21"/>
      <c r="AM15" s="31"/>
      <c r="AN15" s="21"/>
      <c r="AO15" s="31" t="s">
        <v>198</v>
      </c>
      <c r="AP15" s="31" t="s">
        <v>195</v>
      </c>
      <c r="AQ15" s="21"/>
      <c r="AR15" s="31" t="s">
        <v>194</v>
      </c>
      <c r="AS15" s="31" t="s">
        <v>197</v>
      </c>
      <c r="AT15" s="21" t="s">
        <v>193</v>
      </c>
      <c r="AU15" s="21"/>
      <c r="AV15" s="21"/>
      <c r="AW15" s="21"/>
      <c r="AX15" s="21"/>
    </row>
    <row r="16" spans="1:50" x14ac:dyDescent="0.25">
      <c r="A16" s="4" t="s">
        <v>159</v>
      </c>
      <c r="B16" s="3" t="s">
        <v>160</v>
      </c>
      <c r="C16" s="21" t="s">
        <v>197</v>
      </c>
      <c r="D16" s="21" t="s">
        <v>194</v>
      </c>
      <c r="E16" s="21"/>
      <c r="F16" s="21"/>
      <c r="G16" s="21" t="s">
        <v>193</v>
      </c>
      <c r="H16" s="21" t="s">
        <v>193</v>
      </c>
      <c r="I16" s="21" t="s">
        <v>194</v>
      </c>
      <c r="J16" s="31" t="s">
        <v>330</v>
      </c>
      <c r="K16" s="31" t="s">
        <v>193</v>
      </c>
      <c r="L16" s="21" t="s">
        <v>196</v>
      </c>
      <c r="M16" s="21" t="s">
        <v>330</v>
      </c>
      <c r="N16" s="21" t="s">
        <v>194</v>
      </c>
      <c r="O16" s="21"/>
      <c r="P16" s="21" t="s">
        <v>330</v>
      </c>
      <c r="Q16" s="21" t="s">
        <v>330</v>
      </c>
      <c r="R16" s="31"/>
      <c r="S16" s="21" t="s">
        <v>197</v>
      </c>
      <c r="T16" s="21"/>
      <c r="U16" s="21"/>
      <c r="V16" s="31"/>
      <c r="W16" s="21"/>
      <c r="X16" s="31"/>
      <c r="Y16" s="31"/>
      <c r="Z16" s="21"/>
      <c r="AA16" s="21"/>
      <c r="AB16" s="21"/>
      <c r="AC16" s="21"/>
      <c r="AD16" s="21"/>
      <c r="AE16" s="21"/>
      <c r="AF16" s="31" t="s">
        <v>194</v>
      </c>
      <c r="AG16" s="21"/>
      <c r="AH16" s="21"/>
      <c r="AI16" s="21"/>
      <c r="AJ16" s="21" t="s">
        <v>193</v>
      </c>
      <c r="AK16" s="21" t="s">
        <v>194</v>
      </c>
      <c r="AL16" s="21"/>
      <c r="AM16" s="31" t="s">
        <v>194</v>
      </c>
      <c r="AN16" s="21"/>
      <c r="AO16" s="31"/>
      <c r="AP16" s="31" t="s">
        <v>196</v>
      </c>
      <c r="AQ16" s="21"/>
      <c r="AR16" s="31"/>
      <c r="AS16" s="31"/>
      <c r="AT16" s="21"/>
      <c r="AU16" s="21" t="s">
        <v>330</v>
      </c>
      <c r="AV16" s="21"/>
      <c r="AW16" s="21"/>
      <c r="AX16" s="21"/>
    </row>
    <row r="17" spans="1:50" x14ac:dyDescent="0.25">
      <c r="A17" s="4" t="s">
        <v>334</v>
      </c>
      <c r="B17" s="3" t="s">
        <v>190</v>
      </c>
      <c r="C17" s="21" t="s">
        <v>197</v>
      </c>
      <c r="D17" s="21" t="s">
        <v>197</v>
      </c>
      <c r="E17" s="21"/>
      <c r="F17" s="21"/>
      <c r="G17" s="21" t="s">
        <v>198</v>
      </c>
      <c r="H17" s="21" t="s">
        <v>198</v>
      </c>
      <c r="I17" s="21" t="s">
        <v>198</v>
      </c>
      <c r="J17" s="31"/>
      <c r="K17" s="31" t="s">
        <v>193</v>
      </c>
      <c r="L17" s="21" t="s">
        <v>193</v>
      </c>
      <c r="M17" s="21" t="s">
        <v>198</v>
      </c>
      <c r="N17" s="21"/>
      <c r="O17" s="21"/>
      <c r="P17" s="21" t="s">
        <v>194</v>
      </c>
      <c r="Q17" s="21" t="s">
        <v>194</v>
      </c>
      <c r="R17" s="31"/>
      <c r="S17" s="21"/>
      <c r="T17" s="21"/>
      <c r="U17" s="21"/>
      <c r="V17" s="31" t="s">
        <v>198</v>
      </c>
      <c r="W17" s="21"/>
      <c r="X17" s="31"/>
      <c r="Y17" s="31" t="s">
        <v>198</v>
      </c>
      <c r="Z17" s="21"/>
      <c r="AA17" s="21"/>
      <c r="AB17" s="21"/>
      <c r="AC17" s="21"/>
      <c r="AD17" s="21"/>
      <c r="AE17" s="21"/>
      <c r="AF17" s="31"/>
      <c r="AG17" s="21"/>
      <c r="AH17" s="21"/>
      <c r="AI17" s="21"/>
      <c r="AJ17" s="21"/>
      <c r="AK17" s="21" t="s">
        <v>198</v>
      </c>
      <c r="AL17" s="21"/>
      <c r="AM17" s="31" t="s">
        <v>198</v>
      </c>
      <c r="AN17" s="21"/>
      <c r="AO17" s="31"/>
      <c r="AP17" s="31" t="s">
        <v>198</v>
      </c>
      <c r="AQ17" s="21"/>
      <c r="AR17" s="31"/>
      <c r="AS17" s="31"/>
      <c r="AT17" s="21"/>
      <c r="AU17" s="21"/>
      <c r="AV17" s="21"/>
      <c r="AW17" s="21"/>
      <c r="AX17" s="21"/>
    </row>
    <row r="18" spans="1:50" x14ac:dyDescent="0.25">
      <c r="A18" s="4" t="s">
        <v>171</v>
      </c>
      <c r="B18" s="3" t="s">
        <v>172</v>
      </c>
      <c r="C18" s="21" t="s">
        <v>198</v>
      </c>
      <c r="D18" s="21" t="s">
        <v>197</v>
      </c>
      <c r="E18" s="21"/>
      <c r="F18" s="21"/>
      <c r="G18" s="21" t="s">
        <v>197</v>
      </c>
      <c r="H18" s="21" t="s">
        <v>193</v>
      </c>
      <c r="I18" s="21"/>
      <c r="J18" s="31" t="s">
        <v>193</v>
      </c>
      <c r="K18" s="31" t="s">
        <v>193</v>
      </c>
      <c r="L18" s="21" t="s">
        <v>330</v>
      </c>
      <c r="M18" s="21"/>
      <c r="N18" s="21" t="s">
        <v>194</v>
      </c>
      <c r="O18" s="21"/>
      <c r="P18" s="21" t="s">
        <v>193</v>
      </c>
      <c r="Q18" s="21" t="s">
        <v>330</v>
      </c>
      <c r="R18" s="31" t="s">
        <v>330</v>
      </c>
      <c r="S18" s="21" t="s">
        <v>194</v>
      </c>
      <c r="T18" s="21"/>
      <c r="U18" s="21"/>
      <c r="V18" s="31" t="s">
        <v>194</v>
      </c>
      <c r="W18" s="21"/>
      <c r="X18" s="31"/>
      <c r="Y18" s="31"/>
      <c r="Z18" s="21"/>
      <c r="AA18" s="21"/>
      <c r="AB18" s="21"/>
      <c r="AC18" s="21"/>
      <c r="AD18" s="21"/>
      <c r="AE18" s="21"/>
      <c r="AF18" s="31" t="s">
        <v>194</v>
      </c>
      <c r="AG18" s="21"/>
      <c r="AH18" s="21"/>
      <c r="AI18" s="21"/>
      <c r="AJ18" s="21" t="s">
        <v>330</v>
      </c>
      <c r="AK18" s="21" t="s">
        <v>330</v>
      </c>
      <c r="AL18" s="21"/>
      <c r="AM18" s="31"/>
      <c r="AN18" s="21"/>
      <c r="AO18" s="31"/>
      <c r="AP18" s="31"/>
      <c r="AQ18" s="21"/>
      <c r="AR18" s="31" t="s">
        <v>197</v>
      </c>
      <c r="AS18" s="31"/>
      <c r="AT18" s="21"/>
      <c r="AU18" s="21"/>
      <c r="AV18" s="21"/>
      <c r="AW18" s="21"/>
      <c r="AX18" s="21"/>
    </row>
    <row r="19" spans="1:50" x14ac:dyDescent="0.25">
      <c r="A19" s="4" t="s">
        <v>335</v>
      </c>
      <c r="B19" s="3" t="s">
        <v>150</v>
      </c>
      <c r="C19" s="21" t="s">
        <v>197</v>
      </c>
      <c r="D19" s="21" t="s">
        <v>197</v>
      </c>
      <c r="E19" s="21"/>
      <c r="F19" s="21"/>
      <c r="G19" s="21" t="s">
        <v>194</v>
      </c>
      <c r="H19" s="21" t="s">
        <v>197</v>
      </c>
      <c r="I19" s="21" t="s">
        <v>198</v>
      </c>
      <c r="J19" s="31" t="s">
        <v>330</v>
      </c>
      <c r="K19" s="31" t="s">
        <v>193</v>
      </c>
      <c r="L19" s="21" t="s">
        <v>194</v>
      </c>
      <c r="M19" s="21" t="s">
        <v>194</v>
      </c>
      <c r="N19" s="21" t="s">
        <v>193</v>
      </c>
      <c r="O19" s="21"/>
      <c r="P19" s="21" t="s">
        <v>194</v>
      </c>
      <c r="Q19" s="21" t="s">
        <v>198</v>
      </c>
      <c r="R19" s="31" t="s">
        <v>197</v>
      </c>
      <c r="S19" s="21" t="s">
        <v>198</v>
      </c>
      <c r="T19" s="21"/>
      <c r="U19" s="21"/>
      <c r="V19" s="31"/>
      <c r="W19" s="21"/>
      <c r="X19" s="31" t="s">
        <v>198</v>
      </c>
      <c r="Y19" s="31" t="s">
        <v>198</v>
      </c>
      <c r="Z19" s="21"/>
      <c r="AA19" s="21"/>
      <c r="AB19" s="21"/>
      <c r="AC19" s="21"/>
      <c r="AD19" s="21"/>
      <c r="AE19" s="21"/>
      <c r="AF19" s="31" t="s">
        <v>198</v>
      </c>
      <c r="AG19" s="21"/>
      <c r="AH19" s="21"/>
      <c r="AI19" s="21"/>
      <c r="AJ19" s="21" t="s">
        <v>194</v>
      </c>
      <c r="AK19" s="21" t="s">
        <v>198</v>
      </c>
      <c r="AL19" s="21"/>
      <c r="AM19" s="31" t="s">
        <v>198</v>
      </c>
      <c r="AN19" s="21"/>
      <c r="AO19" s="31" t="s">
        <v>199</v>
      </c>
      <c r="AP19" s="31" t="s">
        <v>330</v>
      </c>
      <c r="AQ19" s="21"/>
      <c r="AR19" s="31"/>
      <c r="AS19" s="31" t="s">
        <v>197</v>
      </c>
      <c r="AT19" s="21" t="s">
        <v>330</v>
      </c>
      <c r="AU19" s="21"/>
      <c r="AV19" s="21" t="s">
        <v>198</v>
      </c>
      <c r="AW19" s="21"/>
      <c r="AX19" s="21"/>
    </row>
    <row r="20" spans="1:50" x14ac:dyDescent="0.25">
      <c r="A20" s="4" t="s">
        <v>438</v>
      </c>
      <c r="B20" s="3" t="s">
        <v>183</v>
      </c>
      <c r="C20" s="21" t="s">
        <v>197</v>
      </c>
      <c r="D20" s="21" t="s">
        <v>193</v>
      </c>
      <c r="E20" s="21"/>
      <c r="F20" s="21"/>
      <c r="G20" s="21" t="s">
        <v>193</v>
      </c>
      <c r="H20" s="21" t="s">
        <v>197</v>
      </c>
      <c r="I20" s="21" t="s">
        <v>194</v>
      </c>
      <c r="J20" s="31" t="s">
        <v>330</v>
      </c>
      <c r="K20" s="31" t="s">
        <v>193</v>
      </c>
      <c r="L20" s="21"/>
      <c r="M20" s="21"/>
      <c r="N20" s="21" t="s">
        <v>198</v>
      </c>
      <c r="O20" s="21"/>
      <c r="P20" s="21" t="s">
        <v>330</v>
      </c>
      <c r="Q20" s="21" t="s">
        <v>196</v>
      </c>
      <c r="R20" s="31"/>
      <c r="S20" s="21" t="s">
        <v>193</v>
      </c>
      <c r="T20" s="21"/>
      <c r="U20" s="21"/>
      <c r="V20" s="31"/>
      <c r="W20" s="21"/>
      <c r="X20" s="31"/>
      <c r="Y20" s="31"/>
      <c r="Z20" s="21"/>
      <c r="AA20" s="21"/>
      <c r="AB20" s="21"/>
      <c r="AC20" s="21"/>
      <c r="AD20" s="21"/>
      <c r="AE20" s="21"/>
      <c r="AF20" s="31" t="s">
        <v>330</v>
      </c>
      <c r="AG20" s="21"/>
      <c r="AH20" s="21"/>
      <c r="AI20" s="21"/>
      <c r="AJ20" s="21" t="s">
        <v>194</v>
      </c>
      <c r="AK20" s="21" t="s">
        <v>194</v>
      </c>
      <c r="AL20" s="21"/>
      <c r="AM20" s="31" t="s">
        <v>194</v>
      </c>
      <c r="AN20" s="21"/>
      <c r="AO20" s="31"/>
      <c r="AP20" s="31"/>
      <c r="AQ20" s="21"/>
      <c r="AR20" s="31"/>
      <c r="AS20" s="31"/>
      <c r="AT20" s="21"/>
      <c r="AU20" s="21" t="s">
        <v>194</v>
      </c>
      <c r="AV20" s="21"/>
      <c r="AW20" s="21"/>
      <c r="AX20" s="21"/>
    </row>
    <row r="21" spans="1:50" x14ac:dyDescent="0.25">
      <c r="A21" s="4" t="s">
        <v>191</v>
      </c>
      <c r="B21" s="3" t="s">
        <v>192</v>
      </c>
      <c r="C21" s="21" t="s">
        <v>197</v>
      </c>
      <c r="D21" s="21" t="s">
        <v>194</v>
      </c>
      <c r="E21" s="21"/>
      <c r="F21" s="21"/>
      <c r="G21" s="21" t="s">
        <v>199</v>
      </c>
      <c r="H21" s="21"/>
      <c r="I21" s="21"/>
      <c r="J21" s="31" t="s">
        <v>195</v>
      </c>
      <c r="K21" s="31"/>
      <c r="L21" s="21" t="s">
        <v>196</v>
      </c>
      <c r="M21" s="21" t="s">
        <v>193</v>
      </c>
      <c r="N21" s="21" t="s">
        <v>330</v>
      </c>
      <c r="O21" s="21"/>
      <c r="P21" s="21" t="s">
        <v>330</v>
      </c>
      <c r="Q21" s="21"/>
      <c r="R21" s="31" t="s">
        <v>193</v>
      </c>
      <c r="S21" s="21"/>
      <c r="T21" s="21" t="s">
        <v>194</v>
      </c>
      <c r="U21" s="21"/>
      <c r="V21" s="31"/>
      <c r="W21" s="21"/>
      <c r="X21" s="31" t="s">
        <v>197</v>
      </c>
      <c r="Y21" s="31"/>
      <c r="Z21" s="21"/>
      <c r="AA21" s="21"/>
      <c r="AB21" s="21"/>
      <c r="AC21" s="21"/>
      <c r="AD21" s="21"/>
      <c r="AE21" s="21"/>
      <c r="AF21" s="31"/>
      <c r="AG21" s="21"/>
      <c r="AH21" s="21"/>
      <c r="AI21" s="21"/>
      <c r="AJ21" s="21" t="s">
        <v>196</v>
      </c>
      <c r="AK21" s="21" t="s">
        <v>330</v>
      </c>
      <c r="AL21" s="21"/>
      <c r="AM21" s="31"/>
      <c r="AN21" s="21"/>
      <c r="AO21" s="31" t="s">
        <v>194</v>
      </c>
      <c r="AP21" s="31" t="s">
        <v>195</v>
      </c>
      <c r="AQ21" s="21"/>
      <c r="AR21" s="31"/>
      <c r="AS21" s="31" t="s">
        <v>330</v>
      </c>
      <c r="AT21" s="21"/>
      <c r="AU21" s="21" t="s">
        <v>330</v>
      </c>
      <c r="AV21" s="21" t="s">
        <v>330</v>
      </c>
      <c r="AW21" s="21"/>
      <c r="AX21" s="21"/>
    </row>
    <row r="22" spans="1:50" x14ac:dyDescent="0.25">
      <c r="A22" s="4" t="s">
        <v>101</v>
      </c>
      <c r="B22" s="3" t="s">
        <v>102</v>
      </c>
      <c r="C22" s="21" t="s">
        <v>194</v>
      </c>
      <c r="D22" s="21" t="s">
        <v>194</v>
      </c>
      <c r="E22" s="21"/>
      <c r="F22" s="21"/>
      <c r="G22" s="21" t="s">
        <v>194</v>
      </c>
      <c r="H22" s="21"/>
      <c r="I22" s="21" t="s">
        <v>193</v>
      </c>
      <c r="J22" s="31" t="s">
        <v>330</v>
      </c>
      <c r="K22" s="31" t="s">
        <v>193</v>
      </c>
      <c r="L22" s="21" t="s">
        <v>200</v>
      </c>
      <c r="M22" s="21"/>
      <c r="N22" s="21"/>
      <c r="O22" s="21"/>
      <c r="P22" s="21"/>
      <c r="Q22" s="21" t="s">
        <v>194</v>
      </c>
      <c r="R22" s="31" t="s">
        <v>330</v>
      </c>
      <c r="S22" s="21"/>
      <c r="T22" s="21"/>
      <c r="U22" s="21"/>
      <c r="V22" s="31" t="s">
        <v>330</v>
      </c>
      <c r="W22" s="21"/>
      <c r="X22" s="31"/>
      <c r="Y22" s="31" t="s">
        <v>197</v>
      </c>
      <c r="Z22" s="21"/>
      <c r="AA22" s="21"/>
      <c r="AB22" s="21"/>
      <c r="AC22" s="21"/>
      <c r="AD22" s="21"/>
      <c r="AE22" s="21"/>
      <c r="AF22" s="31"/>
      <c r="AG22" s="21"/>
      <c r="AH22" s="21"/>
      <c r="AI22" s="21"/>
      <c r="AJ22" s="21"/>
      <c r="AK22" s="21" t="s">
        <v>330</v>
      </c>
      <c r="AL22" s="21"/>
      <c r="AM22" s="31" t="s">
        <v>193</v>
      </c>
      <c r="AN22" s="21"/>
      <c r="AO22" s="31"/>
      <c r="AP22" s="31" t="s">
        <v>330</v>
      </c>
      <c r="AQ22" s="21"/>
      <c r="AR22" s="31"/>
      <c r="AS22" s="31"/>
      <c r="AT22" s="21"/>
      <c r="AU22" s="21"/>
      <c r="AV22" s="21"/>
      <c r="AW22" s="21"/>
      <c r="AX22" s="21"/>
    </row>
    <row r="23" spans="1:50" x14ac:dyDescent="0.25">
      <c r="A23" s="4" t="s">
        <v>128</v>
      </c>
      <c r="B23" s="3" t="s">
        <v>129</v>
      </c>
      <c r="C23" s="21" t="s">
        <v>194</v>
      </c>
      <c r="D23" s="21" t="s">
        <v>194</v>
      </c>
      <c r="E23" s="21"/>
      <c r="F23" s="21"/>
      <c r="G23" s="21" t="s">
        <v>198</v>
      </c>
      <c r="H23" s="21" t="s">
        <v>198</v>
      </c>
      <c r="I23" s="21"/>
      <c r="J23" s="31" t="s">
        <v>198</v>
      </c>
      <c r="K23" s="31" t="s">
        <v>193</v>
      </c>
      <c r="L23" s="21" t="s">
        <v>198</v>
      </c>
      <c r="M23" s="21" t="s">
        <v>198</v>
      </c>
      <c r="N23" s="21" t="s">
        <v>198</v>
      </c>
      <c r="O23" s="21"/>
      <c r="P23" s="21" t="s">
        <v>197</v>
      </c>
      <c r="Q23" s="21" t="s">
        <v>193</v>
      </c>
      <c r="R23" s="31" t="s">
        <v>198</v>
      </c>
      <c r="S23" s="21"/>
      <c r="T23" s="21"/>
      <c r="U23" s="21"/>
      <c r="V23" s="31"/>
      <c r="W23" s="21" t="s">
        <v>197</v>
      </c>
      <c r="X23" s="31"/>
      <c r="Y23" s="31"/>
      <c r="Z23" s="21"/>
      <c r="AA23" s="21"/>
      <c r="AB23" s="21"/>
      <c r="AC23" s="21"/>
      <c r="AD23" s="21"/>
      <c r="AE23" s="21"/>
      <c r="AF23" s="31"/>
      <c r="AG23" s="21"/>
      <c r="AH23" s="21"/>
      <c r="AI23" s="21"/>
      <c r="AJ23" s="21"/>
      <c r="AK23" s="21" t="s">
        <v>198</v>
      </c>
      <c r="AL23" s="21"/>
      <c r="AM23" s="31" t="s">
        <v>198</v>
      </c>
      <c r="AN23" s="21"/>
      <c r="AO23" s="31"/>
      <c r="AP23" s="31" t="s">
        <v>198</v>
      </c>
      <c r="AQ23" s="21"/>
      <c r="AR23" s="31" t="s">
        <v>198</v>
      </c>
      <c r="AS23" s="31"/>
      <c r="AT23" s="21"/>
      <c r="AU23" s="21" t="s">
        <v>198</v>
      </c>
      <c r="AV23" s="21"/>
      <c r="AW23" s="21"/>
      <c r="AX23" s="21"/>
    </row>
    <row r="24" spans="1:50" x14ac:dyDescent="0.25">
      <c r="A24" s="4" t="s">
        <v>105</v>
      </c>
      <c r="B24" s="3" t="s">
        <v>106</v>
      </c>
      <c r="C24" s="21" t="s">
        <v>330</v>
      </c>
      <c r="D24" s="21" t="s">
        <v>196</v>
      </c>
      <c r="E24" s="21"/>
      <c r="F24" s="21"/>
      <c r="G24" s="21" t="s">
        <v>330</v>
      </c>
      <c r="H24" s="21"/>
      <c r="I24" s="21" t="s">
        <v>194</v>
      </c>
      <c r="J24" s="31" t="s">
        <v>194</v>
      </c>
      <c r="K24" s="31" t="s">
        <v>193</v>
      </c>
      <c r="L24" s="21"/>
      <c r="M24" s="21" t="s">
        <v>200</v>
      </c>
      <c r="N24" s="21" t="s">
        <v>194</v>
      </c>
      <c r="O24" s="21"/>
      <c r="P24" s="21" t="s">
        <v>330</v>
      </c>
      <c r="Q24" s="21"/>
      <c r="R24" s="31"/>
      <c r="S24" s="21" t="s">
        <v>330</v>
      </c>
      <c r="T24" s="21"/>
      <c r="U24" s="21"/>
      <c r="V24" s="31" t="s">
        <v>197</v>
      </c>
      <c r="W24" s="21" t="s">
        <v>330</v>
      </c>
      <c r="X24" s="31"/>
      <c r="Y24" s="31" t="s">
        <v>198</v>
      </c>
      <c r="Z24" s="21"/>
      <c r="AA24" s="21"/>
      <c r="AB24" s="21"/>
      <c r="AC24" s="21"/>
      <c r="AD24" s="21"/>
      <c r="AE24" s="21"/>
      <c r="AF24" s="31"/>
      <c r="AG24" s="21"/>
      <c r="AH24" s="21"/>
      <c r="AI24" s="21"/>
      <c r="AJ24" s="21" t="s">
        <v>330</v>
      </c>
      <c r="AK24" s="21"/>
      <c r="AL24" s="21"/>
      <c r="AM24" s="31" t="s">
        <v>193</v>
      </c>
      <c r="AN24" s="21"/>
      <c r="AO24" s="31"/>
      <c r="AP24" s="31"/>
      <c r="AQ24" s="21"/>
      <c r="AR24" s="31"/>
      <c r="AS24" s="31"/>
      <c r="AT24" s="21" t="s">
        <v>194</v>
      </c>
      <c r="AU24" s="21" t="s">
        <v>330</v>
      </c>
      <c r="AV24" s="21"/>
      <c r="AW24" s="21"/>
      <c r="AX24" s="21"/>
    </row>
    <row r="25" spans="1:50" x14ac:dyDescent="0.25">
      <c r="A25" s="4" t="s">
        <v>153</v>
      </c>
      <c r="B25" s="3" t="s">
        <v>154</v>
      </c>
      <c r="C25" s="21" t="s">
        <v>330</v>
      </c>
      <c r="D25" s="21" t="s">
        <v>330</v>
      </c>
      <c r="E25" s="21"/>
      <c r="F25" s="21"/>
      <c r="G25" s="21" t="s">
        <v>193</v>
      </c>
      <c r="H25" s="21" t="s">
        <v>193</v>
      </c>
      <c r="I25" s="21"/>
      <c r="J25" s="31"/>
      <c r="K25" s="31" t="s">
        <v>200</v>
      </c>
      <c r="L25" s="21" t="s">
        <v>330</v>
      </c>
      <c r="M25" s="21" t="s">
        <v>330</v>
      </c>
      <c r="N25" s="21" t="s">
        <v>196</v>
      </c>
      <c r="O25" s="21"/>
      <c r="P25" s="21" t="s">
        <v>330</v>
      </c>
      <c r="Q25" s="21" t="s">
        <v>193</v>
      </c>
      <c r="R25" s="31" t="s">
        <v>330</v>
      </c>
      <c r="S25" s="21"/>
      <c r="T25" s="21" t="s">
        <v>198</v>
      </c>
      <c r="U25" s="21"/>
      <c r="V25" s="31"/>
      <c r="W25" s="21"/>
      <c r="X25" s="31" t="s">
        <v>197</v>
      </c>
      <c r="Y25" s="31"/>
      <c r="Z25" s="21"/>
      <c r="AA25" s="21"/>
      <c r="AB25" s="21"/>
      <c r="AC25" s="21"/>
      <c r="AD25" s="21"/>
      <c r="AE25" s="21"/>
      <c r="AF25" s="31"/>
      <c r="AG25" s="21"/>
      <c r="AH25" s="21"/>
      <c r="AI25" s="21"/>
      <c r="AJ25" s="21" t="s">
        <v>196</v>
      </c>
      <c r="AK25" s="21" t="s">
        <v>330</v>
      </c>
      <c r="AL25" s="21"/>
      <c r="AM25" s="31"/>
      <c r="AN25" s="21"/>
      <c r="AO25" s="31" t="s">
        <v>330</v>
      </c>
      <c r="AP25" s="31" t="s">
        <v>330</v>
      </c>
      <c r="AQ25" s="21"/>
      <c r="AR25" s="31" t="s">
        <v>196</v>
      </c>
      <c r="AS25" s="31"/>
      <c r="AT25" s="21"/>
      <c r="AU25" s="21"/>
      <c r="AV25" s="21" t="s">
        <v>194</v>
      </c>
      <c r="AW25" s="21"/>
      <c r="AX25" s="21"/>
    </row>
    <row r="26" spans="1:50" x14ac:dyDescent="0.25">
      <c r="A26" s="4" t="s">
        <v>188</v>
      </c>
      <c r="B26" s="3" t="s">
        <v>189</v>
      </c>
      <c r="C26" s="21" t="s">
        <v>194</v>
      </c>
      <c r="D26" s="21" t="s">
        <v>197</v>
      </c>
      <c r="E26" s="21"/>
      <c r="F26" s="21"/>
      <c r="G26" s="21" t="s">
        <v>194</v>
      </c>
      <c r="H26" s="21" t="s">
        <v>193</v>
      </c>
      <c r="I26" s="21" t="s">
        <v>194</v>
      </c>
      <c r="J26" s="31" t="s">
        <v>194</v>
      </c>
      <c r="K26" s="31" t="s">
        <v>330</v>
      </c>
      <c r="L26" s="21"/>
      <c r="M26" s="21"/>
      <c r="N26" s="21" t="s">
        <v>330</v>
      </c>
      <c r="O26" s="21"/>
      <c r="P26" s="21" t="s">
        <v>330</v>
      </c>
      <c r="Q26" s="21" t="s">
        <v>196</v>
      </c>
      <c r="R26" s="31"/>
      <c r="S26" s="21" t="s">
        <v>193</v>
      </c>
      <c r="T26" s="21"/>
      <c r="U26" s="21"/>
      <c r="V26" s="31"/>
      <c r="W26" s="21"/>
      <c r="X26" s="31"/>
      <c r="Y26" s="31"/>
      <c r="Z26" s="21"/>
      <c r="AA26" s="21"/>
      <c r="AB26" s="21"/>
      <c r="AC26" s="21"/>
      <c r="AD26" s="21"/>
      <c r="AE26" s="21"/>
      <c r="AF26" s="31" t="s">
        <v>330</v>
      </c>
      <c r="AG26" s="21"/>
      <c r="AH26" s="21"/>
      <c r="AI26" s="21"/>
      <c r="AJ26" s="21"/>
      <c r="AK26" s="21"/>
      <c r="AL26" s="21"/>
      <c r="AM26" s="31"/>
      <c r="AN26" s="21"/>
      <c r="AO26" s="31"/>
      <c r="AP26" s="31" t="s">
        <v>194</v>
      </c>
      <c r="AQ26" s="21"/>
      <c r="AR26" s="31"/>
      <c r="AS26" s="31"/>
      <c r="AT26" s="21"/>
      <c r="AU26" s="21"/>
      <c r="AV26" s="21"/>
      <c r="AW26" s="21"/>
      <c r="AX26" s="21"/>
    </row>
    <row r="27" spans="1:50" x14ac:dyDescent="0.25">
      <c r="A27" s="4" t="s">
        <v>173</v>
      </c>
      <c r="B27" s="3" t="s">
        <v>174</v>
      </c>
      <c r="C27" s="21" t="s">
        <v>196</v>
      </c>
      <c r="D27" s="21" t="s">
        <v>197</v>
      </c>
      <c r="E27" s="21"/>
      <c r="F27" s="21"/>
      <c r="G27" s="21" t="s">
        <v>330</v>
      </c>
      <c r="H27" s="21" t="s">
        <v>194</v>
      </c>
      <c r="I27" s="21"/>
      <c r="J27" s="31" t="s">
        <v>194</v>
      </c>
      <c r="K27" s="31" t="s">
        <v>330</v>
      </c>
      <c r="L27" s="21" t="s">
        <v>199</v>
      </c>
      <c r="M27" s="21"/>
      <c r="N27" s="21" t="s">
        <v>194</v>
      </c>
      <c r="O27" s="21"/>
      <c r="P27" s="21"/>
      <c r="Q27" s="21"/>
      <c r="R27" s="31"/>
      <c r="S27" s="21"/>
      <c r="T27" s="21"/>
      <c r="U27" s="21"/>
      <c r="V27" s="31"/>
      <c r="W27" s="21"/>
      <c r="X27" s="31"/>
      <c r="Y27" s="31"/>
      <c r="Z27" s="21"/>
      <c r="AA27" s="21"/>
      <c r="AB27" s="21"/>
      <c r="AC27" s="21"/>
      <c r="AD27" s="21"/>
      <c r="AE27" s="21"/>
      <c r="AF27" s="31" t="s">
        <v>194</v>
      </c>
      <c r="AG27" s="21"/>
      <c r="AH27" s="21"/>
      <c r="AI27" s="21"/>
      <c r="AJ27" s="21" t="s">
        <v>198</v>
      </c>
      <c r="AK27" s="21" t="s">
        <v>194</v>
      </c>
      <c r="AL27" s="21"/>
      <c r="AM27" s="31"/>
      <c r="AN27" s="21"/>
      <c r="AO27" s="31"/>
      <c r="AP27" s="31" t="s">
        <v>195</v>
      </c>
      <c r="AQ27" s="21"/>
      <c r="AR27" s="31" t="s">
        <v>194</v>
      </c>
      <c r="AS27" s="31"/>
      <c r="AT27" s="21"/>
      <c r="AU27" s="21" t="s">
        <v>330</v>
      </c>
      <c r="AV27" s="21"/>
      <c r="AW27" s="21"/>
      <c r="AX27" s="21"/>
    </row>
    <row r="28" spans="1:50" x14ac:dyDescent="0.25">
      <c r="A28" s="3" t="s">
        <v>184</v>
      </c>
      <c r="B28" s="3" t="s">
        <v>185</v>
      </c>
      <c r="C28" s="21" t="s">
        <v>194</v>
      </c>
      <c r="D28" s="21" t="s">
        <v>194</v>
      </c>
      <c r="E28" s="21"/>
      <c r="F28" s="21"/>
      <c r="G28" s="21" t="s">
        <v>194</v>
      </c>
      <c r="H28" s="21" t="s">
        <v>194</v>
      </c>
      <c r="I28" s="21"/>
      <c r="J28" s="31" t="s">
        <v>194</v>
      </c>
      <c r="K28" s="31" t="s">
        <v>197</v>
      </c>
      <c r="L28" s="21" t="s">
        <v>330</v>
      </c>
      <c r="M28" s="21"/>
      <c r="N28" s="21" t="s">
        <v>194</v>
      </c>
      <c r="O28" s="21"/>
      <c r="P28" s="21" t="s">
        <v>194</v>
      </c>
      <c r="Q28" s="21" t="s">
        <v>194</v>
      </c>
      <c r="R28" s="31" t="s">
        <v>194</v>
      </c>
      <c r="S28" s="21" t="s">
        <v>194</v>
      </c>
      <c r="T28" s="21"/>
      <c r="U28" s="21"/>
      <c r="V28" s="31"/>
      <c r="W28" s="21"/>
      <c r="X28" s="31"/>
      <c r="Y28" s="31"/>
      <c r="Z28" s="21"/>
      <c r="AA28" s="21"/>
      <c r="AB28" s="21"/>
      <c r="AC28" s="21"/>
      <c r="AD28" s="21"/>
      <c r="AE28" s="21"/>
      <c r="AF28" s="31" t="s">
        <v>198</v>
      </c>
      <c r="AG28" s="21"/>
      <c r="AH28" s="21"/>
      <c r="AI28" s="21"/>
      <c r="AJ28" s="21" t="s">
        <v>194</v>
      </c>
      <c r="AK28" s="21" t="s">
        <v>194</v>
      </c>
      <c r="AL28" s="21"/>
      <c r="AM28" s="31"/>
      <c r="AN28" s="21"/>
      <c r="AO28" s="31"/>
      <c r="AP28" s="31" t="s">
        <v>198</v>
      </c>
      <c r="AQ28" s="21"/>
      <c r="AR28" s="31"/>
      <c r="AS28" s="31"/>
      <c r="AT28" s="21"/>
      <c r="AU28" s="21" t="s">
        <v>198</v>
      </c>
      <c r="AV28" s="21"/>
      <c r="AW28" s="21"/>
      <c r="AX28" s="21"/>
    </row>
    <row r="29" spans="1:50" x14ac:dyDescent="0.25">
      <c r="A29" s="4" t="s">
        <v>161</v>
      </c>
      <c r="B29" s="3" t="s">
        <v>162</v>
      </c>
      <c r="C29" s="21" t="s">
        <v>193</v>
      </c>
      <c r="D29" s="21" t="s">
        <v>193</v>
      </c>
      <c r="E29" s="21"/>
      <c r="F29" s="21"/>
      <c r="G29" s="21" t="s">
        <v>330</v>
      </c>
      <c r="H29" s="21" t="s">
        <v>196</v>
      </c>
      <c r="I29" s="21"/>
      <c r="J29" s="31"/>
      <c r="K29" s="31" t="s">
        <v>200</v>
      </c>
      <c r="L29" s="21" t="s">
        <v>199</v>
      </c>
      <c r="M29" s="21" t="s">
        <v>198</v>
      </c>
      <c r="N29" s="21" t="s">
        <v>330</v>
      </c>
      <c r="O29" s="21"/>
      <c r="P29" s="21" t="s">
        <v>200</v>
      </c>
      <c r="Q29" s="21"/>
      <c r="R29" s="31" t="s">
        <v>330</v>
      </c>
      <c r="S29" s="21" t="s">
        <v>193</v>
      </c>
      <c r="T29" s="21" t="s">
        <v>194</v>
      </c>
      <c r="U29" s="21"/>
      <c r="V29" s="31"/>
      <c r="W29" s="21"/>
      <c r="X29" s="31" t="s">
        <v>194</v>
      </c>
      <c r="Y29" s="31" t="s">
        <v>194</v>
      </c>
      <c r="Z29" s="21"/>
      <c r="AA29" s="21"/>
      <c r="AB29" s="21"/>
      <c r="AC29" s="21"/>
      <c r="AD29" s="21"/>
      <c r="AE29" s="21"/>
      <c r="AF29" s="31" t="s">
        <v>194</v>
      </c>
      <c r="AG29" s="21"/>
      <c r="AH29" s="21"/>
      <c r="AI29" s="21"/>
      <c r="AJ29" s="21" t="s">
        <v>330</v>
      </c>
      <c r="AK29" s="21" t="s">
        <v>330</v>
      </c>
      <c r="AL29" s="21"/>
      <c r="AM29" s="31" t="s">
        <v>194</v>
      </c>
      <c r="AN29" s="21"/>
      <c r="AO29" s="31" t="s">
        <v>194</v>
      </c>
      <c r="AP29" s="31" t="s">
        <v>196</v>
      </c>
      <c r="AQ29" s="21"/>
      <c r="AR29" s="31"/>
      <c r="AS29" s="31" t="s">
        <v>193</v>
      </c>
      <c r="AT29" s="21" t="s">
        <v>194</v>
      </c>
      <c r="AU29" s="21" t="s">
        <v>330</v>
      </c>
      <c r="AV29" s="21" t="s">
        <v>198</v>
      </c>
      <c r="AW29" s="21"/>
      <c r="AX29" s="21"/>
    </row>
    <row r="30" spans="1:50" x14ac:dyDescent="0.25">
      <c r="A30" s="4" t="s">
        <v>186</v>
      </c>
      <c r="B30" s="3" t="s">
        <v>187</v>
      </c>
      <c r="C30" s="21" t="s">
        <v>197</v>
      </c>
      <c r="D30" s="21" t="s">
        <v>194</v>
      </c>
      <c r="E30" s="21"/>
      <c r="F30" s="21"/>
      <c r="G30" s="21" t="s">
        <v>193</v>
      </c>
      <c r="H30" s="21" t="s">
        <v>193</v>
      </c>
      <c r="I30" s="21" t="s">
        <v>194</v>
      </c>
      <c r="J30" s="31" t="s">
        <v>194</v>
      </c>
      <c r="K30" s="31" t="s">
        <v>197</v>
      </c>
      <c r="L30" s="21" t="s">
        <v>193</v>
      </c>
      <c r="M30" s="21"/>
      <c r="N30" s="21" t="s">
        <v>194</v>
      </c>
      <c r="O30" s="21"/>
      <c r="P30" s="21"/>
      <c r="Q30" s="21" t="s">
        <v>330</v>
      </c>
      <c r="R30" s="31" t="s">
        <v>193</v>
      </c>
      <c r="S30" s="21" t="s">
        <v>194</v>
      </c>
      <c r="T30" s="21"/>
      <c r="U30" s="21"/>
      <c r="V30" s="31"/>
      <c r="W30" s="21"/>
      <c r="X30" s="31"/>
      <c r="Y30" s="31" t="s">
        <v>197</v>
      </c>
      <c r="Z30" s="21"/>
      <c r="AA30" s="21"/>
      <c r="AB30" s="21"/>
      <c r="AC30" s="21"/>
      <c r="AD30" s="21"/>
      <c r="AE30" s="21"/>
      <c r="AF30" s="31"/>
      <c r="AG30" s="21"/>
      <c r="AH30" s="21"/>
      <c r="AI30" s="21"/>
      <c r="AJ30" s="21" t="s">
        <v>193</v>
      </c>
      <c r="AK30" s="21" t="s">
        <v>194</v>
      </c>
      <c r="AL30" s="21"/>
      <c r="AM30" s="31" t="s">
        <v>194</v>
      </c>
      <c r="AN30" s="21"/>
      <c r="AO30" s="31"/>
      <c r="AP30" s="31"/>
      <c r="AQ30" s="21"/>
      <c r="AR30" s="31"/>
      <c r="AS30" s="31"/>
      <c r="AT30" s="21"/>
      <c r="AU30" s="21" t="s">
        <v>194</v>
      </c>
      <c r="AV30" s="21"/>
      <c r="AW30" s="21"/>
      <c r="AX30" s="21"/>
    </row>
    <row r="31" spans="1:50" x14ac:dyDescent="0.25">
      <c r="A31" s="4" t="s">
        <v>163</v>
      </c>
      <c r="B31" s="3" t="s">
        <v>164</v>
      </c>
      <c r="C31" s="21" t="s">
        <v>197</v>
      </c>
      <c r="D31" s="21" t="s">
        <v>197</v>
      </c>
      <c r="E31" s="21"/>
      <c r="F31" s="21"/>
      <c r="G31" s="21" t="s">
        <v>194</v>
      </c>
      <c r="H31" s="21"/>
      <c r="I31" s="21" t="s">
        <v>194</v>
      </c>
      <c r="J31" s="31" t="s">
        <v>330</v>
      </c>
      <c r="K31" s="31" t="s">
        <v>330</v>
      </c>
      <c r="L31" s="21" t="s">
        <v>193</v>
      </c>
      <c r="M31" s="21"/>
      <c r="N31" s="21" t="s">
        <v>194</v>
      </c>
      <c r="O31" s="21"/>
      <c r="P31" s="21"/>
      <c r="Q31" s="21" t="s">
        <v>193</v>
      </c>
      <c r="R31" s="31"/>
      <c r="S31" s="21" t="s">
        <v>197</v>
      </c>
      <c r="T31" s="21"/>
      <c r="U31" s="21"/>
      <c r="V31" s="31"/>
      <c r="W31" s="21"/>
      <c r="X31" s="31"/>
      <c r="Y31" s="31" t="s">
        <v>197</v>
      </c>
      <c r="Z31" s="21"/>
      <c r="AA31" s="21"/>
      <c r="AB31" s="21"/>
      <c r="AC31" s="21"/>
      <c r="AD31" s="21"/>
      <c r="AE31" s="21"/>
      <c r="AF31" s="31" t="s">
        <v>194</v>
      </c>
      <c r="AG31" s="21"/>
      <c r="AH31" s="21"/>
      <c r="AI31" s="21"/>
      <c r="AJ31" s="21" t="s">
        <v>194</v>
      </c>
      <c r="AK31" s="21" t="s">
        <v>198</v>
      </c>
      <c r="AL31" s="21"/>
      <c r="AM31" s="31" t="s">
        <v>198</v>
      </c>
      <c r="AN31" s="21"/>
      <c r="AO31" s="31"/>
      <c r="AP31" s="31" t="s">
        <v>197</v>
      </c>
      <c r="AQ31" s="21"/>
      <c r="AR31" s="31"/>
      <c r="AS31" s="31"/>
      <c r="AT31" s="21"/>
      <c r="AU31" s="21" t="s">
        <v>330</v>
      </c>
      <c r="AV31" s="21"/>
      <c r="AW31" s="21"/>
      <c r="AX31" s="21"/>
    </row>
    <row r="32" spans="1:50" x14ac:dyDescent="0.25">
      <c r="A32" s="4" t="s">
        <v>144</v>
      </c>
      <c r="B32" s="3" t="s">
        <v>145</v>
      </c>
      <c r="C32" s="21" t="s">
        <v>330</v>
      </c>
      <c r="D32" s="21" t="s">
        <v>200</v>
      </c>
      <c r="E32" s="21"/>
      <c r="F32" s="21"/>
      <c r="G32" s="21" t="s">
        <v>330</v>
      </c>
      <c r="H32" s="21" t="s">
        <v>193</v>
      </c>
      <c r="I32" s="21"/>
      <c r="J32" s="31" t="s">
        <v>196</v>
      </c>
      <c r="K32" s="31" t="s">
        <v>200</v>
      </c>
      <c r="L32" s="21" t="s">
        <v>195</v>
      </c>
      <c r="M32" s="21"/>
      <c r="N32" s="21" t="s">
        <v>194</v>
      </c>
      <c r="O32" s="21"/>
      <c r="P32" s="21" t="s">
        <v>193</v>
      </c>
      <c r="Q32" s="21"/>
      <c r="R32" s="31" t="s">
        <v>330</v>
      </c>
      <c r="S32" s="21" t="s">
        <v>330</v>
      </c>
      <c r="T32" s="21"/>
      <c r="U32" s="21"/>
      <c r="V32" s="31"/>
      <c r="W32" s="21"/>
      <c r="X32" s="31" t="s">
        <v>198</v>
      </c>
      <c r="Y32" s="31" t="s">
        <v>198</v>
      </c>
      <c r="Z32" s="21"/>
      <c r="AA32" s="21"/>
      <c r="AB32" s="21"/>
      <c r="AC32" s="21"/>
      <c r="AD32" s="21"/>
      <c r="AE32" s="21"/>
      <c r="AF32" s="31" t="s">
        <v>200</v>
      </c>
      <c r="AG32" s="21"/>
      <c r="AH32" s="21"/>
      <c r="AI32" s="21"/>
      <c r="AJ32" s="21" t="s">
        <v>193</v>
      </c>
      <c r="AK32" s="21"/>
      <c r="AL32" s="21"/>
      <c r="AM32" s="31" t="s">
        <v>330</v>
      </c>
      <c r="AN32" s="21"/>
      <c r="AO32" s="31"/>
      <c r="AP32" s="31"/>
      <c r="AQ32" s="21"/>
      <c r="AR32" s="31" t="s">
        <v>199</v>
      </c>
      <c r="AS32" s="31" t="s">
        <v>193</v>
      </c>
      <c r="AT32" s="21"/>
      <c r="AU32" s="21" t="s">
        <v>330</v>
      </c>
      <c r="AV32" s="21" t="s">
        <v>194</v>
      </c>
      <c r="AW32" s="21"/>
      <c r="AX32" s="21"/>
    </row>
    <row r="33" spans="1:50" x14ac:dyDescent="0.25">
      <c r="A33" s="4" t="s">
        <v>109</v>
      </c>
      <c r="B33" s="3" t="s">
        <v>110</v>
      </c>
      <c r="C33" s="21" t="s">
        <v>194</v>
      </c>
      <c r="D33" s="21"/>
      <c r="E33" s="21"/>
      <c r="F33" s="21"/>
      <c r="G33" s="21" t="s">
        <v>197</v>
      </c>
      <c r="H33" s="21" t="s">
        <v>330</v>
      </c>
      <c r="I33" s="21" t="s">
        <v>193</v>
      </c>
      <c r="J33" s="31"/>
      <c r="K33" s="31" t="s">
        <v>193</v>
      </c>
      <c r="L33" s="21" t="s">
        <v>193</v>
      </c>
      <c r="M33" s="21"/>
      <c r="N33" s="21" t="s">
        <v>198</v>
      </c>
      <c r="O33" s="21"/>
      <c r="P33" s="21" t="s">
        <v>330</v>
      </c>
      <c r="Q33" s="21" t="s">
        <v>330</v>
      </c>
      <c r="R33" s="31"/>
      <c r="S33" s="21" t="s">
        <v>197</v>
      </c>
      <c r="T33" s="21"/>
      <c r="U33" s="21"/>
      <c r="V33" s="31" t="s">
        <v>197</v>
      </c>
      <c r="W33" s="21" t="s">
        <v>193</v>
      </c>
      <c r="X33" s="31"/>
      <c r="Y33" s="31"/>
      <c r="Z33" s="21"/>
      <c r="AA33" s="21"/>
      <c r="AB33" s="21"/>
      <c r="AC33" s="21"/>
      <c r="AD33" s="21"/>
      <c r="AE33" s="21"/>
      <c r="AF33" s="31" t="s">
        <v>198</v>
      </c>
      <c r="AG33" s="21"/>
      <c r="AH33" s="21"/>
      <c r="AI33" s="21"/>
      <c r="AJ33" s="21" t="s">
        <v>194</v>
      </c>
      <c r="AK33" s="21" t="s">
        <v>198</v>
      </c>
      <c r="AL33" s="21"/>
      <c r="AM33" s="31" t="s">
        <v>330</v>
      </c>
      <c r="AN33" s="21"/>
      <c r="AO33" s="31"/>
      <c r="AP33" s="31" t="s">
        <v>198</v>
      </c>
      <c r="AQ33" s="21"/>
      <c r="AR33" s="31" t="s">
        <v>198</v>
      </c>
      <c r="AS33" s="31"/>
      <c r="AT33" s="21"/>
      <c r="AU33" s="21" t="s">
        <v>194</v>
      </c>
      <c r="AV33" s="21"/>
      <c r="AW33" s="21"/>
      <c r="AX33" s="21"/>
    </row>
    <row r="34" spans="1:50" x14ac:dyDescent="0.25">
      <c r="A34" s="4" t="s">
        <v>169</v>
      </c>
      <c r="B34" s="3" t="s">
        <v>170</v>
      </c>
      <c r="C34" s="21" t="s">
        <v>193</v>
      </c>
      <c r="D34" s="21" t="s">
        <v>196</v>
      </c>
      <c r="E34" s="21"/>
      <c r="F34" s="21"/>
      <c r="G34" s="21" t="s">
        <v>196</v>
      </c>
      <c r="H34" s="21" t="s">
        <v>330</v>
      </c>
      <c r="I34" s="21" t="s">
        <v>196</v>
      </c>
      <c r="J34" s="31" t="s">
        <v>196</v>
      </c>
      <c r="K34" s="31" t="s">
        <v>196</v>
      </c>
      <c r="L34" s="21" t="s">
        <v>200</v>
      </c>
      <c r="M34" s="21" t="s">
        <v>330</v>
      </c>
      <c r="N34" s="21" t="s">
        <v>330</v>
      </c>
      <c r="O34" s="21"/>
      <c r="P34" s="21" t="s">
        <v>196</v>
      </c>
      <c r="Q34" s="21" t="s">
        <v>195</v>
      </c>
      <c r="R34" s="31" t="s">
        <v>196</v>
      </c>
      <c r="S34" s="21" t="s">
        <v>196</v>
      </c>
      <c r="T34" s="21"/>
      <c r="U34" s="21"/>
      <c r="V34" s="31"/>
      <c r="W34" s="21"/>
      <c r="X34" s="31"/>
      <c r="Y34" s="31" t="s">
        <v>330</v>
      </c>
      <c r="Z34" s="21"/>
      <c r="AA34" s="21"/>
      <c r="AB34" s="21"/>
      <c r="AC34" s="21"/>
      <c r="AD34" s="21"/>
      <c r="AE34" s="21"/>
      <c r="AF34" s="31" t="s">
        <v>196</v>
      </c>
      <c r="AG34" s="21"/>
      <c r="AH34" s="21"/>
      <c r="AI34" s="21"/>
      <c r="AJ34" s="21"/>
      <c r="AK34" s="21"/>
      <c r="AL34" s="21"/>
      <c r="AM34" s="31" t="s">
        <v>196</v>
      </c>
      <c r="AN34" s="21"/>
      <c r="AO34" s="31"/>
      <c r="AP34" s="31" t="s">
        <v>330</v>
      </c>
      <c r="AQ34" s="21"/>
      <c r="AR34" s="31" t="s">
        <v>200</v>
      </c>
      <c r="AS34" s="31"/>
      <c r="AT34" s="21"/>
      <c r="AU34" s="21"/>
      <c r="AV34" s="21"/>
      <c r="AW34" s="21"/>
      <c r="AX34" s="21"/>
    </row>
    <row r="35" spans="1:50" x14ac:dyDescent="0.25">
      <c r="A35" s="4" t="s">
        <v>175</v>
      </c>
      <c r="B35" s="3" t="s">
        <v>176</v>
      </c>
      <c r="C35" s="21" t="s">
        <v>194</v>
      </c>
      <c r="D35" s="21" t="s">
        <v>199</v>
      </c>
      <c r="E35" s="21"/>
      <c r="F35" s="21"/>
      <c r="G35" s="21" t="s">
        <v>199</v>
      </c>
      <c r="H35" s="21" t="s">
        <v>330</v>
      </c>
      <c r="I35" s="21"/>
      <c r="J35" s="31" t="s">
        <v>194</v>
      </c>
      <c r="K35" s="31" t="s">
        <v>197</v>
      </c>
      <c r="L35" s="21" t="s">
        <v>196</v>
      </c>
      <c r="M35" s="21"/>
      <c r="N35" s="21" t="s">
        <v>330</v>
      </c>
      <c r="O35" s="21"/>
      <c r="P35" s="21"/>
      <c r="Q35" s="21"/>
      <c r="R35" s="31"/>
      <c r="S35" s="21" t="s">
        <v>330</v>
      </c>
      <c r="T35" s="21"/>
      <c r="U35" s="21"/>
      <c r="V35" s="31"/>
      <c r="W35" s="21"/>
      <c r="X35" s="31"/>
      <c r="Y35" s="31"/>
      <c r="Z35" s="21"/>
      <c r="AA35" s="21"/>
      <c r="AB35" s="21"/>
      <c r="AC35" s="21"/>
      <c r="AD35" s="21"/>
      <c r="AE35" s="21"/>
      <c r="AF35" s="31" t="s">
        <v>330</v>
      </c>
      <c r="AG35" s="21"/>
      <c r="AH35" s="21"/>
      <c r="AI35" s="21"/>
      <c r="AJ35" s="21" t="s">
        <v>196</v>
      </c>
      <c r="AK35" s="21" t="s">
        <v>330</v>
      </c>
      <c r="AL35" s="21"/>
      <c r="AM35" s="31"/>
      <c r="AN35" s="21"/>
      <c r="AO35" s="31"/>
      <c r="AP35" s="31"/>
      <c r="AQ35" s="21"/>
      <c r="AR35" s="31" t="s">
        <v>196</v>
      </c>
      <c r="AS35" s="31"/>
      <c r="AT35" s="21"/>
      <c r="AU35" s="21"/>
      <c r="AV35" s="21"/>
      <c r="AW35" s="21"/>
      <c r="AX35" s="21"/>
    </row>
    <row r="36" spans="1:50" x14ac:dyDescent="0.25">
      <c r="A36" s="4" t="s">
        <v>165</v>
      </c>
      <c r="B36" s="3" t="s">
        <v>166</v>
      </c>
      <c r="C36" s="21" t="s">
        <v>194</v>
      </c>
      <c r="D36" s="21" t="s">
        <v>194</v>
      </c>
      <c r="E36" s="21"/>
      <c r="F36" s="21"/>
      <c r="G36" s="21" t="s">
        <v>193</v>
      </c>
      <c r="H36" s="21" t="s">
        <v>194</v>
      </c>
      <c r="I36" s="21"/>
      <c r="J36" s="31" t="s">
        <v>198</v>
      </c>
      <c r="K36" s="31" t="s">
        <v>197</v>
      </c>
      <c r="L36" s="21" t="s">
        <v>194</v>
      </c>
      <c r="M36" s="21"/>
      <c r="N36" s="21" t="s">
        <v>198</v>
      </c>
      <c r="O36" s="21"/>
      <c r="P36" s="21"/>
      <c r="Q36" s="21" t="s">
        <v>193</v>
      </c>
      <c r="R36" s="31" t="s">
        <v>198</v>
      </c>
      <c r="S36" s="21" t="s">
        <v>330</v>
      </c>
      <c r="T36" s="21" t="s">
        <v>198</v>
      </c>
      <c r="U36" s="21"/>
      <c r="V36" s="31"/>
      <c r="W36" s="21"/>
      <c r="X36" s="31"/>
      <c r="Y36" s="31"/>
      <c r="Z36" s="21"/>
      <c r="AA36" s="21"/>
      <c r="AB36" s="21"/>
      <c r="AC36" s="21"/>
      <c r="AD36" s="21"/>
      <c r="AE36" s="21"/>
      <c r="AF36" s="31" t="s">
        <v>198</v>
      </c>
      <c r="AG36" s="21"/>
      <c r="AH36" s="21"/>
      <c r="AI36" s="21"/>
      <c r="AJ36" s="21" t="s">
        <v>198</v>
      </c>
      <c r="AK36" s="21" t="s">
        <v>198</v>
      </c>
      <c r="AL36" s="21"/>
      <c r="AM36" s="31" t="s">
        <v>194</v>
      </c>
      <c r="AN36" s="21"/>
      <c r="AO36" s="31" t="s">
        <v>198</v>
      </c>
      <c r="AP36" s="31" t="s">
        <v>194</v>
      </c>
      <c r="AQ36" s="21"/>
      <c r="AR36" s="31" t="s">
        <v>198</v>
      </c>
      <c r="AS36" s="31"/>
      <c r="AT36" s="21"/>
      <c r="AU36" s="21" t="s">
        <v>194</v>
      </c>
      <c r="AV36" s="21" t="s">
        <v>198</v>
      </c>
      <c r="AW36" s="21"/>
      <c r="AX36" s="21"/>
    </row>
    <row r="37" spans="1:50" x14ac:dyDescent="0.25">
      <c r="A37" s="4" t="s">
        <v>167</v>
      </c>
      <c r="B37" s="3" t="s">
        <v>168</v>
      </c>
      <c r="C37" s="21" t="s">
        <v>193</v>
      </c>
      <c r="D37" s="21" t="s">
        <v>197</v>
      </c>
      <c r="E37" s="21"/>
      <c r="F37" s="21"/>
      <c r="G37" s="21" t="s">
        <v>194</v>
      </c>
      <c r="H37" s="21"/>
      <c r="I37" s="21" t="s">
        <v>197</v>
      </c>
      <c r="J37" s="31" t="s">
        <v>194</v>
      </c>
      <c r="K37" s="31" t="s">
        <v>330</v>
      </c>
      <c r="L37" s="21" t="s">
        <v>330</v>
      </c>
      <c r="M37" s="21"/>
      <c r="N37" s="21" t="s">
        <v>198</v>
      </c>
      <c r="O37" s="21"/>
      <c r="P37" s="21"/>
      <c r="Q37" s="21" t="s">
        <v>196</v>
      </c>
      <c r="R37" s="31"/>
      <c r="S37" s="21" t="s">
        <v>198</v>
      </c>
      <c r="T37" s="21"/>
      <c r="U37" s="21"/>
      <c r="V37" s="31"/>
      <c r="W37" s="21"/>
      <c r="X37" s="31"/>
      <c r="Y37" s="31" t="s">
        <v>197</v>
      </c>
      <c r="Z37" s="21"/>
      <c r="AA37" s="21"/>
      <c r="AB37" s="21"/>
      <c r="AC37" s="21"/>
      <c r="AD37" s="21"/>
      <c r="AE37" s="21"/>
      <c r="AF37" s="31" t="s">
        <v>193</v>
      </c>
      <c r="AG37" s="21"/>
      <c r="AH37" s="21"/>
      <c r="AI37" s="21"/>
      <c r="AJ37" s="21" t="s">
        <v>198</v>
      </c>
      <c r="AK37" s="21" t="s">
        <v>198</v>
      </c>
      <c r="AL37" s="21"/>
      <c r="AM37" s="31" t="s">
        <v>194</v>
      </c>
      <c r="AN37" s="21"/>
      <c r="AO37" s="31"/>
      <c r="AP37" s="31" t="s">
        <v>197</v>
      </c>
      <c r="AQ37" s="21"/>
      <c r="AR37" s="31"/>
      <c r="AS37" s="31"/>
      <c r="AT37" s="21"/>
      <c r="AU37" s="21" t="s">
        <v>330</v>
      </c>
      <c r="AV37" s="21"/>
      <c r="AW37" s="21"/>
      <c r="AX37" s="21"/>
    </row>
    <row r="38" spans="1:50" x14ac:dyDescent="0.25">
      <c r="A38" s="4" t="s">
        <v>111</v>
      </c>
      <c r="B38" s="3" t="s">
        <v>112</v>
      </c>
      <c r="C38" s="21" t="s">
        <v>196</v>
      </c>
      <c r="D38" s="21" t="s">
        <v>199</v>
      </c>
      <c r="E38" s="21"/>
      <c r="F38" s="21"/>
      <c r="G38" s="21" t="s">
        <v>193</v>
      </c>
      <c r="H38" s="21" t="s">
        <v>193</v>
      </c>
      <c r="I38" s="21" t="s">
        <v>330</v>
      </c>
      <c r="J38" s="31" t="s">
        <v>193</v>
      </c>
      <c r="K38" s="31" t="s">
        <v>199</v>
      </c>
      <c r="L38" s="21"/>
      <c r="M38" s="21"/>
      <c r="N38" s="21"/>
      <c r="O38" s="21"/>
      <c r="P38" s="21" t="s">
        <v>196</v>
      </c>
      <c r="Q38" s="21" t="s">
        <v>199</v>
      </c>
      <c r="R38" s="31"/>
      <c r="S38" s="21" t="s">
        <v>330</v>
      </c>
      <c r="T38" s="21"/>
      <c r="U38" s="21"/>
      <c r="V38" s="31" t="s">
        <v>194</v>
      </c>
      <c r="W38" s="21"/>
      <c r="X38" s="31"/>
      <c r="Y38" s="31"/>
      <c r="Z38" s="21"/>
      <c r="AA38" s="21"/>
      <c r="AB38" s="21"/>
      <c r="AC38" s="21"/>
      <c r="AD38" s="21"/>
      <c r="AE38" s="21"/>
      <c r="AF38" s="31"/>
      <c r="AG38" s="21"/>
      <c r="AH38" s="21"/>
      <c r="AI38" s="21"/>
      <c r="AJ38" s="21"/>
      <c r="AK38" s="21"/>
      <c r="AL38" s="21"/>
      <c r="AM38" s="31" t="s">
        <v>200</v>
      </c>
      <c r="AN38" s="21"/>
      <c r="AO38" s="31"/>
      <c r="AP38" s="31"/>
      <c r="AQ38" s="21"/>
      <c r="AR38" s="31" t="s">
        <v>197</v>
      </c>
      <c r="AS38" s="31"/>
      <c r="AT38" s="21"/>
      <c r="AU38" s="21" t="s">
        <v>330</v>
      </c>
      <c r="AV38" s="21"/>
      <c r="AW38" s="21"/>
      <c r="AX38" s="21"/>
    </row>
    <row r="39" spans="1:50" x14ac:dyDescent="0.25">
      <c r="A39" s="4" t="s">
        <v>336</v>
      </c>
      <c r="B39" s="3" t="s">
        <v>113</v>
      </c>
      <c r="C39" s="21" t="s">
        <v>193</v>
      </c>
      <c r="D39" s="21" t="s">
        <v>194</v>
      </c>
      <c r="E39" s="21"/>
      <c r="F39" s="21"/>
      <c r="G39" s="21" t="s">
        <v>193</v>
      </c>
      <c r="H39" s="21" t="s">
        <v>330</v>
      </c>
      <c r="I39" s="21" t="s">
        <v>194</v>
      </c>
      <c r="J39" s="31" t="s">
        <v>194</v>
      </c>
      <c r="K39" s="31" t="s">
        <v>330</v>
      </c>
      <c r="L39" s="21"/>
      <c r="M39" s="21" t="s">
        <v>193</v>
      </c>
      <c r="N39" s="21" t="s">
        <v>330</v>
      </c>
      <c r="O39" s="21"/>
      <c r="P39" s="21" t="s">
        <v>330</v>
      </c>
      <c r="Q39" s="21" t="s">
        <v>194</v>
      </c>
      <c r="R39" s="31"/>
      <c r="S39" s="21" t="s">
        <v>330</v>
      </c>
      <c r="T39" s="21"/>
      <c r="U39" s="21"/>
      <c r="V39" s="31" t="s">
        <v>194</v>
      </c>
      <c r="W39" s="21"/>
      <c r="X39" s="31"/>
      <c r="Y39" s="31"/>
      <c r="Z39" s="21"/>
      <c r="AA39" s="21"/>
      <c r="AB39" s="21"/>
      <c r="AC39" s="21"/>
      <c r="AD39" s="21"/>
      <c r="AE39" s="21"/>
      <c r="AF39" s="31" t="s">
        <v>330</v>
      </c>
      <c r="AG39" s="21"/>
      <c r="AH39" s="21"/>
      <c r="AI39" s="21"/>
      <c r="AJ39" s="21"/>
      <c r="AK39" s="21" t="s">
        <v>330</v>
      </c>
      <c r="AL39" s="21"/>
      <c r="AM39" s="31" t="s">
        <v>330</v>
      </c>
      <c r="AN39" s="21"/>
      <c r="AO39" s="31" t="s">
        <v>194</v>
      </c>
      <c r="AP39" s="31" t="s">
        <v>330</v>
      </c>
      <c r="AQ39" s="21"/>
      <c r="AR39" s="31" t="s">
        <v>197</v>
      </c>
      <c r="AS39" s="31"/>
      <c r="AT39" s="21"/>
      <c r="AU39" s="21"/>
      <c r="AV39" s="21"/>
      <c r="AW39" s="21"/>
      <c r="AX39" s="21"/>
    </row>
    <row r="40" spans="1:50" x14ac:dyDescent="0.25">
      <c r="A40" s="4" t="s">
        <v>294</v>
      </c>
      <c r="B40" s="3" t="s">
        <v>295</v>
      </c>
      <c r="C40" s="21" t="s">
        <v>198</v>
      </c>
      <c r="D40" s="21" t="s">
        <v>198</v>
      </c>
      <c r="E40" s="21"/>
      <c r="F40" s="21"/>
      <c r="G40" s="21" t="s">
        <v>193</v>
      </c>
      <c r="H40" s="21" t="s">
        <v>194</v>
      </c>
      <c r="I40" s="21" t="s">
        <v>194</v>
      </c>
      <c r="J40" s="31" t="s">
        <v>198</v>
      </c>
      <c r="K40" s="31" t="s">
        <v>197</v>
      </c>
      <c r="L40" s="21" t="s">
        <v>197</v>
      </c>
      <c r="M40" s="21" t="s">
        <v>198</v>
      </c>
      <c r="N40" s="21" t="s">
        <v>198</v>
      </c>
      <c r="O40" s="21"/>
      <c r="P40" s="21" t="s">
        <v>197</v>
      </c>
      <c r="Q40" s="21"/>
      <c r="R40" s="31"/>
      <c r="S40" s="21" t="s">
        <v>198</v>
      </c>
      <c r="T40" s="21"/>
      <c r="U40" s="21"/>
      <c r="V40" s="31" t="s">
        <v>198</v>
      </c>
      <c r="W40" s="21"/>
      <c r="X40" s="31" t="s">
        <v>197</v>
      </c>
      <c r="Y40" s="31" t="s">
        <v>197</v>
      </c>
      <c r="Z40" s="21"/>
      <c r="AA40" s="21"/>
      <c r="AB40" s="21"/>
      <c r="AC40" s="21"/>
      <c r="AD40" s="21"/>
      <c r="AE40" s="21"/>
      <c r="AF40" s="31"/>
      <c r="AG40" s="21"/>
      <c r="AH40" s="21"/>
      <c r="AI40" s="21"/>
      <c r="AJ40" s="21" t="s">
        <v>197</v>
      </c>
      <c r="AK40" s="21" t="s">
        <v>198</v>
      </c>
      <c r="AL40" s="21"/>
      <c r="AM40" s="31" t="s">
        <v>198</v>
      </c>
      <c r="AN40" s="21"/>
      <c r="AO40" s="31" t="s">
        <v>198</v>
      </c>
      <c r="AP40" s="31"/>
      <c r="AQ40" s="21"/>
      <c r="AR40" s="31"/>
      <c r="AS40" s="31" t="s">
        <v>198</v>
      </c>
      <c r="AT40" s="21"/>
      <c r="AU40" s="21" t="s">
        <v>2</v>
      </c>
      <c r="AV40" s="21"/>
      <c r="AW40" s="21"/>
      <c r="AX40" s="21"/>
    </row>
    <row r="41" spans="1:50" x14ac:dyDescent="0.25">
      <c r="A41" s="4" t="s">
        <v>114</v>
      </c>
      <c r="B41" s="3" t="s">
        <v>115</v>
      </c>
      <c r="C41" s="21" t="s">
        <v>194</v>
      </c>
      <c r="D41" s="21" t="s">
        <v>194</v>
      </c>
      <c r="E41" s="21"/>
      <c r="F41" s="21"/>
      <c r="G41" s="21" t="s">
        <v>194</v>
      </c>
      <c r="H41" s="21" t="s">
        <v>330</v>
      </c>
      <c r="I41" s="21"/>
      <c r="J41" s="31"/>
      <c r="K41" s="31" t="s">
        <v>195</v>
      </c>
      <c r="L41" s="21" t="s">
        <v>194</v>
      </c>
      <c r="M41" s="21"/>
      <c r="N41" s="21" t="s">
        <v>197</v>
      </c>
      <c r="O41" s="21"/>
      <c r="P41" s="21" t="s">
        <v>193</v>
      </c>
      <c r="Q41" s="21" t="s">
        <v>330</v>
      </c>
      <c r="R41" s="31" t="s">
        <v>196</v>
      </c>
      <c r="S41" s="21" t="s">
        <v>193</v>
      </c>
      <c r="T41" s="21"/>
      <c r="U41" s="21"/>
      <c r="V41" s="31" t="s">
        <v>194</v>
      </c>
      <c r="W41" s="21"/>
      <c r="X41" s="31" t="s">
        <v>194</v>
      </c>
      <c r="Y41" s="31" t="s">
        <v>198</v>
      </c>
      <c r="Z41" s="21"/>
      <c r="AA41" s="21"/>
      <c r="AB41" s="21"/>
      <c r="AC41" s="21"/>
      <c r="AD41" s="21"/>
      <c r="AE41" s="21"/>
      <c r="AF41" s="31" t="s">
        <v>194</v>
      </c>
      <c r="AG41" s="21"/>
      <c r="AH41" s="21"/>
      <c r="AI41" s="21"/>
      <c r="AJ41" s="21" t="s">
        <v>194</v>
      </c>
      <c r="AK41" s="21" t="s">
        <v>330</v>
      </c>
      <c r="AL41" s="21"/>
      <c r="AM41" s="31" t="s">
        <v>194</v>
      </c>
      <c r="AN41" s="21"/>
      <c r="AO41" s="31" t="s">
        <v>194</v>
      </c>
      <c r="AP41" s="31" t="s">
        <v>193</v>
      </c>
      <c r="AQ41" s="21"/>
      <c r="AR41" s="31" t="s">
        <v>196</v>
      </c>
      <c r="AS41" s="31" t="s">
        <v>330</v>
      </c>
      <c r="AT41" s="21" t="s">
        <v>193</v>
      </c>
      <c r="AU41" s="21" t="s">
        <v>193</v>
      </c>
      <c r="AV41" s="21"/>
      <c r="AW41" s="21"/>
      <c r="AX41" s="21"/>
    </row>
    <row r="42" spans="1:50" x14ac:dyDescent="0.25">
      <c r="A42" s="4" t="s">
        <v>116</v>
      </c>
      <c r="B42" s="3" t="s">
        <v>117</v>
      </c>
      <c r="C42" s="21" t="s">
        <v>330</v>
      </c>
      <c r="D42" s="21" t="s">
        <v>330</v>
      </c>
      <c r="E42" s="21"/>
      <c r="F42" s="21"/>
      <c r="G42" s="21" t="s">
        <v>330</v>
      </c>
      <c r="H42" s="21" t="s">
        <v>196</v>
      </c>
      <c r="I42" s="21" t="s">
        <v>200</v>
      </c>
      <c r="J42" s="31" t="s">
        <v>194</v>
      </c>
      <c r="K42" s="31" t="s">
        <v>193</v>
      </c>
      <c r="L42" s="21" t="s">
        <v>199</v>
      </c>
      <c r="M42" s="21"/>
      <c r="N42" s="21"/>
      <c r="O42" s="21"/>
      <c r="P42" s="21"/>
      <c r="Q42" s="21"/>
      <c r="R42" s="31" t="s">
        <v>196</v>
      </c>
      <c r="S42" s="21"/>
      <c r="T42" s="21"/>
      <c r="U42" s="21"/>
      <c r="V42" s="31" t="s">
        <v>194</v>
      </c>
      <c r="W42" s="21"/>
      <c r="X42" s="31"/>
      <c r="Y42" s="31" t="s">
        <v>197</v>
      </c>
      <c r="Z42" s="21"/>
      <c r="AA42" s="21"/>
      <c r="AB42" s="21"/>
      <c r="AC42" s="21"/>
      <c r="AD42" s="21"/>
      <c r="AE42" s="21"/>
      <c r="AF42" s="31"/>
      <c r="AG42" s="21"/>
      <c r="AH42" s="21"/>
      <c r="AI42" s="21"/>
      <c r="AJ42" s="21"/>
      <c r="AK42" s="21"/>
      <c r="AL42" s="21"/>
      <c r="AM42" s="31" t="s">
        <v>330</v>
      </c>
      <c r="AN42" s="21"/>
      <c r="AO42" s="31"/>
      <c r="AP42" s="31" t="s">
        <v>193</v>
      </c>
      <c r="AQ42" s="21"/>
      <c r="AR42" s="31"/>
      <c r="AS42" s="31"/>
      <c r="AT42" s="21"/>
      <c r="AU42" s="21"/>
      <c r="AV42" s="21"/>
      <c r="AW42" s="21"/>
      <c r="AX42" s="21"/>
    </row>
    <row r="43" spans="1:50" x14ac:dyDescent="0.25">
      <c r="A43" s="4" t="s">
        <v>118</v>
      </c>
      <c r="B43" s="3" t="s">
        <v>119</v>
      </c>
      <c r="C43" s="21" t="s">
        <v>194</v>
      </c>
      <c r="D43" s="21" t="s">
        <v>194</v>
      </c>
      <c r="E43" s="21"/>
      <c r="F43" s="21"/>
      <c r="G43" s="21" t="s">
        <v>194</v>
      </c>
      <c r="H43" s="21"/>
      <c r="I43" s="21" t="s">
        <v>193</v>
      </c>
      <c r="J43" s="31"/>
      <c r="K43" s="31" t="s">
        <v>199</v>
      </c>
      <c r="L43" s="21"/>
      <c r="M43" s="21" t="s">
        <v>193</v>
      </c>
      <c r="N43" s="21"/>
      <c r="O43" s="21"/>
      <c r="P43" s="21" t="s">
        <v>330</v>
      </c>
      <c r="Q43" s="21" t="s">
        <v>330</v>
      </c>
      <c r="R43" s="31"/>
      <c r="S43" s="21"/>
      <c r="T43" s="21"/>
      <c r="U43" s="21"/>
      <c r="V43" s="31"/>
      <c r="W43" s="21"/>
      <c r="X43" s="31"/>
      <c r="Y43" s="31"/>
      <c r="Z43" s="21"/>
      <c r="AA43" s="21"/>
      <c r="AB43" s="21"/>
      <c r="AC43" s="21"/>
      <c r="AD43" s="21"/>
      <c r="AE43" s="21"/>
      <c r="AF43" s="31"/>
      <c r="AG43" s="21"/>
      <c r="AH43" s="21"/>
      <c r="AI43" s="21"/>
      <c r="AJ43" s="21"/>
      <c r="AK43" s="21"/>
      <c r="AL43" s="21"/>
      <c r="AM43" s="31"/>
      <c r="AN43" s="21"/>
      <c r="AO43" s="31"/>
      <c r="AP43" s="31"/>
      <c r="AQ43" s="21"/>
      <c r="AR43" s="31"/>
      <c r="AS43" s="31"/>
      <c r="AT43" s="21"/>
      <c r="AU43" s="21"/>
      <c r="AV43" s="21"/>
      <c r="AW43" s="21"/>
      <c r="AX43" s="21"/>
    </row>
    <row r="44" spans="1:50" x14ac:dyDescent="0.25">
      <c r="A44" s="4"/>
      <c r="B44" s="4"/>
      <c r="C44" s="21"/>
      <c r="D44" s="21"/>
      <c r="E44" s="21"/>
      <c r="F44" s="21"/>
      <c r="G44" s="21"/>
      <c r="H44" s="21"/>
      <c r="I44" s="21"/>
      <c r="J44" s="31"/>
      <c r="K44" s="31"/>
      <c r="L44" s="21"/>
      <c r="M44" s="21"/>
      <c r="N44" s="21"/>
      <c r="O44" s="21"/>
      <c r="P44" s="21"/>
      <c r="Q44" s="21"/>
      <c r="R44" s="31"/>
      <c r="S44" s="21"/>
      <c r="T44" s="21"/>
      <c r="U44" s="21"/>
      <c r="V44" s="31"/>
      <c r="W44" s="21"/>
      <c r="X44" s="31"/>
      <c r="Y44" s="31"/>
      <c r="Z44" s="21"/>
      <c r="AA44" s="21"/>
      <c r="AB44" s="21"/>
      <c r="AC44" s="21"/>
      <c r="AD44" s="21"/>
      <c r="AE44" s="21"/>
      <c r="AF44" s="31"/>
      <c r="AG44" s="21"/>
      <c r="AH44" s="21"/>
      <c r="AI44" s="21"/>
      <c r="AJ44" s="21"/>
      <c r="AK44" s="21"/>
      <c r="AL44" s="21"/>
      <c r="AM44" s="31"/>
      <c r="AN44" s="21"/>
      <c r="AO44" s="31"/>
      <c r="AP44" s="31"/>
      <c r="AQ44" s="21"/>
      <c r="AR44" s="31"/>
      <c r="AS44" s="31"/>
      <c r="AT44" s="21"/>
      <c r="AU44" s="21"/>
      <c r="AV44" s="21"/>
      <c r="AW44" s="21"/>
      <c r="AX44" s="21"/>
    </row>
    <row r="45" spans="1:50" x14ac:dyDescent="0.25">
      <c r="A45" s="4" t="s">
        <v>134</v>
      </c>
      <c r="B45" s="4" t="s">
        <v>135</v>
      </c>
      <c r="C45" s="21" t="s">
        <v>330</v>
      </c>
      <c r="D45" s="21" t="s">
        <v>193</v>
      </c>
      <c r="E45" s="21"/>
      <c r="F45" s="21"/>
      <c r="G45" s="21" t="s">
        <v>199</v>
      </c>
      <c r="H45" s="21"/>
      <c r="I45" s="21"/>
      <c r="J45" s="31" t="s">
        <v>330</v>
      </c>
      <c r="K45" s="31"/>
      <c r="L45" s="21"/>
      <c r="M45" s="21"/>
      <c r="N45" s="21"/>
      <c r="O45" s="21"/>
      <c r="P45" s="21" t="s">
        <v>330</v>
      </c>
      <c r="Q45" s="21"/>
      <c r="R45" s="31"/>
      <c r="S45" s="21"/>
      <c r="T45" s="21"/>
      <c r="U45" s="21"/>
      <c r="V45" s="31"/>
      <c r="W45" s="21"/>
      <c r="X45" s="31"/>
      <c r="Y45" s="31"/>
      <c r="Z45" s="21"/>
      <c r="AA45" s="21"/>
      <c r="AB45" s="21"/>
      <c r="AC45" s="21"/>
      <c r="AD45" s="21"/>
      <c r="AE45" s="21"/>
      <c r="AF45" s="31"/>
      <c r="AG45" s="21"/>
      <c r="AH45" s="21"/>
      <c r="AI45" s="21"/>
      <c r="AJ45" s="21"/>
      <c r="AK45" s="21"/>
      <c r="AL45" s="21"/>
      <c r="AM45" s="31"/>
      <c r="AN45" s="21"/>
      <c r="AO45" s="31"/>
      <c r="AP45" s="31" t="s">
        <v>196</v>
      </c>
      <c r="AQ45" s="21"/>
      <c r="AR45" s="31"/>
      <c r="AS45" s="31"/>
      <c r="AT45" s="21"/>
      <c r="AU45" s="21" t="s">
        <v>330</v>
      </c>
      <c r="AV45" s="21"/>
      <c r="AW45" s="21"/>
      <c r="AX45" s="21"/>
    </row>
    <row r="46" spans="1:50" x14ac:dyDescent="0.25">
      <c r="A46" s="4" t="s">
        <v>284</v>
      </c>
      <c r="B46" s="4" t="s">
        <v>285</v>
      </c>
      <c r="C46" s="21" t="s">
        <v>330</v>
      </c>
      <c r="D46" s="21" t="s">
        <v>197</v>
      </c>
      <c r="E46" s="21"/>
      <c r="F46" s="21"/>
      <c r="G46" s="21" t="s">
        <v>198</v>
      </c>
      <c r="H46" s="21"/>
      <c r="I46" s="21" t="s">
        <v>197</v>
      </c>
      <c r="J46" s="31"/>
      <c r="K46" s="31" t="s">
        <v>194</v>
      </c>
      <c r="L46" s="21" t="s">
        <v>197</v>
      </c>
      <c r="M46" s="21"/>
      <c r="N46" s="21"/>
      <c r="O46" s="21"/>
      <c r="P46" s="21"/>
      <c r="Q46" s="21"/>
      <c r="R46" s="31"/>
      <c r="S46" s="21"/>
      <c r="T46" s="21"/>
      <c r="U46" s="21"/>
      <c r="V46" s="31"/>
      <c r="W46" s="21"/>
      <c r="X46" s="31"/>
      <c r="Y46" s="31"/>
      <c r="Z46" s="21"/>
      <c r="AA46" s="21"/>
      <c r="AB46" s="21"/>
      <c r="AC46" s="21"/>
      <c r="AD46" s="21"/>
      <c r="AE46" s="21"/>
      <c r="AF46" s="31"/>
      <c r="AG46" s="21"/>
      <c r="AH46" s="21"/>
      <c r="AI46" s="21"/>
      <c r="AJ46" s="21"/>
      <c r="AK46" s="21"/>
      <c r="AL46" s="21"/>
      <c r="AM46" s="31"/>
      <c r="AN46" s="21"/>
      <c r="AO46" s="31"/>
      <c r="AP46" s="31"/>
      <c r="AQ46" s="21"/>
      <c r="AR46" s="31"/>
      <c r="AS46" s="31"/>
      <c r="AT46" s="21"/>
      <c r="AU46" s="21"/>
      <c r="AV46" s="21"/>
      <c r="AW46" s="21"/>
      <c r="AX46" s="21"/>
    </row>
    <row r="47" spans="1:50" x14ac:dyDescent="0.25">
      <c r="A47" s="4" t="s">
        <v>286</v>
      </c>
      <c r="B47" s="4" t="s">
        <v>287</v>
      </c>
      <c r="C47" s="21" t="s">
        <v>194</v>
      </c>
      <c r="D47" s="21" t="s">
        <v>193</v>
      </c>
      <c r="E47" s="21"/>
      <c r="F47" s="21"/>
      <c r="G47" s="21" t="s">
        <v>194</v>
      </c>
      <c r="H47" s="21"/>
      <c r="I47" s="21" t="s">
        <v>198</v>
      </c>
      <c r="J47" s="31"/>
      <c r="K47" s="31" t="s">
        <v>194</v>
      </c>
      <c r="L47" s="21" t="s">
        <v>198</v>
      </c>
      <c r="M47" s="21"/>
      <c r="N47" s="21"/>
      <c r="O47" s="21"/>
      <c r="P47" s="21"/>
      <c r="Q47" s="21" t="s">
        <v>193</v>
      </c>
      <c r="R47" s="31"/>
      <c r="S47" s="21"/>
      <c r="T47" s="21"/>
      <c r="U47" s="21"/>
      <c r="V47" s="31"/>
      <c r="W47" s="21"/>
      <c r="X47" s="31"/>
      <c r="Y47" s="31"/>
      <c r="Z47" s="21"/>
      <c r="AA47" s="21"/>
      <c r="AB47" s="21"/>
      <c r="AC47" s="21"/>
      <c r="AD47" s="21"/>
      <c r="AE47" s="21"/>
      <c r="AF47" s="31"/>
      <c r="AG47" s="21"/>
      <c r="AH47" s="21"/>
      <c r="AI47" s="21"/>
      <c r="AJ47" s="21"/>
      <c r="AK47" s="21"/>
      <c r="AL47" s="21"/>
      <c r="AM47" s="31"/>
      <c r="AN47" s="21"/>
      <c r="AO47" s="31"/>
      <c r="AP47" s="31"/>
      <c r="AQ47" s="21"/>
      <c r="AR47" s="31"/>
      <c r="AS47" s="31"/>
      <c r="AT47" s="21"/>
      <c r="AU47" s="21"/>
      <c r="AV47" s="21"/>
      <c r="AW47" s="21"/>
      <c r="AX47" s="21"/>
    </row>
    <row r="48" spans="1:50" x14ac:dyDescent="0.25">
      <c r="A48" s="4" t="s">
        <v>136</v>
      </c>
      <c r="B48" s="4" t="s">
        <v>137</v>
      </c>
      <c r="C48" s="21" t="s">
        <v>194</v>
      </c>
      <c r="D48" s="21" t="s">
        <v>197</v>
      </c>
      <c r="E48" s="21"/>
      <c r="F48" s="21"/>
      <c r="G48" s="21" t="s">
        <v>198</v>
      </c>
      <c r="H48" s="21"/>
      <c r="I48" s="21" t="s">
        <v>197</v>
      </c>
      <c r="J48" s="31"/>
      <c r="K48" s="31" t="s">
        <v>197</v>
      </c>
      <c r="L48" s="21"/>
      <c r="M48" s="21" t="s">
        <v>193</v>
      </c>
      <c r="N48" s="21"/>
      <c r="O48" s="21"/>
      <c r="P48" s="21" t="s">
        <v>197</v>
      </c>
      <c r="Q48" s="21" t="s">
        <v>198</v>
      </c>
      <c r="R48" s="31"/>
      <c r="S48" s="21"/>
      <c r="T48" s="21"/>
      <c r="U48" s="21"/>
      <c r="V48" s="31"/>
      <c r="W48" s="21"/>
      <c r="X48" s="31"/>
      <c r="Y48" s="31"/>
      <c r="Z48" s="21"/>
      <c r="AA48" s="21"/>
      <c r="AB48" s="21"/>
      <c r="AC48" s="21"/>
      <c r="AD48" s="21"/>
      <c r="AE48" s="21"/>
      <c r="AF48" s="31"/>
      <c r="AG48" s="21"/>
      <c r="AH48" s="21"/>
      <c r="AI48" s="21"/>
      <c r="AJ48" s="21"/>
      <c r="AK48" s="21"/>
      <c r="AL48" s="21"/>
      <c r="AM48" s="31"/>
      <c r="AN48" s="21"/>
      <c r="AO48" s="31"/>
      <c r="AP48" s="31"/>
      <c r="AQ48" s="21"/>
      <c r="AR48" s="31"/>
      <c r="AS48" s="31"/>
      <c r="AT48" s="21"/>
      <c r="AU48" s="21"/>
      <c r="AV48" s="21"/>
      <c r="AW48" s="21"/>
      <c r="AX48" s="21"/>
    </row>
    <row r="49" spans="1:50" x14ac:dyDescent="0.25">
      <c r="A49" s="4" t="s">
        <v>148</v>
      </c>
      <c r="B49" s="4" t="s">
        <v>149</v>
      </c>
      <c r="C49" s="21" t="s">
        <v>197</v>
      </c>
      <c r="D49" s="21" t="s">
        <v>194</v>
      </c>
      <c r="E49" s="21"/>
      <c r="F49" s="21"/>
      <c r="G49" s="21" t="s">
        <v>194</v>
      </c>
      <c r="H49" s="21" t="s">
        <v>194</v>
      </c>
      <c r="I49" s="21" t="s">
        <v>198</v>
      </c>
      <c r="J49" s="31" t="s">
        <v>198</v>
      </c>
      <c r="K49" s="31" t="s">
        <v>198</v>
      </c>
      <c r="L49" s="21"/>
      <c r="M49" s="21" t="s">
        <v>194</v>
      </c>
      <c r="N49" s="21"/>
      <c r="O49" s="21"/>
      <c r="P49" s="21" t="s">
        <v>194</v>
      </c>
      <c r="Q49" s="21"/>
      <c r="R49" s="31"/>
      <c r="S49" s="21"/>
      <c r="T49" s="21"/>
      <c r="U49" s="21"/>
      <c r="V49" s="31"/>
      <c r="W49" s="21"/>
      <c r="X49" s="31"/>
      <c r="Y49" s="31"/>
      <c r="Z49" s="21"/>
      <c r="AA49" s="21"/>
      <c r="AB49" s="21"/>
      <c r="AC49" s="21"/>
      <c r="AD49" s="21"/>
      <c r="AE49" s="21"/>
      <c r="AF49" s="31"/>
      <c r="AG49" s="21"/>
      <c r="AH49" s="21"/>
      <c r="AI49" s="21"/>
      <c r="AJ49" s="21"/>
      <c r="AK49" s="21"/>
      <c r="AL49" s="21"/>
      <c r="AM49" s="31"/>
      <c r="AN49" s="21"/>
      <c r="AO49" s="31"/>
      <c r="AP49" s="31"/>
      <c r="AQ49" s="21"/>
      <c r="AR49" s="31"/>
      <c r="AS49" s="31"/>
      <c r="AT49" s="21"/>
      <c r="AU49" s="21"/>
      <c r="AV49" s="21"/>
      <c r="AW49" s="21"/>
      <c r="AX49" s="21"/>
    </row>
    <row r="50" spans="1:50" x14ac:dyDescent="0.25">
      <c r="A50" s="4" t="s">
        <v>97</v>
      </c>
      <c r="B50" s="4" t="s">
        <v>98</v>
      </c>
      <c r="C50" s="21" t="s">
        <v>330</v>
      </c>
      <c r="D50" s="21" t="s">
        <v>196</v>
      </c>
      <c r="E50" s="21"/>
      <c r="F50" s="21"/>
      <c r="G50" s="21" t="s">
        <v>194</v>
      </c>
      <c r="H50" s="21" t="s">
        <v>196</v>
      </c>
      <c r="I50" s="21" t="s">
        <v>194</v>
      </c>
      <c r="J50" s="31" t="s">
        <v>193</v>
      </c>
      <c r="K50" s="31" t="s">
        <v>194</v>
      </c>
      <c r="L50" s="21" t="s">
        <v>194</v>
      </c>
      <c r="M50" s="21"/>
      <c r="N50" s="21"/>
      <c r="O50" s="21"/>
      <c r="P50" s="21"/>
      <c r="Q50" s="21" t="s">
        <v>196</v>
      </c>
      <c r="R50" s="31"/>
      <c r="S50" s="21"/>
      <c r="T50" s="21"/>
      <c r="U50" s="21"/>
      <c r="V50" s="31" t="s">
        <v>330</v>
      </c>
      <c r="W50" s="21"/>
      <c r="X50" s="31"/>
      <c r="Y50" s="31"/>
      <c r="Z50" s="21"/>
      <c r="AA50" s="21"/>
      <c r="AB50" s="21"/>
      <c r="AC50" s="21"/>
      <c r="AD50" s="21"/>
      <c r="AE50" s="21"/>
      <c r="AF50" s="31"/>
      <c r="AG50" s="21"/>
      <c r="AH50" s="21"/>
      <c r="AI50" s="21"/>
      <c r="AJ50" s="21"/>
      <c r="AK50" s="21"/>
      <c r="AL50" s="21"/>
      <c r="AM50" s="31"/>
      <c r="AN50" s="21"/>
      <c r="AO50" s="31"/>
      <c r="AP50" s="31" t="s">
        <v>330</v>
      </c>
      <c r="AQ50" s="21"/>
      <c r="AR50" s="31"/>
      <c r="AS50" s="31"/>
      <c r="AT50" s="21"/>
      <c r="AU50" s="21"/>
      <c r="AV50" s="21"/>
      <c r="AW50" s="21"/>
      <c r="AX50" s="21"/>
    </row>
    <row r="51" spans="1:50" x14ac:dyDescent="0.25">
      <c r="A51" s="4" t="s">
        <v>99</v>
      </c>
      <c r="B51" s="4" t="s">
        <v>100</v>
      </c>
      <c r="C51" s="21" t="s">
        <v>195</v>
      </c>
      <c r="D51" s="21" t="s">
        <v>199</v>
      </c>
      <c r="E51" s="21"/>
      <c r="F51" s="21"/>
      <c r="G51" s="21" t="s">
        <v>330</v>
      </c>
      <c r="H51" s="21" t="s">
        <v>196</v>
      </c>
      <c r="I51" s="21" t="s">
        <v>200</v>
      </c>
      <c r="J51" s="31" t="s">
        <v>193</v>
      </c>
      <c r="K51" s="31" t="s">
        <v>330</v>
      </c>
      <c r="L51" s="21" t="s">
        <v>194</v>
      </c>
      <c r="M51" s="21"/>
      <c r="N51" s="21"/>
      <c r="O51" s="21"/>
      <c r="P51" s="21"/>
      <c r="Q51" s="21" t="s">
        <v>200</v>
      </c>
      <c r="R51" s="31"/>
      <c r="S51" s="21"/>
      <c r="T51" s="21"/>
      <c r="U51" s="21"/>
      <c r="V51" s="31" t="s">
        <v>194</v>
      </c>
      <c r="W51" s="21"/>
      <c r="X51" s="31"/>
      <c r="Y51" s="31"/>
      <c r="Z51" s="21"/>
      <c r="AA51" s="21"/>
      <c r="AB51" s="21"/>
      <c r="AC51" s="21"/>
      <c r="AD51" s="21"/>
      <c r="AE51" s="21"/>
      <c r="AF51" s="31"/>
      <c r="AG51" s="21"/>
      <c r="AH51" s="21"/>
      <c r="AI51" s="21"/>
      <c r="AJ51" s="21"/>
      <c r="AK51" s="21"/>
      <c r="AL51" s="21"/>
      <c r="AM51" s="31"/>
      <c r="AN51" s="21"/>
      <c r="AO51" s="31"/>
      <c r="AP51" s="31" t="s">
        <v>196</v>
      </c>
      <c r="AQ51" s="21"/>
      <c r="AR51" s="31"/>
      <c r="AS51" s="31"/>
      <c r="AT51" s="21"/>
      <c r="AU51" s="21"/>
      <c r="AV51" s="21"/>
      <c r="AW51" s="21"/>
      <c r="AX51" s="21"/>
    </row>
    <row r="52" spans="1:50" x14ac:dyDescent="0.25">
      <c r="A52" s="4" t="s">
        <v>138</v>
      </c>
      <c r="B52" s="4" t="s">
        <v>139</v>
      </c>
      <c r="C52" s="21" t="s">
        <v>194</v>
      </c>
      <c r="D52" s="21" t="s">
        <v>193</v>
      </c>
      <c r="E52" s="21"/>
      <c r="F52" s="21"/>
      <c r="G52" s="21" t="s">
        <v>194</v>
      </c>
      <c r="H52" s="21" t="s">
        <v>193</v>
      </c>
      <c r="I52" s="21" t="s">
        <v>197</v>
      </c>
      <c r="J52" s="31" t="s">
        <v>194</v>
      </c>
      <c r="K52" s="31" t="s">
        <v>197</v>
      </c>
      <c r="L52" s="21" t="s">
        <v>197</v>
      </c>
      <c r="M52" s="21"/>
      <c r="N52" s="21"/>
      <c r="O52" s="21"/>
      <c r="P52" s="21"/>
      <c r="Q52" s="21" t="s">
        <v>197</v>
      </c>
      <c r="R52" s="31"/>
      <c r="S52" s="21"/>
      <c r="T52" s="21"/>
      <c r="U52" s="21"/>
      <c r="V52" s="31"/>
      <c r="W52" s="21"/>
      <c r="X52" s="31"/>
      <c r="Y52" s="31"/>
      <c r="Z52" s="21"/>
      <c r="AA52" s="21"/>
      <c r="AB52" s="21"/>
      <c r="AC52" s="21"/>
      <c r="AD52" s="21"/>
      <c r="AE52" s="21"/>
      <c r="AF52" s="31"/>
      <c r="AG52" s="21"/>
      <c r="AH52" s="21"/>
      <c r="AI52" s="21"/>
      <c r="AJ52" s="21"/>
      <c r="AK52" s="21"/>
      <c r="AL52" s="21"/>
      <c r="AM52" s="31"/>
      <c r="AN52" s="21"/>
      <c r="AO52" s="31"/>
      <c r="AP52" s="31" t="s">
        <v>194</v>
      </c>
      <c r="AQ52" s="21"/>
      <c r="AR52" s="31"/>
      <c r="AS52" s="31"/>
      <c r="AT52" s="21"/>
      <c r="AU52" s="21" t="s">
        <v>194</v>
      </c>
      <c r="AV52" s="21"/>
      <c r="AW52" s="21"/>
      <c r="AX52" s="21"/>
    </row>
    <row r="53" spans="1:50" x14ac:dyDescent="0.25">
      <c r="A53" s="4" t="s">
        <v>140</v>
      </c>
      <c r="B53" s="4" t="s">
        <v>141</v>
      </c>
      <c r="C53" s="21" t="s">
        <v>193</v>
      </c>
      <c r="D53" s="21" t="s">
        <v>194</v>
      </c>
      <c r="E53" s="21"/>
      <c r="F53" s="21"/>
      <c r="G53" s="21" t="s">
        <v>193</v>
      </c>
      <c r="H53" s="21" t="s">
        <v>193</v>
      </c>
      <c r="I53" s="21" t="s">
        <v>194</v>
      </c>
      <c r="J53" s="31" t="s">
        <v>197</v>
      </c>
      <c r="K53" s="31" t="s">
        <v>193</v>
      </c>
      <c r="L53" s="21" t="s">
        <v>198</v>
      </c>
      <c r="M53" s="21"/>
      <c r="N53" s="21"/>
      <c r="O53" s="21"/>
      <c r="P53" s="21"/>
      <c r="Q53" s="21" t="s">
        <v>193</v>
      </c>
      <c r="R53" s="31"/>
      <c r="S53" s="21"/>
      <c r="T53" s="21"/>
      <c r="U53" s="21"/>
      <c r="V53" s="31"/>
      <c r="W53" s="21"/>
      <c r="X53" s="31"/>
      <c r="Y53" s="31"/>
      <c r="Z53" s="21"/>
      <c r="AA53" s="21"/>
      <c r="AB53" s="21"/>
      <c r="AC53" s="21"/>
      <c r="AD53" s="21"/>
      <c r="AE53" s="21"/>
      <c r="AF53" s="31"/>
      <c r="AG53" s="21"/>
      <c r="AH53" s="21"/>
      <c r="AI53" s="21"/>
      <c r="AJ53" s="21"/>
      <c r="AK53" s="21"/>
      <c r="AL53" s="21"/>
      <c r="AM53" s="31"/>
      <c r="AN53" s="21"/>
      <c r="AO53" s="31"/>
      <c r="AP53" s="31" t="s">
        <v>198</v>
      </c>
      <c r="AQ53" s="21"/>
      <c r="AR53" s="31"/>
      <c r="AS53" s="31"/>
      <c r="AT53" s="21"/>
      <c r="AU53" s="21" t="s">
        <v>198</v>
      </c>
      <c r="AV53" s="21"/>
      <c r="AW53" s="21"/>
      <c r="AX53" s="21"/>
    </row>
    <row r="54" spans="1:50" x14ac:dyDescent="0.25">
      <c r="A54" s="4" t="s">
        <v>103</v>
      </c>
      <c r="B54" s="4" t="s">
        <v>104</v>
      </c>
      <c r="C54" s="21" t="s">
        <v>194</v>
      </c>
      <c r="D54" s="21" t="s">
        <v>197</v>
      </c>
      <c r="E54" s="21"/>
      <c r="F54" s="21"/>
      <c r="G54" s="21" t="s">
        <v>193</v>
      </c>
      <c r="H54" s="21"/>
      <c r="I54" s="21" t="s">
        <v>193</v>
      </c>
      <c r="J54" s="31" t="s">
        <v>196</v>
      </c>
      <c r="K54" s="31" t="s">
        <v>330</v>
      </c>
      <c r="L54" s="21" t="s">
        <v>330</v>
      </c>
      <c r="M54" s="21"/>
      <c r="N54" s="21"/>
      <c r="O54" s="21"/>
      <c r="P54" s="21"/>
      <c r="Q54" s="21" t="s">
        <v>193</v>
      </c>
      <c r="R54" s="31"/>
      <c r="S54" s="21"/>
      <c r="T54" s="21"/>
      <c r="U54" s="21"/>
      <c r="V54" s="31" t="s">
        <v>196</v>
      </c>
      <c r="W54" s="21"/>
      <c r="X54" s="31"/>
      <c r="Y54" s="31"/>
      <c r="Z54" s="21"/>
      <c r="AA54" s="21"/>
      <c r="AB54" s="21"/>
      <c r="AC54" s="21"/>
      <c r="AD54" s="21"/>
      <c r="AE54" s="21"/>
      <c r="AF54" s="31"/>
      <c r="AG54" s="21"/>
      <c r="AH54" s="21"/>
      <c r="AI54" s="21"/>
      <c r="AJ54" s="21"/>
      <c r="AK54" s="21"/>
      <c r="AL54" s="21"/>
      <c r="AM54" s="31"/>
      <c r="AN54" s="21"/>
      <c r="AO54" s="31"/>
      <c r="AP54" s="31" t="s">
        <v>199</v>
      </c>
      <c r="AQ54" s="21"/>
      <c r="AR54" s="31"/>
      <c r="AS54" s="31"/>
      <c r="AT54" s="21"/>
      <c r="AU54" s="21"/>
      <c r="AV54" s="21"/>
      <c r="AW54" s="21"/>
      <c r="AX54" s="21"/>
    </row>
    <row r="55" spans="1:50" x14ac:dyDescent="0.25">
      <c r="A55" s="4" t="s">
        <v>126</v>
      </c>
      <c r="B55" s="4" t="s">
        <v>127</v>
      </c>
      <c r="C55" s="21" t="s">
        <v>198</v>
      </c>
      <c r="D55" s="21" t="s">
        <v>198</v>
      </c>
      <c r="E55" s="21"/>
      <c r="F55" s="21"/>
      <c r="G55" s="21" t="s">
        <v>198</v>
      </c>
      <c r="H55" s="21" t="s">
        <v>198</v>
      </c>
      <c r="I55" s="21" t="s">
        <v>198</v>
      </c>
      <c r="J55" s="31" t="s">
        <v>198</v>
      </c>
      <c r="K55" s="31" t="s">
        <v>198</v>
      </c>
      <c r="L55" s="21"/>
      <c r="M55" s="21"/>
      <c r="N55" s="21"/>
      <c r="O55" s="21"/>
      <c r="P55" s="21" t="s">
        <v>198</v>
      </c>
      <c r="Q55" s="21" t="s">
        <v>197</v>
      </c>
      <c r="R55" s="31"/>
      <c r="S55" s="21"/>
      <c r="T55" s="21"/>
      <c r="U55" s="21"/>
      <c r="V55" s="31" t="s">
        <v>198</v>
      </c>
      <c r="W55" s="21" t="s">
        <v>198</v>
      </c>
      <c r="X55" s="31"/>
      <c r="Y55" s="31"/>
      <c r="Z55" s="21"/>
      <c r="AA55" s="21"/>
      <c r="AB55" s="21"/>
      <c r="AC55" s="21"/>
      <c r="AD55" s="21"/>
      <c r="AE55" s="21"/>
      <c r="AF55" s="31"/>
      <c r="AG55" s="21"/>
      <c r="AH55" s="21"/>
      <c r="AI55" s="21"/>
      <c r="AJ55" s="21"/>
      <c r="AK55" s="21"/>
      <c r="AL55" s="21"/>
      <c r="AM55" s="31"/>
      <c r="AN55" s="21"/>
      <c r="AO55" s="31"/>
      <c r="AP55" s="31" t="s">
        <v>197</v>
      </c>
      <c r="AQ55" s="21"/>
      <c r="AR55" s="31"/>
      <c r="AS55" s="31"/>
      <c r="AT55" s="21"/>
      <c r="AU55" s="21"/>
      <c r="AV55" s="21"/>
      <c r="AW55" s="21"/>
      <c r="AX55" s="21"/>
    </row>
    <row r="56" spans="1:50" x14ac:dyDescent="0.25">
      <c r="A56" s="4" t="s">
        <v>151</v>
      </c>
      <c r="B56" s="4" t="s">
        <v>152</v>
      </c>
      <c r="C56" s="21" t="s">
        <v>197</v>
      </c>
      <c r="D56" s="21" t="s">
        <v>194</v>
      </c>
      <c r="E56" s="21"/>
      <c r="F56" s="21"/>
      <c r="G56" s="21" t="s">
        <v>194</v>
      </c>
      <c r="H56" s="21" t="s">
        <v>194</v>
      </c>
      <c r="I56" s="21" t="s">
        <v>194</v>
      </c>
      <c r="J56" s="31" t="s">
        <v>194</v>
      </c>
      <c r="K56" s="31" t="s">
        <v>197</v>
      </c>
      <c r="L56" s="21"/>
      <c r="M56" s="21"/>
      <c r="N56" s="21"/>
      <c r="O56" s="21"/>
      <c r="P56" s="21"/>
      <c r="Q56" s="21" t="s">
        <v>193</v>
      </c>
      <c r="R56" s="31"/>
      <c r="S56" s="21"/>
      <c r="T56" s="21"/>
      <c r="U56" s="21"/>
      <c r="V56" s="31"/>
      <c r="W56" s="21"/>
      <c r="X56" s="31"/>
      <c r="Y56" s="31"/>
      <c r="Z56" s="21"/>
      <c r="AA56" s="21"/>
      <c r="AB56" s="21"/>
      <c r="AC56" s="21"/>
      <c r="AD56" s="21"/>
      <c r="AE56" s="21"/>
      <c r="AF56" s="31"/>
      <c r="AG56" s="21"/>
      <c r="AH56" s="21"/>
      <c r="AI56" s="21"/>
      <c r="AJ56" s="21"/>
      <c r="AK56" s="21"/>
      <c r="AL56" s="21"/>
      <c r="AM56" s="31"/>
      <c r="AN56" s="21"/>
      <c r="AO56" s="31"/>
      <c r="AP56" s="31"/>
      <c r="AQ56" s="21"/>
      <c r="AR56" s="31"/>
      <c r="AS56" s="31"/>
      <c r="AT56" s="21"/>
      <c r="AU56" s="21"/>
      <c r="AV56" s="21"/>
      <c r="AW56" s="21"/>
      <c r="AX56" s="21"/>
    </row>
    <row r="57" spans="1:50" x14ac:dyDescent="0.25">
      <c r="A57" s="4" t="s">
        <v>107</v>
      </c>
      <c r="B57" s="4" t="s">
        <v>108</v>
      </c>
      <c r="C57" s="21" t="s">
        <v>330</v>
      </c>
      <c r="D57" s="21" t="s">
        <v>330</v>
      </c>
      <c r="E57" s="21"/>
      <c r="F57" s="21"/>
      <c r="G57" s="21" t="s">
        <v>199</v>
      </c>
      <c r="H57" s="21" t="s">
        <v>196</v>
      </c>
      <c r="I57" s="21" t="s">
        <v>200</v>
      </c>
      <c r="J57" s="31" t="s">
        <v>193</v>
      </c>
      <c r="K57" s="31" t="s">
        <v>199</v>
      </c>
      <c r="L57" s="21"/>
      <c r="M57" s="21"/>
      <c r="N57" s="21"/>
      <c r="O57" s="21"/>
      <c r="P57" s="21" t="s">
        <v>330</v>
      </c>
      <c r="Q57" s="21" t="s">
        <v>330</v>
      </c>
      <c r="R57" s="31"/>
      <c r="S57" s="21"/>
      <c r="T57" s="21"/>
      <c r="U57" s="21"/>
      <c r="V57" s="31" t="s">
        <v>194</v>
      </c>
      <c r="W57" s="21"/>
      <c r="X57" s="31"/>
      <c r="Y57" s="31"/>
      <c r="Z57" s="21"/>
      <c r="AA57" s="21"/>
      <c r="AB57" s="21"/>
      <c r="AC57" s="21"/>
      <c r="AD57" s="21"/>
      <c r="AE57" s="21"/>
      <c r="AF57" s="31"/>
      <c r="AG57" s="21"/>
      <c r="AH57" s="21"/>
      <c r="AI57" s="21"/>
      <c r="AJ57" s="21"/>
      <c r="AK57" s="21"/>
      <c r="AL57" s="21"/>
      <c r="AM57" s="31"/>
      <c r="AN57" s="21"/>
      <c r="AO57" s="31"/>
      <c r="AP57" s="31" t="s">
        <v>194</v>
      </c>
      <c r="AQ57" s="21"/>
      <c r="AR57" s="31"/>
      <c r="AS57" s="31"/>
      <c r="AT57" s="21"/>
      <c r="AU57" s="21" t="s">
        <v>330</v>
      </c>
      <c r="AV57" s="21"/>
      <c r="AW57" s="21"/>
      <c r="AX57" s="21"/>
    </row>
    <row r="58" spans="1:50" x14ac:dyDescent="0.25">
      <c r="A58" s="4" t="s">
        <v>142</v>
      </c>
      <c r="B58" s="4" t="s">
        <v>143</v>
      </c>
      <c r="C58" s="21" t="s">
        <v>193</v>
      </c>
      <c r="D58" s="21" t="s">
        <v>196</v>
      </c>
      <c r="E58" s="21"/>
      <c r="F58" s="21"/>
      <c r="G58" s="21" t="s">
        <v>197</v>
      </c>
      <c r="H58" s="21" t="s">
        <v>196</v>
      </c>
      <c r="I58" s="21" t="s">
        <v>194</v>
      </c>
      <c r="J58" s="31" t="s">
        <v>330</v>
      </c>
      <c r="K58" s="31" t="s">
        <v>330</v>
      </c>
      <c r="L58" s="21" t="s">
        <v>193</v>
      </c>
      <c r="M58" s="21"/>
      <c r="N58" s="21"/>
      <c r="O58" s="21"/>
      <c r="P58" s="21"/>
      <c r="Q58" s="21"/>
      <c r="R58" s="31"/>
      <c r="S58" s="21"/>
      <c r="T58" s="21"/>
      <c r="U58" s="21"/>
      <c r="V58" s="31"/>
      <c r="W58" s="21"/>
      <c r="X58" s="31"/>
      <c r="Y58" s="31"/>
      <c r="Z58" s="21"/>
      <c r="AA58" s="21"/>
      <c r="AB58" s="21"/>
      <c r="AC58" s="21"/>
      <c r="AD58" s="21"/>
      <c r="AE58" s="21"/>
      <c r="AF58" s="31"/>
      <c r="AG58" s="21"/>
      <c r="AH58" s="21"/>
      <c r="AI58" s="21"/>
      <c r="AJ58" s="21"/>
      <c r="AK58" s="21"/>
      <c r="AL58" s="21"/>
      <c r="AM58" s="31"/>
      <c r="AN58" s="21"/>
      <c r="AO58" s="31"/>
      <c r="AP58" s="31" t="s">
        <v>330</v>
      </c>
      <c r="AQ58" s="21"/>
      <c r="AR58" s="31"/>
      <c r="AS58" s="31"/>
      <c r="AT58" s="21"/>
      <c r="AU58" s="21" t="s">
        <v>194</v>
      </c>
      <c r="AV58" s="21"/>
      <c r="AW58" s="21"/>
      <c r="AX58" s="21"/>
    </row>
    <row r="59" spans="1:50" x14ac:dyDescent="0.25">
      <c r="A59" s="3" t="s">
        <v>288</v>
      </c>
      <c r="B59" s="3" t="s">
        <v>289</v>
      </c>
      <c r="C59" s="21"/>
      <c r="D59" s="21"/>
      <c r="E59" s="21"/>
      <c r="F59" s="21"/>
      <c r="G59" s="21"/>
      <c r="H59" s="21"/>
      <c r="I59" s="21"/>
      <c r="J59" s="31"/>
      <c r="K59" s="31"/>
      <c r="L59" s="21"/>
      <c r="M59" s="21"/>
      <c r="N59" s="21"/>
      <c r="O59" s="21"/>
      <c r="P59" s="21"/>
      <c r="Q59" s="21"/>
      <c r="R59" s="31"/>
      <c r="S59" s="21"/>
      <c r="T59" s="21"/>
      <c r="U59" s="21"/>
      <c r="V59" s="31"/>
      <c r="W59" s="21"/>
      <c r="X59" s="31"/>
      <c r="Y59" s="31"/>
      <c r="Z59" s="21"/>
      <c r="AA59" s="21"/>
      <c r="AB59" s="21"/>
      <c r="AC59" s="21"/>
      <c r="AD59" s="21"/>
      <c r="AE59" s="21"/>
      <c r="AF59" s="31"/>
      <c r="AG59" s="21"/>
      <c r="AH59" s="21"/>
      <c r="AI59" s="21"/>
      <c r="AJ59" s="21"/>
      <c r="AK59" s="21"/>
      <c r="AL59" s="21"/>
      <c r="AM59" s="31"/>
      <c r="AN59" s="21"/>
      <c r="AO59" s="31"/>
      <c r="AP59" s="31"/>
      <c r="AQ59" s="21"/>
      <c r="AR59" s="31"/>
      <c r="AS59" s="31"/>
      <c r="AT59" s="21"/>
      <c r="AU59" s="21"/>
      <c r="AV59" s="21"/>
      <c r="AW59" s="21"/>
      <c r="AX59" s="21"/>
    </row>
    <row r="60" spans="1:50" x14ac:dyDescent="0.25">
      <c r="A60" s="4" t="s">
        <v>290</v>
      </c>
      <c r="B60" s="4" t="s">
        <v>291</v>
      </c>
      <c r="C60" s="21" t="s">
        <v>193</v>
      </c>
      <c r="D60" s="21" t="s">
        <v>330</v>
      </c>
      <c r="E60" s="21"/>
      <c r="F60" s="21"/>
      <c r="G60" s="21" t="s">
        <v>199</v>
      </c>
      <c r="H60" s="21"/>
      <c r="I60" s="21" t="s">
        <v>200</v>
      </c>
      <c r="J60" s="31"/>
      <c r="K60" s="31" t="s">
        <v>199</v>
      </c>
      <c r="L60" s="21"/>
      <c r="M60" s="21" t="s">
        <v>195</v>
      </c>
      <c r="N60" s="21"/>
      <c r="O60" s="21"/>
      <c r="P60" s="21" t="s">
        <v>330</v>
      </c>
      <c r="Q60" s="21"/>
      <c r="R60" s="31"/>
      <c r="S60" s="21"/>
      <c r="T60" s="21"/>
      <c r="U60" s="21"/>
      <c r="V60" s="31"/>
      <c r="W60" s="21"/>
      <c r="X60" s="31"/>
      <c r="Y60" s="31"/>
      <c r="Z60" s="21"/>
      <c r="AA60" s="21"/>
      <c r="AB60" s="21"/>
      <c r="AC60" s="21"/>
      <c r="AD60" s="21"/>
      <c r="AE60" s="21"/>
      <c r="AF60" s="31"/>
      <c r="AG60" s="21"/>
      <c r="AH60" s="21"/>
      <c r="AI60" s="21"/>
      <c r="AJ60" s="21"/>
      <c r="AK60" s="21"/>
      <c r="AL60" s="21"/>
      <c r="AM60" s="31"/>
      <c r="AN60" s="21"/>
      <c r="AO60" s="31"/>
      <c r="AP60" s="31"/>
      <c r="AQ60" s="21"/>
      <c r="AR60" s="31"/>
      <c r="AS60" s="31"/>
      <c r="AT60" s="21"/>
      <c r="AU60" s="21"/>
      <c r="AV60" s="21"/>
      <c r="AW60" s="21"/>
      <c r="AX60" s="21"/>
    </row>
    <row r="61" spans="1:50" x14ac:dyDescent="0.25">
      <c r="A61" s="4" t="s">
        <v>292</v>
      </c>
      <c r="B61" s="4" t="s">
        <v>293</v>
      </c>
      <c r="C61" s="21" t="s">
        <v>197</v>
      </c>
      <c r="D61" s="21" t="s">
        <v>194</v>
      </c>
      <c r="E61" s="21"/>
      <c r="F61" s="21"/>
      <c r="G61" s="21" t="s">
        <v>330</v>
      </c>
      <c r="H61" s="21"/>
      <c r="I61" s="21" t="s">
        <v>193</v>
      </c>
      <c r="J61" s="31"/>
      <c r="K61" s="31" t="s">
        <v>199</v>
      </c>
      <c r="L61" s="21" t="s">
        <v>194</v>
      </c>
      <c r="M61" s="21" t="s">
        <v>193</v>
      </c>
      <c r="N61" s="21"/>
      <c r="O61" s="21"/>
      <c r="P61" s="21" t="s">
        <v>193</v>
      </c>
      <c r="Q61" s="21"/>
      <c r="R61" s="31"/>
      <c r="S61" s="21"/>
      <c r="T61" s="21"/>
      <c r="U61" s="21"/>
      <c r="V61" s="31"/>
      <c r="W61" s="21"/>
      <c r="X61" s="31"/>
      <c r="Y61" s="31"/>
      <c r="Z61" s="21"/>
      <c r="AA61" s="21"/>
      <c r="AB61" s="21"/>
      <c r="AC61" s="21"/>
      <c r="AD61" s="21"/>
      <c r="AE61" s="21"/>
      <c r="AF61" s="31"/>
      <c r="AG61" s="21"/>
      <c r="AH61" s="21"/>
      <c r="AI61" s="21"/>
      <c r="AJ61" s="21"/>
      <c r="AK61" s="21"/>
      <c r="AL61" s="21"/>
      <c r="AM61" s="31"/>
      <c r="AN61" s="21"/>
      <c r="AO61" s="31"/>
      <c r="AP61" s="31"/>
      <c r="AQ61" s="21"/>
      <c r="AR61" s="31"/>
      <c r="AS61" s="31"/>
      <c r="AT61" s="21"/>
      <c r="AU61" s="21"/>
      <c r="AV61" s="21"/>
      <c r="AW61" s="21"/>
      <c r="AX61" s="21"/>
    </row>
    <row r="62" spans="1:50" x14ac:dyDescent="0.25">
      <c r="A62" s="4" t="s">
        <v>130</v>
      </c>
      <c r="B62" s="4" t="s">
        <v>131</v>
      </c>
      <c r="C62" s="21" t="s">
        <v>197</v>
      </c>
      <c r="D62" s="21" t="s">
        <v>198</v>
      </c>
      <c r="E62" s="21"/>
      <c r="F62" s="21"/>
      <c r="G62" s="21" t="s">
        <v>198</v>
      </c>
      <c r="H62" s="21" t="s">
        <v>198</v>
      </c>
      <c r="I62" s="21" t="s">
        <v>194</v>
      </c>
      <c r="J62" s="31" t="s">
        <v>197</v>
      </c>
      <c r="K62" s="31" t="s">
        <v>193</v>
      </c>
      <c r="L62" s="21"/>
      <c r="M62" s="21" t="s">
        <v>198</v>
      </c>
      <c r="N62" s="21"/>
      <c r="O62" s="21"/>
      <c r="P62" s="21" t="s">
        <v>330</v>
      </c>
      <c r="Q62" s="21"/>
      <c r="R62" s="31"/>
      <c r="S62" s="21"/>
      <c r="T62" s="21"/>
      <c r="U62" s="21"/>
      <c r="V62" s="31"/>
      <c r="W62" s="21" t="s">
        <v>194</v>
      </c>
      <c r="X62" s="31"/>
      <c r="Y62" s="31"/>
      <c r="Z62" s="21"/>
      <c r="AA62" s="21"/>
      <c r="AB62" s="21"/>
      <c r="AC62" s="21"/>
      <c r="AD62" s="21"/>
      <c r="AE62" s="21"/>
      <c r="AF62" s="31"/>
      <c r="AG62" s="21"/>
      <c r="AH62" s="21"/>
      <c r="AI62" s="21"/>
      <c r="AJ62" s="21"/>
      <c r="AK62" s="21"/>
      <c r="AL62" s="21"/>
      <c r="AM62" s="31"/>
      <c r="AN62" s="21"/>
      <c r="AO62" s="31"/>
      <c r="AP62" s="31" t="s">
        <v>197</v>
      </c>
      <c r="AQ62" s="21"/>
      <c r="AR62" s="31"/>
      <c r="AS62" s="31"/>
      <c r="AT62" s="21"/>
      <c r="AU62" s="21" t="s">
        <v>198</v>
      </c>
      <c r="AV62" s="21"/>
      <c r="AW62" s="21"/>
      <c r="AX62" s="21"/>
    </row>
    <row r="63" spans="1:50" x14ac:dyDescent="0.25">
      <c r="A63" s="4" t="s">
        <v>146</v>
      </c>
      <c r="B63" s="4" t="s">
        <v>147</v>
      </c>
      <c r="C63" s="21" t="s">
        <v>194</v>
      </c>
      <c r="D63" s="21" t="s">
        <v>197</v>
      </c>
      <c r="E63" s="21"/>
      <c r="F63" s="21"/>
      <c r="G63" s="21" t="s">
        <v>197</v>
      </c>
      <c r="H63" s="21"/>
      <c r="I63" s="21" t="s">
        <v>198</v>
      </c>
      <c r="J63" s="31" t="s">
        <v>197</v>
      </c>
      <c r="K63" s="31" t="s">
        <v>198</v>
      </c>
      <c r="L63" s="21" t="s">
        <v>198</v>
      </c>
      <c r="M63" s="21"/>
      <c r="N63" s="21"/>
      <c r="O63" s="21"/>
      <c r="P63" s="21"/>
      <c r="Q63" s="21" t="s">
        <v>197</v>
      </c>
      <c r="R63" s="31"/>
      <c r="S63" s="21"/>
      <c r="T63" s="21"/>
      <c r="U63" s="21"/>
      <c r="V63" s="31"/>
      <c r="W63" s="21"/>
      <c r="X63" s="31"/>
      <c r="Y63" s="31"/>
      <c r="Z63" s="21"/>
      <c r="AA63" s="21"/>
      <c r="AB63" s="21"/>
      <c r="AC63" s="21"/>
      <c r="AD63" s="21"/>
      <c r="AE63" s="21"/>
      <c r="AF63" s="31"/>
      <c r="AG63" s="21"/>
      <c r="AH63" s="21"/>
      <c r="AI63" s="21"/>
      <c r="AJ63" s="21"/>
      <c r="AK63" s="21"/>
      <c r="AL63" s="21"/>
      <c r="AM63" s="31"/>
      <c r="AN63" s="21"/>
      <c r="AO63" s="31"/>
      <c r="AP63" s="31" t="s">
        <v>194</v>
      </c>
      <c r="AQ63" s="21"/>
      <c r="AR63" s="31"/>
      <c r="AS63" s="31"/>
      <c r="AT63" s="21"/>
      <c r="AU63" s="21" t="s">
        <v>198</v>
      </c>
      <c r="AV63" s="21"/>
      <c r="AW63" s="21"/>
      <c r="AX63" s="21"/>
    </row>
    <row r="64" spans="1:50" x14ac:dyDescent="0.25">
      <c r="A64" s="4" t="s">
        <v>132</v>
      </c>
      <c r="B64" s="4" t="s">
        <v>133</v>
      </c>
      <c r="C64" s="21" t="s">
        <v>198</v>
      </c>
      <c r="D64" s="21" t="s">
        <v>198</v>
      </c>
      <c r="E64" s="21"/>
      <c r="F64" s="21"/>
      <c r="G64" s="21" t="s">
        <v>198</v>
      </c>
      <c r="H64" s="21" t="s">
        <v>198</v>
      </c>
      <c r="I64" s="21" t="s">
        <v>198</v>
      </c>
      <c r="J64" s="31" t="s">
        <v>198</v>
      </c>
      <c r="K64" s="31" t="s">
        <v>198</v>
      </c>
      <c r="L64" s="21"/>
      <c r="M64" s="21"/>
      <c r="N64" s="21"/>
      <c r="O64" s="21"/>
      <c r="P64" s="21" t="s">
        <v>197</v>
      </c>
      <c r="Q64" s="21" t="s">
        <v>194</v>
      </c>
      <c r="R64" s="31"/>
      <c r="S64" s="21"/>
      <c r="T64" s="21"/>
      <c r="U64" s="21"/>
      <c r="V64" s="31" t="s">
        <v>194</v>
      </c>
      <c r="W64" s="21" t="s">
        <v>198</v>
      </c>
      <c r="X64" s="31"/>
      <c r="Y64" s="31"/>
      <c r="Z64" s="21"/>
      <c r="AA64" s="21"/>
      <c r="AB64" s="21"/>
      <c r="AC64" s="21"/>
      <c r="AD64" s="21"/>
      <c r="AE64" s="21"/>
      <c r="AF64" s="31"/>
      <c r="AG64" s="21"/>
      <c r="AH64" s="21"/>
      <c r="AI64" s="21"/>
      <c r="AJ64" s="21"/>
      <c r="AK64" s="21"/>
      <c r="AL64" s="21"/>
      <c r="AM64" s="31"/>
      <c r="AN64" s="21"/>
      <c r="AO64" s="31"/>
      <c r="AP64" s="31" t="s">
        <v>198</v>
      </c>
      <c r="AQ64" s="21"/>
      <c r="AR64" s="31"/>
      <c r="AS64" s="31"/>
      <c r="AT64" s="21"/>
      <c r="AU64" s="21"/>
      <c r="AV64" s="21"/>
      <c r="AW64" s="21"/>
      <c r="AX64" s="21"/>
    </row>
    <row r="65" spans="1:50" x14ac:dyDescent="0.25">
      <c r="A65" s="4" t="s">
        <v>155</v>
      </c>
      <c r="B65" s="4" t="s">
        <v>156</v>
      </c>
      <c r="C65" s="21" t="s">
        <v>198</v>
      </c>
      <c r="D65" s="21" t="s">
        <v>194</v>
      </c>
      <c r="E65" s="21"/>
      <c r="F65" s="21"/>
      <c r="G65" s="21" t="s">
        <v>198</v>
      </c>
      <c r="H65" s="21" t="s">
        <v>197</v>
      </c>
      <c r="I65" s="21" t="s">
        <v>198</v>
      </c>
      <c r="J65" s="31"/>
      <c r="K65" s="31" t="s">
        <v>196</v>
      </c>
      <c r="L65" s="21" t="s">
        <v>198</v>
      </c>
      <c r="M65" s="21" t="s">
        <v>194</v>
      </c>
      <c r="N65" s="21"/>
      <c r="O65" s="21"/>
      <c r="P65" s="21"/>
      <c r="Q65" s="21" t="s">
        <v>196</v>
      </c>
      <c r="R65" s="31"/>
      <c r="S65" s="21"/>
      <c r="T65" s="21"/>
      <c r="U65" s="21"/>
      <c r="V65" s="31"/>
      <c r="W65" s="21"/>
      <c r="X65" s="31"/>
      <c r="Y65" s="31"/>
      <c r="Z65" s="21"/>
      <c r="AA65" s="21"/>
      <c r="AB65" s="21"/>
      <c r="AC65" s="21"/>
      <c r="AD65" s="21"/>
      <c r="AE65" s="21"/>
      <c r="AF65" s="31"/>
      <c r="AG65" s="21"/>
      <c r="AH65" s="21"/>
      <c r="AI65" s="21"/>
      <c r="AJ65" s="21"/>
      <c r="AK65" s="21"/>
      <c r="AL65" s="21"/>
      <c r="AM65" s="31"/>
      <c r="AN65" s="21"/>
      <c r="AO65" s="31"/>
      <c r="AP65" s="31" t="s">
        <v>198</v>
      </c>
      <c r="AQ65" s="21"/>
      <c r="AR65" s="31"/>
      <c r="AS65" s="31"/>
      <c r="AT65" s="21"/>
      <c r="AU65" s="21"/>
      <c r="AV65" s="21"/>
      <c r="AW65" s="21"/>
      <c r="AX65" s="21"/>
    </row>
    <row r="66" spans="1:50" x14ac:dyDescent="0.25">
      <c r="A66" s="4"/>
      <c r="B66" s="4"/>
      <c r="C66" s="21"/>
      <c r="D66" s="21"/>
      <c r="E66" s="21"/>
      <c r="F66" s="21"/>
      <c r="G66" s="21"/>
      <c r="H66" s="21"/>
      <c r="I66" s="21"/>
      <c r="J66" s="31"/>
      <c r="K66" s="31"/>
      <c r="L66" s="21"/>
      <c r="M66" s="21"/>
      <c r="N66" s="21"/>
      <c r="O66" s="21"/>
      <c r="P66" s="21"/>
      <c r="Q66" s="21"/>
      <c r="R66" s="31"/>
      <c r="S66" s="21"/>
      <c r="T66" s="21"/>
      <c r="U66" s="21"/>
      <c r="V66" s="31"/>
      <c r="W66" s="21"/>
      <c r="X66" s="31"/>
      <c r="Y66" s="31"/>
      <c r="Z66" s="21"/>
      <c r="AA66" s="21"/>
      <c r="AB66" s="21"/>
      <c r="AC66" s="21"/>
      <c r="AD66" s="21"/>
      <c r="AE66" s="21"/>
      <c r="AF66" s="31"/>
      <c r="AG66" s="21"/>
      <c r="AH66" s="21"/>
      <c r="AI66" s="21"/>
      <c r="AJ66" s="21"/>
      <c r="AK66" s="21"/>
      <c r="AL66" s="21"/>
      <c r="AM66" s="31"/>
      <c r="AN66" s="21"/>
      <c r="AO66" s="31"/>
      <c r="AP66" s="31"/>
      <c r="AQ66" s="21"/>
      <c r="AR66" s="31"/>
      <c r="AS66" s="31"/>
      <c r="AT66" s="21"/>
      <c r="AU66" s="21"/>
      <c r="AV66" s="21"/>
      <c r="AW66" s="21"/>
      <c r="AX66" s="21"/>
    </row>
    <row r="67" spans="1:50" x14ac:dyDescent="0.15">
      <c r="A67" s="7">
        <v>2016110405</v>
      </c>
      <c r="B67" s="6" t="s">
        <v>297</v>
      </c>
      <c r="C67" s="21" t="s">
        <v>193</v>
      </c>
      <c r="D67" s="21" t="s">
        <v>193</v>
      </c>
      <c r="E67" s="21" t="s">
        <v>194</v>
      </c>
      <c r="F67" s="21" t="s">
        <v>193</v>
      </c>
      <c r="G67" s="21"/>
      <c r="H67" s="21"/>
      <c r="I67" s="21"/>
      <c r="J67" s="31"/>
      <c r="K67" s="31"/>
      <c r="L67" s="21"/>
      <c r="M67" s="21"/>
      <c r="N67" s="21"/>
      <c r="O67" s="21"/>
      <c r="P67" s="21"/>
      <c r="Q67" s="21"/>
      <c r="R67" s="31"/>
      <c r="S67" s="21"/>
      <c r="T67" s="21"/>
      <c r="U67" s="21"/>
      <c r="V67" s="31"/>
      <c r="W67" s="21"/>
      <c r="X67" s="31"/>
      <c r="Y67" s="31"/>
      <c r="Z67" s="21"/>
      <c r="AA67" s="21"/>
      <c r="AB67" s="21"/>
      <c r="AC67" s="21"/>
      <c r="AD67" s="21"/>
      <c r="AE67" s="21"/>
      <c r="AF67" s="31"/>
      <c r="AG67" s="21"/>
      <c r="AH67" s="21"/>
      <c r="AI67" s="21"/>
      <c r="AJ67" s="21"/>
      <c r="AK67" s="21"/>
      <c r="AL67" s="21"/>
      <c r="AM67" s="31"/>
      <c r="AN67" s="21"/>
      <c r="AO67" s="31"/>
      <c r="AP67" s="31"/>
      <c r="AQ67" s="21"/>
      <c r="AR67" s="31"/>
      <c r="AS67" s="31"/>
      <c r="AT67" s="21"/>
      <c r="AU67" s="21"/>
      <c r="AV67" s="21"/>
      <c r="AW67" s="21"/>
      <c r="AX67" s="21"/>
    </row>
    <row r="68" spans="1:50" x14ac:dyDescent="0.25">
      <c r="A68" s="4" t="s">
        <v>52</v>
      </c>
      <c r="B68" s="4" t="s">
        <v>53</v>
      </c>
      <c r="C68" s="21" t="s">
        <v>330</v>
      </c>
      <c r="D68" s="21" t="s">
        <v>196</v>
      </c>
      <c r="E68" s="21" t="s">
        <v>330</v>
      </c>
      <c r="F68" s="21" t="s">
        <v>195</v>
      </c>
      <c r="G68" s="21"/>
      <c r="H68" s="21"/>
      <c r="I68" s="21"/>
      <c r="J68" s="31"/>
      <c r="K68" s="31"/>
      <c r="L68" s="21"/>
      <c r="M68" s="21"/>
      <c r="N68" s="21"/>
      <c r="O68" s="21"/>
      <c r="P68" s="21"/>
      <c r="Q68" s="21"/>
      <c r="R68" s="31"/>
      <c r="S68" s="21"/>
      <c r="T68" s="21"/>
      <c r="U68" s="21"/>
      <c r="V68" s="31"/>
      <c r="W68" s="21"/>
      <c r="X68" s="31"/>
      <c r="Y68" s="31"/>
      <c r="Z68" s="21"/>
      <c r="AA68" s="21"/>
      <c r="AB68" s="21"/>
      <c r="AC68" s="21"/>
      <c r="AD68" s="21"/>
      <c r="AE68" s="21"/>
      <c r="AF68" s="31"/>
      <c r="AG68" s="21"/>
      <c r="AH68" s="21"/>
      <c r="AI68" s="21"/>
      <c r="AJ68" s="21"/>
      <c r="AK68" s="21"/>
      <c r="AL68" s="21"/>
      <c r="AM68" s="31"/>
      <c r="AN68" s="21"/>
      <c r="AO68" s="31"/>
      <c r="AP68" s="31"/>
      <c r="AQ68" s="21"/>
      <c r="AR68" s="31"/>
      <c r="AS68" s="31"/>
      <c r="AT68" s="21"/>
      <c r="AU68" s="21"/>
      <c r="AV68" s="21"/>
      <c r="AW68" s="21"/>
      <c r="AX68" s="21"/>
    </row>
    <row r="69" spans="1:50" x14ac:dyDescent="0.25">
      <c r="A69" s="4" t="s">
        <v>54</v>
      </c>
      <c r="B69" s="4" t="s">
        <v>55</v>
      </c>
      <c r="C69" s="21" t="s">
        <v>194</v>
      </c>
      <c r="D69" s="21" t="s">
        <v>194</v>
      </c>
      <c r="E69" s="21" t="s">
        <v>196</v>
      </c>
      <c r="F69" s="21" t="s">
        <v>196</v>
      </c>
      <c r="G69" s="21"/>
      <c r="H69" s="21"/>
      <c r="I69" s="21"/>
      <c r="J69" s="31"/>
      <c r="K69" s="31"/>
      <c r="L69" s="21"/>
      <c r="M69" s="21"/>
      <c r="N69" s="21"/>
      <c r="O69" s="21"/>
      <c r="P69" s="21"/>
      <c r="Q69" s="21"/>
      <c r="R69" s="31"/>
      <c r="S69" s="21"/>
      <c r="T69" s="21"/>
      <c r="U69" s="21"/>
      <c r="V69" s="31"/>
      <c r="W69" s="21"/>
      <c r="X69" s="31"/>
      <c r="Y69" s="31"/>
      <c r="Z69" s="21"/>
      <c r="AA69" s="21"/>
      <c r="AB69" s="21"/>
      <c r="AC69" s="21"/>
      <c r="AD69" s="21"/>
      <c r="AE69" s="21"/>
      <c r="AF69" s="31"/>
      <c r="AG69" s="21"/>
      <c r="AH69" s="21"/>
      <c r="AI69" s="21"/>
      <c r="AJ69" s="21"/>
      <c r="AK69" s="21"/>
      <c r="AL69" s="21"/>
      <c r="AM69" s="31"/>
      <c r="AN69" s="21"/>
      <c r="AO69" s="31"/>
      <c r="AP69" s="31"/>
      <c r="AQ69" s="21"/>
      <c r="AR69" s="31"/>
      <c r="AS69" s="31"/>
      <c r="AT69" s="21"/>
      <c r="AU69" s="21"/>
      <c r="AV69" s="21"/>
      <c r="AW69" s="21"/>
      <c r="AX69" s="21"/>
    </row>
    <row r="70" spans="1:50" x14ac:dyDescent="0.25">
      <c r="A70" s="4" t="s">
        <v>274</v>
      </c>
      <c r="B70" s="4" t="s">
        <v>275</v>
      </c>
      <c r="C70" s="21" t="s">
        <v>193</v>
      </c>
      <c r="D70" s="21" t="s">
        <v>330</v>
      </c>
      <c r="E70" s="21"/>
      <c r="F70" s="21"/>
      <c r="G70" s="21" t="s">
        <v>199</v>
      </c>
      <c r="H70" s="21"/>
      <c r="I70" s="21" t="s">
        <v>200</v>
      </c>
      <c r="J70" s="31"/>
      <c r="K70" s="31"/>
      <c r="L70" s="21"/>
      <c r="M70" s="21"/>
      <c r="N70" s="21"/>
      <c r="O70" s="21"/>
      <c r="P70" s="21"/>
      <c r="Q70" s="21"/>
      <c r="R70" s="31"/>
      <c r="S70" s="21"/>
      <c r="T70" s="21"/>
      <c r="U70" s="21"/>
      <c r="V70" s="31"/>
      <c r="W70" s="21"/>
      <c r="X70" s="31"/>
      <c r="Y70" s="31"/>
      <c r="Z70" s="21"/>
      <c r="AA70" s="21"/>
      <c r="AB70" s="21"/>
      <c r="AC70" s="21"/>
      <c r="AD70" s="21"/>
      <c r="AE70" s="21"/>
      <c r="AF70" s="31"/>
      <c r="AG70" s="21"/>
      <c r="AH70" s="21"/>
      <c r="AI70" s="21"/>
      <c r="AJ70" s="21"/>
      <c r="AK70" s="21"/>
      <c r="AL70" s="21"/>
      <c r="AM70" s="31"/>
      <c r="AN70" s="21"/>
      <c r="AO70" s="31"/>
      <c r="AP70" s="31"/>
      <c r="AQ70" s="21"/>
      <c r="AR70" s="31"/>
      <c r="AS70" s="31"/>
      <c r="AT70" s="21"/>
      <c r="AU70" s="21"/>
      <c r="AV70" s="21"/>
      <c r="AW70" s="21"/>
      <c r="AX70" s="21"/>
    </row>
    <row r="71" spans="1:50" x14ac:dyDescent="0.25">
      <c r="A71" s="4" t="s">
        <v>56</v>
      </c>
      <c r="B71" s="4" t="s">
        <v>57</v>
      </c>
      <c r="C71" s="21" t="s">
        <v>193</v>
      </c>
      <c r="D71" s="21" t="s">
        <v>193</v>
      </c>
      <c r="E71" s="21" t="s">
        <v>194</v>
      </c>
      <c r="F71" s="21" t="s">
        <v>194</v>
      </c>
      <c r="G71" s="21"/>
      <c r="H71" s="21"/>
      <c r="I71" s="21"/>
      <c r="J71" s="31"/>
      <c r="K71" s="31"/>
      <c r="L71" s="21"/>
      <c r="M71" s="21"/>
      <c r="N71" s="21"/>
      <c r="O71" s="21"/>
      <c r="P71" s="21"/>
      <c r="Q71" s="21"/>
      <c r="R71" s="31"/>
      <c r="S71" s="21"/>
      <c r="T71" s="21"/>
      <c r="U71" s="21"/>
      <c r="V71" s="31"/>
      <c r="W71" s="21"/>
      <c r="X71" s="31"/>
      <c r="Y71" s="31"/>
      <c r="Z71" s="21"/>
      <c r="AA71" s="21"/>
      <c r="AB71" s="21"/>
      <c r="AC71" s="21"/>
      <c r="AD71" s="21"/>
      <c r="AE71" s="21"/>
      <c r="AF71" s="31"/>
      <c r="AG71" s="21"/>
      <c r="AH71" s="21"/>
      <c r="AI71" s="21"/>
      <c r="AJ71" s="21"/>
      <c r="AK71" s="21"/>
      <c r="AL71" s="21"/>
      <c r="AM71" s="31"/>
      <c r="AN71" s="21"/>
      <c r="AO71" s="31"/>
      <c r="AP71" s="31"/>
      <c r="AQ71" s="21"/>
      <c r="AR71" s="31"/>
      <c r="AS71" s="31"/>
      <c r="AT71" s="21"/>
      <c r="AU71" s="21"/>
      <c r="AV71" s="21"/>
      <c r="AW71" s="21"/>
      <c r="AX71" s="21"/>
    </row>
    <row r="72" spans="1:50" x14ac:dyDescent="0.25">
      <c r="A72" s="4" t="s">
        <v>276</v>
      </c>
      <c r="B72" s="4" t="s">
        <v>277</v>
      </c>
      <c r="C72" s="21" t="s">
        <v>330</v>
      </c>
      <c r="D72" s="21" t="s">
        <v>197</v>
      </c>
      <c r="E72" s="21"/>
      <c r="F72" s="21"/>
      <c r="G72" s="21" t="s">
        <v>330</v>
      </c>
      <c r="H72" s="21"/>
      <c r="I72" s="21" t="s">
        <v>200</v>
      </c>
      <c r="J72" s="31"/>
      <c r="K72" s="31"/>
      <c r="L72" s="21"/>
      <c r="M72" s="21"/>
      <c r="N72" s="21"/>
      <c r="O72" s="21"/>
      <c r="P72" s="21"/>
      <c r="Q72" s="21"/>
      <c r="R72" s="31"/>
      <c r="S72" s="21"/>
      <c r="T72" s="21"/>
      <c r="U72" s="21"/>
      <c r="V72" s="31"/>
      <c r="W72" s="21"/>
      <c r="X72" s="31"/>
      <c r="Y72" s="31"/>
      <c r="Z72" s="21"/>
      <c r="AA72" s="21"/>
      <c r="AB72" s="21"/>
      <c r="AC72" s="21"/>
      <c r="AD72" s="21"/>
      <c r="AE72" s="21"/>
      <c r="AF72" s="31"/>
      <c r="AG72" s="21"/>
      <c r="AH72" s="21"/>
      <c r="AI72" s="21"/>
      <c r="AJ72" s="21"/>
      <c r="AK72" s="21"/>
      <c r="AL72" s="21"/>
      <c r="AM72" s="31"/>
      <c r="AN72" s="21"/>
      <c r="AO72" s="31"/>
      <c r="AP72" s="31"/>
      <c r="AQ72" s="21"/>
      <c r="AR72" s="31"/>
      <c r="AS72" s="31"/>
      <c r="AT72" s="21"/>
      <c r="AU72" s="21"/>
      <c r="AV72" s="21"/>
      <c r="AW72" s="21"/>
      <c r="AX72" s="21"/>
    </row>
    <row r="73" spans="1:50" x14ac:dyDescent="0.25">
      <c r="A73" s="4" t="s">
        <v>58</v>
      </c>
      <c r="B73" s="4" t="s">
        <v>59</v>
      </c>
      <c r="C73" s="21" t="s">
        <v>194</v>
      </c>
      <c r="D73" s="21" t="s">
        <v>194</v>
      </c>
      <c r="E73" s="21" t="s">
        <v>198</v>
      </c>
      <c r="F73" s="21" t="s">
        <v>198</v>
      </c>
      <c r="G73" s="21"/>
      <c r="H73" s="21"/>
      <c r="I73" s="21"/>
      <c r="J73" s="31"/>
      <c r="K73" s="31"/>
      <c r="L73" s="21"/>
      <c r="M73" s="21"/>
      <c r="N73" s="21"/>
      <c r="O73" s="21"/>
      <c r="P73" s="21"/>
      <c r="Q73" s="21"/>
      <c r="R73" s="31"/>
      <c r="S73" s="21"/>
      <c r="T73" s="21"/>
      <c r="U73" s="21"/>
      <c r="V73" s="31"/>
      <c r="W73" s="21"/>
      <c r="X73" s="31"/>
      <c r="Y73" s="31"/>
      <c r="Z73" s="21"/>
      <c r="AA73" s="21"/>
      <c r="AB73" s="21"/>
      <c r="AC73" s="21"/>
      <c r="AD73" s="21"/>
      <c r="AE73" s="21"/>
      <c r="AF73" s="31"/>
      <c r="AG73" s="21"/>
      <c r="AH73" s="21"/>
      <c r="AI73" s="21"/>
      <c r="AJ73" s="21"/>
      <c r="AK73" s="21"/>
      <c r="AL73" s="21"/>
      <c r="AM73" s="31"/>
      <c r="AN73" s="21"/>
      <c r="AO73" s="31"/>
      <c r="AP73" s="31"/>
      <c r="AQ73" s="21"/>
      <c r="AR73" s="31"/>
      <c r="AS73" s="31"/>
      <c r="AT73" s="21"/>
      <c r="AU73" s="21"/>
      <c r="AV73" s="21"/>
      <c r="AW73" s="21"/>
      <c r="AX73" s="21"/>
    </row>
    <row r="74" spans="1:50" x14ac:dyDescent="0.25">
      <c r="A74" s="4" t="s">
        <v>60</v>
      </c>
      <c r="B74" s="4" t="s">
        <v>61</v>
      </c>
      <c r="C74" s="21" t="s">
        <v>330</v>
      </c>
      <c r="D74" s="21" t="s">
        <v>330</v>
      </c>
      <c r="E74" s="21" t="s">
        <v>197</v>
      </c>
      <c r="F74" s="21" t="s">
        <v>193</v>
      </c>
      <c r="G74" s="21"/>
      <c r="H74" s="21"/>
      <c r="I74" s="21"/>
      <c r="J74" s="31"/>
      <c r="K74" s="31"/>
      <c r="L74" s="21"/>
      <c r="M74" s="21"/>
      <c r="N74" s="21"/>
      <c r="O74" s="21"/>
      <c r="P74" s="21"/>
      <c r="Q74" s="21"/>
      <c r="R74" s="31"/>
      <c r="S74" s="21"/>
      <c r="T74" s="21"/>
      <c r="U74" s="21"/>
      <c r="V74" s="31"/>
      <c r="W74" s="21"/>
      <c r="X74" s="31"/>
      <c r="Y74" s="31"/>
      <c r="Z74" s="21"/>
      <c r="AA74" s="21"/>
      <c r="AB74" s="21"/>
      <c r="AC74" s="21"/>
      <c r="AD74" s="21"/>
      <c r="AE74" s="21"/>
      <c r="AF74" s="31"/>
      <c r="AG74" s="21"/>
      <c r="AH74" s="21"/>
      <c r="AI74" s="21"/>
      <c r="AJ74" s="21"/>
      <c r="AK74" s="21"/>
      <c r="AL74" s="21"/>
      <c r="AM74" s="31"/>
      <c r="AN74" s="21"/>
      <c r="AO74" s="31"/>
      <c r="AP74" s="31"/>
      <c r="AQ74" s="21"/>
      <c r="AR74" s="31"/>
      <c r="AS74" s="31"/>
      <c r="AT74" s="21"/>
      <c r="AU74" s="21"/>
      <c r="AV74" s="21"/>
      <c r="AW74" s="21"/>
      <c r="AX74" s="21"/>
    </row>
    <row r="75" spans="1:50" x14ac:dyDescent="0.25">
      <c r="A75" s="4" t="s">
        <v>62</v>
      </c>
      <c r="B75" s="4" t="s">
        <v>63</v>
      </c>
      <c r="C75" s="21" t="s">
        <v>330</v>
      </c>
      <c r="D75" s="21" t="s">
        <v>193</v>
      </c>
      <c r="E75" s="21" t="s">
        <v>194</v>
      </c>
      <c r="F75" s="21" t="s">
        <v>193</v>
      </c>
      <c r="G75" s="21"/>
      <c r="H75" s="21"/>
      <c r="I75" s="21"/>
      <c r="J75" s="31"/>
      <c r="K75" s="31"/>
      <c r="L75" s="21"/>
      <c r="M75" s="21"/>
      <c r="N75" s="21"/>
      <c r="O75" s="21"/>
      <c r="P75" s="21"/>
      <c r="Q75" s="21"/>
      <c r="R75" s="31"/>
      <c r="S75" s="21"/>
      <c r="T75" s="21"/>
      <c r="U75" s="21"/>
      <c r="V75" s="31"/>
      <c r="W75" s="21"/>
      <c r="X75" s="31"/>
      <c r="Y75" s="31"/>
      <c r="Z75" s="21"/>
      <c r="AA75" s="21"/>
      <c r="AB75" s="21"/>
      <c r="AC75" s="21"/>
      <c r="AD75" s="21"/>
      <c r="AE75" s="21"/>
      <c r="AF75" s="31"/>
      <c r="AG75" s="21"/>
      <c r="AH75" s="21"/>
      <c r="AI75" s="21"/>
      <c r="AJ75" s="21"/>
      <c r="AK75" s="21"/>
      <c r="AL75" s="21"/>
      <c r="AM75" s="31"/>
      <c r="AN75" s="21"/>
      <c r="AO75" s="31"/>
      <c r="AP75" s="31"/>
      <c r="AQ75" s="21"/>
      <c r="AR75" s="31"/>
      <c r="AS75" s="31"/>
      <c r="AT75" s="21"/>
      <c r="AU75" s="21"/>
      <c r="AV75" s="21"/>
      <c r="AW75" s="21"/>
      <c r="AX75" s="21"/>
    </row>
    <row r="76" spans="1:50" x14ac:dyDescent="0.25">
      <c r="A76" s="4" t="s">
        <v>337</v>
      </c>
      <c r="B76" s="4" t="s">
        <v>64</v>
      </c>
      <c r="C76" s="21" t="s">
        <v>194</v>
      </c>
      <c r="D76" s="21" t="s">
        <v>194</v>
      </c>
      <c r="E76" s="21" t="s">
        <v>194</v>
      </c>
      <c r="F76" s="21" t="s">
        <v>330</v>
      </c>
      <c r="G76" s="21"/>
      <c r="H76" s="21"/>
      <c r="I76" s="21"/>
      <c r="J76" s="31"/>
      <c r="K76" s="31"/>
      <c r="L76" s="21"/>
      <c r="M76" s="21"/>
      <c r="N76" s="21"/>
      <c r="O76" s="21"/>
      <c r="P76" s="21"/>
      <c r="Q76" s="21"/>
      <c r="R76" s="31"/>
      <c r="S76" s="21"/>
      <c r="T76" s="21"/>
      <c r="U76" s="21"/>
      <c r="V76" s="31"/>
      <c r="W76" s="21"/>
      <c r="X76" s="31"/>
      <c r="Y76" s="31"/>
      <c r="Z76" s="21"/>
      <c r="AA76" s="21"/>
      <c r="AB76" s="21"/>
      <c r="AC76" s="21"/>
      <c r="AD76" s="21"/>
      <c r="AE76" s="21"/>
      <c r="AF76" s="31"/>
      <c r="AG76" s="21"/>
      <c r="AH76" s="21"/>
      <c r="AI76" s="21"/>
      <c r="AJ76" s="21"/>
      <c r="AK76" s="21"/>
      <c r="AL76" s="21"/>
      <c r="AM76" s="31"/>
      <c r="AN76" s="21"/>
      <c r="AO76" s="31"/>
      <c r="AP76" s="31"/>
      <c r="AQ76" s="21"/>
      <c r="AR76" s="31"/>
      <c r="AS76" s="31"/>
      <c r="AT76" s="21"/>
      <c r="AU76" s="21"/>
      <c r="AV76" s="21"/>
      <c r="AW76" s="21"/>
      <c r="AX76" s="21"/>
    </row>
    <row r="77" spans="1:50" x14ac:dyDescent="0.25">
      <c r="A77" s="4" t="s">
        <v>65</v>
      </c>
      <c r="B77" s="4" t="s">
        <v>66</v>
      </c>
      <c r="C77" s="21" t="s">
        <v>194</v>
      </c>
      <c r="D77" s="21" t="s">
        <v>194</v>
      </c>
      <c r="E77" s="21" t="s">
        <v>194</v>
      </c>
      <c r="F77" s="21" t="s">
        <v>193</v>
      </c>
      <c r="G77" s="21"/>
      <c r="H77" s="21"/>
      <c r="I77" s="21"/>
      <c r="J77" s="31"/>
      <c r="K77" s="31"/>
      <c r="L77" s="21"/>
      <c r="M77" s="21"/>
      <c r="N77" s="21"/>
      <c r="O77" s="21"/>
      <c r="P77" s="21"/>
      <c r="Q77" s="21"/>
      <c r="R77" s="31"/>
      <c r="S77" s="21"/>
      <c r="T77" s="21"/>
      <c r="U77" s="21"/>
      <c r="V77" s="31"/>
      <c r="W77" s="21"/>
      <c r="X77" s="31"/>
      <c r="Y77" s="31"/>
      <c r="Z77" s="21"/>
      <c r="AA77" s="21"/>
      <c r="AB77" s="21"/>
      <c r="AC77" s="21"/>
      <c r="AD77" s="21"/>
      <c r="AE77" s="21"/>
      <c r="AF77" s="31"/>
      <c r="AG77" s="21"/>
      <c r="AH77" s="21"/>
      <c r="AI77" s="21"/>
      <c r="AJ77" s="21"/>
      <c r="AK77" s="21"/>
      <c r="AL77" s="21"/>
      <c r="AM77" s="31"/>
      <c r="AN77" s="21"/>
      <c r="AO77" s="31"/>
      <c r="AP77" s="31"/>
      <c r="AQ77" s="21"/>
      <c r="AR77" s="31"/>
      <c r="AS77" s="31"/>
      <c r="AT77" s="21"/>
      <c r="AU77" s="21"/>
      <c r="AV77" s="21"/>
      <c r="AW77" s="21"/>
      <c r="AX77" s="21"/>
    </row>
    <row r="78" spans="1:50" x14ac:dyDescent="0.25">
      <c r="A78" s="4" t="s">
        <v>278</v>
      </c>
      <c r="B78" s="4" t="s">
        <v>279</v>
      </c>
      <c r="C78" s="21" t="s">
        <v>193</v>
      </c>
      <c r="D78" s="21" t="s">
        <v>330</v>
      </c>
      <c r="E78" s="21"/>
      <c r="F78" s="21"/>
      <c r="G78" s="21" t="s">
        <v>196</v>
      </c>
      <c r="H78" s="21"/>
      <c r="I78" s="21" t="s">
        <v>330</v>
      </c>
      <c r="J78" s="31"/>
      <c r="K78" s="31"/>
      <c r="L78" s="21"/>
      <c r="M78" s="21"/>
      <c r="N78" s="21"/>
      <c r="O78" s="21"/>
      <c r="P78" s="21"/>
      <c r="Q78" s="21"/>
      <c r="R78" s="31"/>
      <c r="S78" s="21"/>
      <c r="T78" s="21"/>
      <c r="U78" s="21"/>
      <c r="V78" s="31"/>
      <c r="W78" s="21"/>
      <c r="X78" s="31"/>
      <c r="Y78" s="31"/>
      <c r="Z78" s="21"/>
      <c r="AA78" s="21"/>
      <c r="AB78" s="21"/>
      <c r="AC78" s="21"/>
      <c r="AD78" s="21"/>
      <c r="AE78" s="21"/>
      <c r="AF78" s="31"/>
      <c r="AG78" s="21"/>
      <c r="AH78" s="21"/>
      <c r="AI78" s="21"/>
      <c r="AJ78" s="21"/>
      <c r="AK78" s="21"/>
      <c r="AL78" s="21"/>
      <c r="AM78" s="31"/>
      <c r="AN78" s="21"/>
      <c r="AO78" s="31"/>
      <c r="AP78" s="31"/>
      <c r="AQ78" s="21"/>
      <c r="AR78" s="31"/>
      <c r="AS78" s="31"/>
      <c r="AT78" s="21"/>
      <c r="AU78" s="21"/>
      <c r="AV78" s="21"/>
      <c r="AW78" s="21"/>
      <c r="AX78" s="21"/>
    </row>
    <row r="79" spans="1:50" x14ac:dyDescent="0.25">
      <c r="A79" s="4" t="s">
        <v>67</v>
      </c>
      <c r="B79" s="4" t="s">
        <v>68</v>
      </c>
      <c r="C79" s="21" t="s">
        <v>193</v>
      </c>
      <c r="D79" s="21" t="s">
        <v>330</v>
      </c>
      <c r="E79" s="21" t="s">
        <v>194</v>
      </c>
      <c r="F79" s="21" t="s">
        <v>194</v>
      </c>
      <c r="G79" s="21"/>
      <c r="H79" s="21"/>
      <c r="I79" s="21"/>
      <c r="J79" s="31"/>
      <c r="K79" s="31"/>
      <c r="L79" s="21"/>
      <c r="M79" s="21"/>
      <c r="N79" s="21"/>
      <c r="O79" s="21"/>
      <c r="P79" s="21"/>
      <c r="Q79" s="21"/>
      <c r="R79" s="31"/>
      <c r="S79" s="21"/>
      <c r="T79" s="21"/>
      <c r="U79" s="21"/>
      <c r="V79" s="31"/>
      <c r="W79" s="21"/>
      <c r="X79" s="31"/>
      <c r="Y79" s="31"/>
      <c r="Z79" s="21"/>
      <c r="AA79" s="21"/>
      <c r="AB79" s="21"/>
      <c r="AC79" s="21"/>
      <c r="AD79" s="21"/>
      <c r="AE79" s="21"/>
      <c r="AF79" s="31"/>
      <c r="AG79" s="21"/>
      <c r="AH79" s="21"/>
      <c r="AI79" s="21"/>
      <c r="AJ79" s="21"/>
      <c r="AK79" s="21"/>
      <c r="AL79" s="21"/>
      <c r="AM79" s="31"/>
      <c r="AN79" s="21"/>
      <c r="AO79" s="31"/>
      <c r="AP79" s="31"/>
      <c r="AQ79" s="21"/>
      <c r="AR79" s="31"/>
      <c r="AS79" s="31"/>
      <c r="AT79" s="21"/>
      <c r="AU79" s="21"/>
      <c r="AV79" s="21"/>
      <c r="AW79" s="21"/>
      <c r="AX79" s="21"/>
    </row>
    <row r="80" spans="1:50" x14ac:dyDescent="0.25">
      <c r="A80" s="4" t="s">
        <v>69</v>
      </c>
      <c r="B80" s="4" t="s">
        <v>70</v>
      </c>
      <c r="C80" s="21" t="s">
        <v>197</v>
      </c>
      <c r="D80" s="21" t="s">
        <v>193</v>
      </c>
      <c r="E80" s="21" t="s">
        <v>198</v>
      </c>
      <c r="F80" s="21" t="s">
        <v>197</v>
      </c>
      <c r="G80" s="21"/>
      <c r="H80" s="21"/>
      <c r="I80" s="21"/>
      <c r="J80" s="31"/>
      <c r="K80" s="31"/>
      <c r="L80" s="21"/>
      <c r="M80" s="21"/>
      <c r="N80" s="21"/>
      <c r="O80" s="21"/>
      <c r="P80" s="21"/>
      <c r="Q80" s="21"/>
      <c r="R80" s="31"/>
      <c r="S80" s="21"/>
      <c r="T80" s="21"/>
      <c r="U80" s="21"/>
      <c r="V80" s="31"/>
      <c r="W80" s="21"/>
      <c r="X80" s="31"/>
      <c r="Y80" s="31"/>
      <c r="Z80" s="21"/>
      <c r="AA80" s="21"/>
      <c r="AB80" s="21"/>
      <c r="AC80" s="21"/>
      <c r="AD80" s="21"/>
      <c r="AE80" s="21"/>
      <c r="AF80" s="31"/>
      <c r="AG80" s="21"/>
      <c r="AH80" s="21"/>
      <c r="AI80" s="21"/>
      <c r="AJ80" s="21"/>
      <c r="AK80" s="21"/>
      <c r="AL80" s="21"/>
      <c r="AM80" s="31"/>
      <c r="AN80" s="21"/>
      <c r="AO80" s="31"/>
      <c r="AP80" s="31"/>
      <c r="AQ80" s="21"/>
      <c r="AR80" s="31"/>
      <c r="AS80" s="31"/>
      <c r="AT80" s="21"/>
      <c r="AU80" s="21"/>
      <c r="AV80" s="21"/>
      <c r="AW80" s="21"/>
      <c r="AX80" s="21"/>
    </row>
    <row r="81" spans="1:50" x14ac:dyDescent="0.25">
      <c r="A81" s="4" t="s">
        <v>71</v>
      </c>
      <c r="B81" s="4" t="s">
        <v>72</v>
      </c>
      <c r="C81" s="21" t="s">
        <v>194</v>
      </c>
      <c r="D81" s="21" t="s">
        <v>197</v>
      </c>
      <c r="E81" s="21" t="s">
        <v>194</v>
      </c>
      <c r="F81" s="21" t="s">
        <v>194</v>
      </c>
      <c r="G81" s="21"/>
      <c r="H81" s="21"/>
      <c r="I81" s="21"/>
      <c r="J81" s="31"/>
      <c r="K81" s="31"/>
      <c r="L81" s="21"/>
      <c r="M81" s="21"/>
      <c r="N81" s="21"/>
      <c r="O81" s="21"/>
      <c r="P81" s="21"/>
      <c r="Q81" s="21"/>
      <c r="R81" s="31"/>
      <c r="S81" s="21"/>
      <c r="T81" s="21"/>
      <c r="U81" s="21"/>
      <c r="V81" s="31"/>
      <c r="W81" s="21"/>
      <c r="X81" s="31"/>
      <c r="Y81" s="31"/>
      <c r="Z81" s="21"/>
      <c r="AA81" s="21"/>
      <c r="AB81" s="21"/>
      <c r="AC81" s="21"/>
      <c r="AD81" s="21"/>
      <c r="AE81" s="21"/>
      <c r="AF81" s="31"/>
      <c r="AG81" s="21"/>
      <c r="AH81" s="21"/>
      <c r="AI81" s="21"/>
      <c r="AJ81" s="21"/>
      <c r="AK81" s="21"/>
      <c r="AL81" s="21"/>
      <c r="AM81" s="31"/>
      <c r="AN81" s="21"/>
      <c r="AO81" s="31"/>
      <c r="AP81" s="31"/>
      <c r="AQ81" s="21"/>
      <c r="AR81" s="31"/>
      <c r="AS81" s="31"/>
      <c r="AT81" s="21"/>
      <c r="AU81" s="21"/>
      <c r="AV81" s="21"/>
      <c r="AW81" s="21"/>
      <c r="AX81" s="21"/>
    </row>
    <row r="82" spans="1:50" x14ac:dyDescent="0.25">
      <c r="A82" s="4" t="s">
        <v>73</v>
      </c>
      <c r="B82" s="4" t="s">
        <v>74</v>
      </c>
      <c r="C82" s="21" t="s">
        <v>194</v>
      </c>
      <c r="D82" s="21" t="s">
        <v>197</v>
      </c>
      <c r="E82" s="21" t="s">
        <v>194</v>
      </c>
      <c r="F82" s="21" t="s">
        <v>196</v>
      </c>
      <c r="G82" s="21"/>
      <c r="H82" s="21"/>
      <c r="I82" s="21"/>
      <c r="J82" s="31"/>
      <c r="K82" s="31"/>
      <c r="L82" s="21"/>
      <c r="M82" s="21"/>
      <c r="N82" s="21"/>
      <c r="O82" s="21"/>
      <c r="P82" s="21"/>
      <c r="Q82" s="21"/>
      <c r="R82" s="31"/>
      <c r="S82" s="21"/>
      <c r="T82" s="21"/>
      <c r="U82" s="21"/>
      <c r="V82" s="31"/>
      <c r="W82" s="21"/>
      <c r="X82" s="31"/>
      <c r="Y82" s="31"/>
      <c r="Z82" s="21"/>
      <c r="AA82" s="21"/>
      <c r="AB82" s="21"/>
      <c r="AC82" s="21"/>
      <c r="AD82" s="21"/>
      <c r="AE82" s="21"/>
      <c r="AF82" s="31"/>
      <c r="AG82" s="21"/>
      <c r="AH82" s="21"/>
      <c r="AI82" s="21"/>
      <c r="AJ82" s="21"/>
      <c r="AK82" s="21"/>
      <c r="AL82" s="21"/>
      <c r="AM82" s="31"/>
      <c r="AN82" s="21"/>
      <c r="AO82" s="31"/>
      <c r="AP82" s="31"/>
      <c r="AQ82" s="21"/>
      <c r="AR82" s="31"/>
      <c r="AS82" s="31"/>
      <c r="AT82" s="21"/>
      <c r="AU82" s="21"/>
      <c r="AV82" s="21"/>
      <c r="AW82" s="21"/>
      <c r="AX82" s="21"/>
    </row>
    <row r="83" spans="1:50" x14ac:dyDescent="0.25">
      <c r="A83" s="4" t="s">
        <v>75</v>
      </c>
      <c r="B83" s="4" t="s">
        <v>76</v>
      </c>
      <c r="C83" s="21" t="s">
        <v>198</v>
      </c>
      <c r="D83" s="21" t="s">
        <v>198</v>
      </c>
      <c r="E83" s="21" t="s">
        <v>198</v>
      </c>
      <c r="F83" s="21" t="s">
        <v>197</v>
      </c>
      <c r="G83" s="21"/>
      <c r="H83" s="21"/>
      <c r="I83" s="21"/>
      <c r="J83" s="31"/>
      <c r="K83" s="31"/>
      <c r="L83" s="21"/>
      <c r="M83" s="21"/>
      <c r="N83" s="21"/>
      <c r="O83" s="21"/>
      <c r="P83" s="21"/>
      <c r="Q83" s="21"/>
      <c r="R83" s="31"/>
      <c r="S83" s="21"/>
      <c r="T83" s="21"/>
      <c r="U83" s="21"/>
      <c r="V83" s="31"/>
      <c r="W83" s="21"/>
      <c r="X83" s="31"/>
      <c r="Y83" s="31"/>
      <c r="Z83" s="21"/>
      <c r="AA83" s="21"/>
      <c r="AB83" s="21"/>
      <c r="AC83" s="21"/>
      <c r="AD83" s="21"/>
      <c r="AE83" s="21"/>
      <c r="AF83" s="31"/>
      <c r="AG83" s="21"/>
      <c r="AH83" s="21"/>
      <c r="AI83" s="21"/>
      <c r="AJ83" s="21"/>
      <c r="AK83" s="21"/>
      <c r="AL83" s="21"/>
      <c r="AM83" s="31"/>
      <c r="AN83" s="21"/>
      <c r="AO83" s="31"/>
      <c r="AP83" s="31"/>
      <c r="AQ83" s="21"/>
      <c r="AR83" s="31"/>
      <c r="AS83" s="31"/>
      <c r="AT83" s="21"/>
      <c r="AU83" s="21"/>
      <c r="AV83" s="21"/>
      <c r="AW83" s="21"/>
      <c r="AX83" s="21"/>
    </row>
    <row r="84" spans="1:50" x14ac:dyDescent="0.25">
      <c r="A84" s="4" t="s">
        <v>77</v>
      </c>
      <c r="B84" s="4" t="s">
        <v>78</v>
      </c>
      <c r="C84" s="21" t="s">
        <v>330</v>
      </c>
      <c r="D84" s="21" t="s">
        <v>197</v>
      </c>
      <c r="E84" s="21" t="s">
        <v>198</v>
      </c>
      <c r="F84" s="21" t="s">
        <v>193</v>
      </c>
      <c r="G84" s="21"/>
      <c r="H84" s="21"/>
      <c r="I84" s="21"/>
      <c r="J84" s="31"/>
      <c r="K84" s="31"/>
      <c r="L84" s="21"/>
      <c r="M84" s="21"/>
      <c r="N84" s="21"/>
      <c r="O84" s="21"/>
      <c r="P84" s="21"/>
      <c r="Q84" s="21"/>
      <c r="R84" s="31"/>
      <c r="S84" s="21"/>
      <c r="T84" s="21"/>
      <c r="U84" s="21"/>
      <c r="V84" s="31"/>
      <c r="W84" s="21"/>
      <c r="X84" s="31"/>
      <c r="Y84" s="31"/>
      <c r="Z84" s="21"/>
      <c r="AA84" s="21"/>
      <c r="AB84" s="21"/>
      <c r="AC84" s="21"/>
      <c r="AD84" s="21"/>
      <c r="AE84" s="21"/>
      <c r="AF84" s="31"/>
      <c r="AG84" s="21"/>
      <c r="AH84" s="21"/>
      <c r="AI84" s="21"/>
      <c r="AJ84" s="21"/>
      <c r="AK84" s="21"/>
      <c r="AL84" s="21"/>
      <c r="AM84" s="31"/>
      <c r="AN84" s="21"/>
      <c r="AO84" s="31"/>
      <c r="AP84" s="31"/>
      <c r="AQ84" s="21"/>
      <c r="AR84" s="31"/>
      <c r="AS84" s="31"/>
      <c r="AT84" s="21"/>
      <c r="AU84" s="21"/>
      <c r="AV84" s="21"/>
      <c r="AW84" s="21"/>
      <c r="AX84" s="21"/>
    </row>
    <row r="85" spans="1:50" x14ac:dyDescent="0.25">
      <c r="A85" s="4" t="s">
        <v>79</v>
      </c>
      <c r="B85" s="4" t="s">
        <v>80</v>
      </c>
      <c r="C85" s="21" t="s">
        <v>193</v>
      </c>
      <c r="D85" s="21" t="s">
        <v>330</v>
      </c>
      <c r="E85" s="21" t="s">
        <v>194</v>
      </c>
      <c r="F85" s="21" t="s">
        <v>330</v>
      </c>
      <c r="G85" s="21"/>
      <c r="H85" s="21"/>
      <c r="I85" s="21"/>
      <c r="J85" s="31"/>
      <c r="K85" s="31"/>
      <c r="L85" s="21"/>
      <c r="M85" s="21"/>
      <c r="N85" s="21"/>
      <c r="O85" s="21"/>
      <c r="P85" s="21"/>
      <c r="Q85" s="21"/>
      <c r="R85" s="31"/>
      <c r="S85" s="21"/>
      <c r="T85" s="21"/>
      <c r="U85" s="21"/>
      <c r="V85" s="31"/>
      <c r="W85" s="21"/>
      <c r="X85" s="31"/>
      <c r="Y85" s="31"/>
      <c r="Z85" s="21"/>
      <c r="AA85" s="21"/>
      <c r="AB85" s="21"/>
      <c r="AC85" s="21"/>
      <c r="AD85" s="21"/>
      <c r="AE85" s="21"/>
      <c r="AF85" s="31"/>
      <c r="AG85" s="21"/>
      <c r="AH85" s="21"/>
      <c r="AI85" s="21"/>
      <c r="AJ85" s="21"/>
      <c r="AK85" s="21"/>
      <c r="AL85" s="21"/>
      <c r="AM85" s="31"/>
      <c r="AN85" s="21"/>
      <c r="AO85" s="31"/>
      <c r="AP85" s="31"/>
      <c r="AQ85" s="21"/>
      <c r="AR85" s="31"/>
      <c r="AS85" s="31"/>
      <c r="AT85" s="21"/>
      <c r="AU85" s="21"/>
      <c r="AV85" s="21"/>
      <c r="AW85" s="21"/>
      <c r="AX85" s="21"/>
    </row>
    <row r="86" spans="1:50" x14ac:dyDescent="0.25">
      <c r="A86" s="4" t="s">
        <v>81</v>
      </c>
      <c r="B86" s="4" t="s">
        <v>82</v>
      </c>
      <c r="C86" s="21" t="s">
        <v>198</v>
      </c>
      <c r="D86" s="21" t="s">
        <v>198</v>
      </c>
      <c r="E86" s="21" t="s">
        <v>198</v>
      </c>
      <c r="F86" s="21" t="s">
        <v>197</v>
      </c>
      <c r="G86" s="21"/>
      <c r="H86" s="21"/>
      <c r="I86" s="21"/>
      <c r="J86" s="31"/>
      <c r="K86" s="31"/>
      <c r="L86" s="21"/>
      <c r="M86" s="21"/>
      <c r="N86" s="21"/>
      <c r="O86" s="21"/>
      <c r="P86" s="21"/>
      <c r="Q86" s="21"/>
      <c r="R86" s="31"/>
      <c r="S86" s="21"/>
      <c r="T86" s="21"/>
      <c r="U86" s="21"/>
      <c r="V86" s="31"/>
      <c r="W86" s="21"/>
      <c r="X86" s="31"/>
      <c r="Y86" s="31"/>
      <c r="Z86" s="21"/>
      <c r="AA86" s="21"/>
      <c r="AB86" s="21"/>
      <c r="AC86" s="21"/>
      <c r="AD86" s="21"/>
      <c r="AE86" s="21"/>
      <c r="AF86" s="31"/>
      <c r="AG86" s="21"/>
      <c r="AH86" s="21"/>
      <c r="AI86" s="21"/>
      <c r="AJ86" s="21"/>
      <c r="AK86" s="21"/>
      <c r="AL86" s="21"/>
      <c r="AM86" s="31"/>
      <c r="AN86" s="21"/>
      <c r="AO86" s="31"/>
      <c r="AP86" s="31"/>
      <c r="AQ86" s="21"/>
      <c r="AR86" s="31"/>
      <c r="AS86" s="31"/>
      <c r="AT86" s="21"/>
      <c r="AU86" s="21"/>
      <c r="AV86" s="21"/>
      <c r="AW86" s="21"/>
      <c r="AX86" s="21"/>
    </row>
    <row r="87" spans="1:50" x14ac:dyDescent="0.25">
      <c r="A87" s="4" t="s">
        <v>83</v>
      </c>
      <c r="B87" s="5" t="s">
        <v>338</v>
      </c>
      <c r="C87" s="21" t="s">
        <v>197</v>
      </c>
      <c r="D87" s="21" t="s">
        <v>197</v>
      </c>
      <c r="E87" s="21" t="s">
        <v>330</v>
      </c>
      <c r="F87" s="21" t="s">
        <v>194</v>
      </c>
      <c r="G87" s="21"/>
      <c r="H87" s="21"/>
      <c r="I87" s="21"/>
      <c r="J87" s="31"/>
      <c r="K87" s="31"/>
      <c r="L87" s="21"/>
      <c r="M87" s="21"/>
      <c r="N87" s="21"/>
      <c r="O87" s="21"/>
      <c r="P87" s="21"/>
      <c r="Q87" s="21"/>
      <c r="R87" s="31"/>
      <c r="S87" s="21"/>
      <c r="T87" s="21"/>
      <c r="U87" s="21"/>
      <c r="V87" s="31"/>
      <c r="W87" s="21"/>
      <c r="X87" s="31"/>
      <c r="Y87" s="31"/>
      <c r="Z87" s="21"/>
      <c r="AA87" s="21"/>
      <c r="AB87" s="21"/>
      <c r="AC87" s="21"/>
      <c r="AD87" s="21"/>
      <c r="AE87" s="21"/>
      <c r="AF87" s="31"/>
      <c r="AG87" s="21"/>
      <c r="AH87" s="21"/>
      <c r="AI87" s="21"/>
      <c r="AJ87" s="21"/>
      <c r="AK87" s="21"/>
      <c r="AL87" s="21"/>
      <c r="AM87" s="31"/>
      <c r="AN87" s="21"/>
      <c r="AO87" s="31"/>
      <c r="AP87" s="31"/>
      <c r="AQ87" s="21"/>
      <c r="AR87" s="31"/>
      <c r="AS87" s="31"/>
      <c r="AT87" s="21"/>
      <c r="AU87" s="21"/>
      <c r="AV87" s="21"/>
      <c r="AW87" s="21"/>
      <c r="AX87" s="21"/>
    </row>
    <row r="88" spans="1:50" x14ac:dyDescent="0.25">
      <c r="A88" s="4" t="s">
        <v>84</v>
      </c>
      <c r="B88" s="4" t="s">
        <v>85</v>
      </c>
      <c r="C88" s="21" t="s">
        <v>194</v>
      </c>
      <c r="D88" s="21" t="s">
        <v>197</v>
      </c>
      <c r="E88" s="21" t="s">
        <v>194</v>
      </c>
      <c r="F88" s="21" t="s">
        <v>193</v>
      </c>
      <c r="G88" s="21"/>
      <c r="H88" s="21"/>
      <c r="I88" s="21"/>
      <c r="J88" s="31"/>
      <c r="K88" s="31"/>
      <c r="L88" s="21"/>
      <c r="M88" s="21"/>
      <c r="N88" s="21"/>
      <c r="O88" s="21"/>
      <c r="P88" s="21"/>
      <c r="Q88" s="21"/>
      <c r="R88" s="31"/>
      <c r="S88" s="21"/>
      <c r="T88" s="21"/>
      <c r="U88" s="21"/>
      <c r="V88" s="31"/>
      <c r="W88" s="21"/>
      <c r="X88" s="31"/>
      <c r="Y88" s="31"/>
      <c r="Z88" s="21"/>
      <c r="AA88" s="21"/>
      <c r="AB88" s="21"/>
      <c r="AC88" s="21"/>
      <c r="AD88" s="21"/>
      <c r="AE88" s="21"/>
      <c r="AF88" s="31"/>
      <c r="AG88" s="21"/>
      <c r="AH88" s="21"/>
      <c r="AI88" s="21"/>
      <c r="AJ88" s="21"/>
      <c r="AK88" s="21"/>
      <c r="AL88" s="21"/>
      <c r="AM88" s="31"/>
      <c r="AN88" s="21"/>
      <c r="AO88" s="31"/>
      <c r="AP88" s="31"/>
      <c r="AQ88" s="21"/>
      <c r="AR88" s="31"/>
      <c r="AS88" s="31"/>
      <c r="AT88" s="21"/>
      <c r="AU88" s="21"/>
      <c r="AV88" s="21"/>
      <c r="AW88" s="21"/>
      <c r="AX88" s="21"/>
    </row>
    <row r="89" spans="1:50" x14ac:dyDescent="0.25">
      <c r="A89" s="4" t="s">
        <v>339</v>
      </c>
      <c r="B89" s="4" t="s">
        <v>86</v>
      </c>
      <c r="C89" s="21" t="s">
        <v>198</v>
      </c>
      <c r="D89" s="21" t="s">
        <v>198</v>
      </c>
      <c r="E89" s="21" t="s">
        <v>197</v>
      </c>
      <c r="F89" s="21" t="s">
        <v>198</v>
      </c>
      <c r="G89" s="21"/>
      <c r="H89" s="21"/>
      <c r="I89" s="21"/>
      <c r="J89" s="31"/>
      <c r="K89" s="31"/>
      <c r="L89" s="21"/>
      <c r="M89" s="21"/>
      <c r="N89" s="21"/>
      <c r="O89" s="21"/>
      <c r="P89" s="21"/>
      <c r="Q89" s="21"/>
      <c r="R89" s="31"/>
      <c r="S89" s="21"/>
      <c r="T89" s="21"/>
      <c r="U89" s="21"/>
      <c r="V89" s="31"/>
      <c r="W89" s="21"/>
      <c r="X89" s="31"/>
      <c r="Y89" s="31"/>
      <c r="Z89" s="21"/>
      <c r="AA89" s="21"/>
      <c r="AB89" s="21"/>
      <c r="AC89" s="21"/>
      <c r="AD89" s="21"/>
      <c r="AE89" s="21"/>
      <c r="AF89" s="31"/>
      <c r="AG89" s="21"/>
      <c r="AH89" s="21"/>
      <c r="AI89" s="21"/>
      <c r="AJ89" s="21"/>
      <c r="AK89" s="21"/>
      <c r="AL89" s="21"/>
      <c r="AM89" s="31"/>
      <c r="AN89" s="21"/>
      <c r="AO89" s="31"/>
      <c r="AP89" s="31"/>
      <c r="AQ89" s="21"/>
      <c r="AR89" s="31"/>
      <c r="AS89" s="31"/>
      <c r="AT89" s="21"/>
      <c r="AU89" s="21"/>
      <c r="AV89" s="21"/>
      <c r="AW89" s="21"/>
      <c r="AX89" s="21"/>
    </row>
    <row r="90" spans="1:50" x14ac:dyDescent="0.25">
      <c r="A90" s="4" t="s">
        <v>280</v>
      </c>
      <c r="B90" s="4" t="s">
        <v>281</v>
      </c>
      <c r="C90" s="21" t="s">
        <v>194</v>
      </c>
      <c r="D90" s="21" t="s">
        <v>330</v>
      </c>
      <c r="E90" s="21"/>
      <c r="F90" s="21"/>
      <c r="G90" s="21" t="s">
        <v>196</v>
      </c>
      <c r="H90" s="21"/>
      <c r="I90" s="21" t="s">
        <v>330</v>
      </c>
      <c r="J90" s="31"/>
      <c r="K90" s="31"/>
      <c r="L90" s="21"/>
      <c r="M90" s="21"/>
      <c r="N90" s="21"/>
      <c r="O90" s="21"/>
      <c r="P90" s="21"/>
      <c r="Q90" s="21"/>
      <c r="R90" s="31"/>
      <c r="S90" s="21"/>
      <c r="T90" s="21"/>
      <c r="U90" s="21"/>
      <c r="V90" s="31"/>
      <c r="W90" s="21"/>
      <c r="X90" s="31"/>
      <c r="Y90" s="31"/>
      <c r="Z90" s="21"/>
      <c r="AA90" s="21"/>
      <c r="AB90" s="21"/>
      <c r="AC90" s="21"/>
      <c r="AD90" s="21"/>
      <c r="AE90" s="21"/>
      <c r="AF90" s="31"/>
      <c r="AG90" s="21"/>
      <c r="AH90" s="21"/>
      <c r="AI90" s="21"/>
      <c r="AJ90" s="21"/>
      <c r="AK90" s="21"/>
      <c r="AL90" s="21"/>
      <c r="AM90" s="31"/>
      <c r="AN90" s="21"/>
      <c r="AO90" s="31"/>
      <c r="AP90" s="31"/>
      <c r="AQ90" s="21"/>
      <c r="AR90" s="31"/>
      <c r="AS90" s="31"/>
      <c r="AT90" s="21"/>
      <c r="AU90" s="21"/>
      <c r="AV90" s="21"/>
      <c r="AW90" s="21"/>
      <c r="AX90" s="21"/>
    </row>
    <row r="91" spans="1:50" x14ac:dyDescent="0.25">
      <c r="A91" s="4" t="s">
        <v>282</v>
      </c>
      <c r="B91" s="4" t="s">
        <v>283</v>
      </c>
      <c r="C91" s="21" t="s">
        <v>196</v>
      </c>
      <c r="D91" s="21" t="s">
        <v>330</v>
      </c>
      <c r="E91" s="21"/>
      <c r="F91" s="21"/>
      <c r="G91" s="21" t="s">
        <v>330</v>
      </c>
      <c r="H91" s="21"/>
      <c r="I91" s="21" t="s">
        <v>200</v>
      </c>
      <c r="J91" s="31"/>
      <c r="K91" s="31"/>
      <c r="L91" s="21"/>
      <c r="M91" s="21"/>
      <c r="N91" s="21"/>
      <c r="O91" s="21"/>
      <c r="P91" s="21"/>
      <c r="Q91" s="21"/>
      <c r="R91" s="31"/>
      <c r="S91" s="21"/>
      <c r="T91" s="21"/>
      <c r="U91" s="21"/>
      <c r="V91" s="31"/>
      <c r="W91" s="21"/>
      <c r="X91" s="31"/>
      <c r="Y91" s="31"/>
      <c r="Z91" s="21"/>
      <c r="AA91" s="21"/>
      <c r="AB91" s="21"/>
      <c r="AC91" s="21"/>
      <c r="AD91" s="21"/>
      <c r="AE91" s="21"/>
      <c r="AF91" s="31"/>
      <c r="AG91" s="21"/>
      <c r="AH91" s="21"/>
      <c r="AI91" s="21"/>
      <c r="AJ91" s="21"/>
      <c r="AK91" s="21"/>
      <c r="AL91" s="21"/>
      <c r="AM91" s="31"/>
      <c r="AN91" s="21"/>
      <c r="AO91" s="31"/>
      <c r="AP91" s="31"/>
      <c r="AQ91" s="21"/>
      <c r="AR91" s="31"/>
      <c r="AS91" s="31"/>
      <c r="AT91" s="21"/>
      <c r="AU91" s="21"/>
      <c r="AV91" s="21"/>
      <c r="AW91" s="21"/>
      <c r="AX91" s="21"/>
    </row>
    <row r="92" spans="1:50" x14ac:dyDescent="0.25">
      <c r="A92" s="4" t="s">
        <v>87</v>
      </c>
      <c r="B92" s="4" t="s">
        <v>88</v>
      </c>
      <c r="C92" s="21" t="s">
        <v>194</v>
      </c>
      <c r="D92" s="21" t="s">
        <v>194</v>
      </c>
      <c r="E92" s="21" t="s">
        <v>194</v>
      </c>
      <c r="F92" s="21" t="s">
        <v>193</v>
      </c>
      <c r="G92" s="21"/>
      <c r="H92" s="21"/>
      <c r="I92" s="21"/>
      <c r="J92" s="31"/>
      <c r="K92" s="31"/>
      <c r="L92" s="21"/>
      <c r="M92" s="21"/>
      <c r="N92" s="21"/>
      <c r="O92" s="21"/>
      <c r="P92" s="21"/>
      <c r="Q92" s="21"/>
      <c r="R92" s="31"/>
      <c r="S92" s="21"/>
      <c r="T92" s="21"/>
      <c r="U92" s="21"/>
      <c r="V92" s="31"/>
      <c r="W92" s="21"/>
      <c r="X92" s="31"/>
      <c r="Y92" s="31"/>
      <c r="Z92" s="21"/>
      <c r="AA92" s="21"/>
      <c r="AB92" s="21"/>
      <c r="AC92" s="21"/>
      <c r="AD92" s="21"/>
      <c r="AE92" s="21"/>
      <c r="AF92" s="31"/>
      <c r="AG92" s="21"/>
      <c r="AH92" s="21"/>
      <c r="AI92" s="21"/>
      <c r="AJ92" s="21"/>
      <c r="AK92" s="21"/>
      <c r="AL92" s="21"/>
      <c r="AM92" s="31"/>
      <c r="AN92" s="21"/>
      <c r="AO92" s="31"/>
      <c r="AP92" s="31"/>
      <c r="AQ92" s="21"/>
      <c r="AR92" s="31"/>
      <c r="AS92" s="31"/>
      <c r="AT92" s="21"/>
      <c r="AU92" s="21"/>
      <c r="AV92" s="21"/>
      <c r="AW92" s="21"/>
      <c r="AX92" s="21"/>
    </row>
    <row r="93" spans="1:50" x14ac:dyDescent="0.25">
      <c r="A93" s="4" t="s">
        <v>120</v>
      </c>
      <c r="B93" s="4" t="s">
        <v>121</v>
      </c>
      <c r="C93" s="21" t="s">
        <v>330</v>
      </c>
      <c r="D93" s="21" t="s">
        <v>193</v>
      </c>
      <c r="E93" s="21" t="s">
        <v>193</v>
      </c>
      <c r="F93" s="21"/>
      <c r="G93" s="21"/>
      <c r="H93" s="21"/>
      <c r="I93" s="21"/>
      <c r="J93" s="31"/>
      <c r="K93" s="31"/>
      <c r="L93" s="21"/>
      <c r="M93" s="21"/>
      <c r="N93" s="21"/>
      <c r="O93" s="21"/>
      <c r="P93" s="21"/>
      <c r="Q93" s="21"/>
      <c r="R93" s="31"/>
      <c r="S93" s="21"/>
      <c r="T93" s="21"/>
      <c r="U93" s="21"/>
      <c r="V93" s="31"/>
      <c r="W93" s="21"/>
      <c r="X93" s="31"/>
      <c r="Y93" s="31"/>
      <c r="Z93" s="21"/>
      <c r="AA93" s="21"/>
      <c r="AB93" s="21"/>
      <c r="AC93" s="21"/>
      <c r="AD93" s="21"/>
      <c r="AE93" s="21"/>
      <c r="AF93" s="31"/>
      <c r="AG93" s="21"/>
      <c r="AH93" s="21"/>
      <c r="AI93" s="21"/>
      <c r="AJ93" s="21"/>
      <c r="AK93" s="21"/>
      <c r="AL93" s="21"/>
      <c r="AM93" s="31"/>
      <c r="AN93" s="21"/>
      <c r="AO93" s="31"/>
      <c r="AP93" s="31"/>
      <c r="AQ93" s="21"/>
      <c r="AR93" s="31"/>
      <c r="AS93" s="31"/>
      <c r="AT93" s="21"/>
      <c r="AU93" s="21"/>
      <c r="AV93" s="21"/>
      <c r="AW93" s="21"/>
      <c r="AX93" s="21"/>
    </row>
    <row r="94" spans="1:50" x14ac:dyDescent="0.25">
      <c r="A94" s="4" t="s">
        <v>89</v>
      </c>
      <c r="B94" s="4" t="s">
        <v>90</v>
      </c>
      <c r="C94" s="21" t="s">
        <v>330</v>
      </c>
      <c r="D94" s="21" t="s">
        <v>330</v>
      </c>
      <c r="E94" s="21" t="s">
        <v>193</v>
      </c>
      <c r="F94" s="21" t="s">
        <v>196</v>
      </c>
      <c r="G94" s="21"/>
      <c r="H94" s="21"/>
      <c r="I94" s="21"/>
      <c r="J94" s="31"/>
      <c r="K94" s="31"/>
      <c r="L94" s="21"/>
      <c r="M94" s="21"/>
      <c r="N94" s="21"/>
      <c r="O94" s="21"/>
      <c r="P94" s="21"/>
      <c r="Q94" s="21"/>
      <c r="R94" s="31"/>
      <c r="S94" s="21"/>
      <c r="T94" s="21"/>
      <c r="U94" s="21"/>
      <c r="V94" s="31"/>
      <c r="W94" s="21"/>
      <c r="X94" s="31"/>
      <c r="Y94" s="31"/>
      <c r="Z94" s="21"/>
      <c r="AA94" s="21"/>
      <c r="AB94" s="21"/>
      <c r="AC94" s="21"/>
      <c r="AD94" s="21"/>
      <c r="AE94" s="21"/>
      <c r="AF94" s="31"/>
      <c r="AG94" s="21"/>
      <c r="AH94" s="21"/>
      <c r="AI94" s="21"/>
      <c r="AJ94" s="21"/>
      <c r="AK94" s="21"/>
      <c r="AL94" s="21"/>
      <c r="AM94" s="31"/>
      <c r="AN94" s="21"/>
      <c r="AO94" s="31"/>
      <c r="AP94" s="31"/>
      <c r="AQ94" s="21"/>
      <c r="AR94" s="31"/>
      <c r="AS94" s="31"/>
      <c r="AT94" s="21"/>
      <c r="AU94" s="21"/>
      <c r="AV94" s="21"/>
      <c r="AW94" s="21"/>
      <c r="AX94" s="21"/>
    </row>
    <row r="95" spans="1:50" x14ac:dyDescent="0.25">
      <c r="A95" s="4" t="s">
        <v>91</v>
      </c>
      <c r="B95" s="4" t="s">
        <v>92</v>
      </c>
      <c r="C95" s="21" t="s">
        <v>193</v>
      </c>
      <c r="D95" s="21" t="s">
        <v>193</v>
      </c>
      <c r="E95" s="21" t="s">
        <v>194</v>
      </c>
      <c r="F95" s="21" t="s">
        <v>193</v>
      </c>
      <c r="G95" s="21"/>
      <c r="H95" s="21"/>
      <c r="I95" s="21"/>
      <c r="J95" s="31"/>
      <c r="K95" s="31"/>
      <c r="L95" s="21"/>
      <c r="M95" s="21"/>
      <c r="N95" s="21"/>
      <c r="O95" s="21"/>
      <c r="P95" s="21"/>
      <c r="Q95" s="21"/>
      <c r="R95" s="31"/>
      <c r="S95" s="21"/>
      <c r="T95" s="21"/>
      <c r="U95" s="21"/>
      <c r="V95" s="31"/>
      <c r="W95" s="21"/>
      <c r="X95" s="31"/>
      <c r="Y95" s="31"/>
      <c r="Z95" s="21"/>
      <c r="AA95" s="21"/>
      <c r="AB95" s="21"/>
      <c r="AC95" s="21"/>
      <c r="AD95" s="21"/>
      <c r="AE95" s="21"/>
      <c r="AF95" s="31"/>
      <c r="AG95" s="21"/>
      <c r="AH95" s="21"/>
      <c r="AI95" s="21"/>
      <c r="AJ95" s="21"/>
      <c r="AK95" s="21"/>
      <c r="AL95" s="21"/>
      <c r="AM95" s="31"/>
      <c r="AN95" s="21"/>
      <c r="AO95" s="31"/>
      <c r="AP95" s="31"/>
      <c r="AQ95" s="21"/>
      <c r="AR95" s="31"/>
      <c r="AS95" s="31"/>
      <c r="AT95" s="21"/>
      <c r="AU95" s="21"/>
      <c r="AV95" s="21"/>
      <c r="AW95" s="21"/>
      <c r="AX95" s="21"/>
    </row>
    <row r="96" spans="1:50" x14ac:dyDescent="0.25">
      <c r="A96" s="4" t="s">
        <v>93</v>
      </c>
      <c r="B96" s="4" t="s">
        <v>94</v>
      </c>
      <c r="C96" s="21" t="s">
        <v>198</v>
      </c>
      <c r="D96" s="21" t="s">
        <v>197</v>
      </c>
      <c r="E96" s="21" t="s">
        <v>197</v>
      </c>
      <c r="F96" s="21" t="s">
        <v>194</v>
      </c>
      <c r="G96" s="21"/>
      <c r="H96" s="21"/>
      <c r="I96" s="21"/>
      <c r="J96" s="31"/>
      <c r="K96" s="31"/>
      <c r="L96" s="21"/>
      <c r="M96" s="21"/>
      <c r="N96" s="21"/>
      <c r="O96" s="21"/>
      <c r="P96" s="21"/>
      <c r="Q96" s="21"/>
      <c r="R96" s="31"/>
      <c r="S96" s="21"/>
      <c r="T96" s="21"/>
      <c r="U96" s="21"/>
      <c r="V96" s="31"/>
      <c r="W96" s="21"/>
      <c r="X96" s="31"/>
      <c r="Y96" s="31"/>
      <c r="Z96" s="21"/>
      <c r="AA96" s="21"/>
      <c r="AB96" s="21"/>
      <c r="AC96" s="21"/>
      <c r="AD96" s="21"/>
      <c r="AE96" s="21"/>
      <c r="AF96" s="31"/>
      <c r="AG96" s="21"/>
      <c r="AH96" s="21"/>
      <c r="AI96" s="21"/>
      <c r="AJ96" s="21"/>
      <c r="AK96" s="21"/>
      <c r="AL96" s="21"/>
      <c r="AM96" s="31"/>
      <c r="AN96" s="21"/>
      <c r="AO96" s="31"/>
      <c r="AP96" s="31"/>
      <c r="AQ96" s="21"/>
      <c r="AR96" s="31"/>
      <c r="AS96" s="31"/>
      <c r="AT96" s="21"/>
      <c r="AU96" s="21"/>
      <c r="AV96" s="21"/>
      <c r="AW96" s="21"/>
      <c r="AX96" s="21"/>
    </row>
    <row r="97" spans="1:50" x14ac:dyDescent="0.25">
      <c r="A97" s="4" t="s">
        <v>95</v>
      </c>
      <c r="B97" s="4" t="s">
        <v>96</v>
      </c>
      <c r="C97" s="21" t="s">
        <v>197</v>
      </c>
      <c r="D97" s="21" t="s">
        <v>194</v>
      </c>
      <c r="E97" s="21" t="s">
        <v>194</v>
      </c>
      <c r="F97" s="21" t="s">
        <v>194</v>
      </c>
      <c r="G97" s="21"/>
      <c r="H97" s="21"/>
      <c r="I97" s="21"/>
      <c r="J97" s="31"/>
      <c r="K97" s="31"/>
      <c r="L97" s="21"/>
      <c r="M97" s="21"/>
      <c r="N97" s="21"/>
      <c r="O97" s="21"/>
      <c r="P97" s="21"/>
      <c r="Q97" s="21"/>
      <c r="R97" s="31"/>
      <c r="S97" s="21"/>
      <c r="T97" s="21"/>
      <c r="U97" s="21"/>
      <c r="V97" s="31"/>
      <c r="W97" s="21"/>
      <c r="X97" s="31"/>
      <c r="Y97" s="31"/>
      <c r="Z97" s="21"/>
      <c r="AA97" s="21"/>
      <c r="AB97" s="21"/>
      <c r="AC97" s="21"/>
      <c r="AD97" s="21"/>
      <c r="AE97" s="21"/>
      <c r="AF97" s="31"/>
      <c r="AG97" s="21"/>
      <c r="AH97" s="21"/>
      <c r="AI97" s="21"/>
      <c r="AJ97" s="21"/>
      <c r="AK97" s="21"/>
      <c r="AL97" s="21"/>
      <c r="AM97" s="31"/>
      <c r="AN97" s="21"/>
      <c r="AO97" s="31"/>
      <c r="AP97" s="31"/>
      <c r="AQ97" s="21"/>
      <c r="AR97" s="31"/>
      <c r="AS97" s="31"/>
      <c r="AT97" s="21"/>
      <c r="AU97" s="21"/>
      <c r="AV97" s="21"/>
      <c r="AW97" s="21"/>
      <c r="AX97" s="21"/>
    </row>
    <row r="98" spans="1:50" x14ac:dyDescent="0.25">
      <c r="A98" s="4"/>
      <c r="B98" s="4"/>
      <c r="C98" s="21"/>
      <c r="D98" s="21"/>
      <c r="E98" s="21"/>
      <c r="F98" s="21"/>
      <c r="G98" s="21"/>
      <c r="H98" s="21"/>
      <c r="I98" s="21"/>
      <c r="J98" s="31"/>
      <c r="K98" s="31"/>
      <c r="L98" s="21"/>
      <c r="M98" s="21"/>
      <c r="N98" s="21"/>
      <c r="O98" s="21"/>
      <c r="P98" s="21"/>
      <c r="Q98" s="21"/>
      <c r="R98" s="31"/>
      <c r="S98" s="21"/>
      <c r="T98" s="21"/>
      <c r="U98" s="21"/>
      <c r="V98" s="31"/>
      <c r="W98" s="21"/>
      <c r="X98" s="31"/>
      <c r="Y98" s="31"/>
      <c r="Z98" s="21"/>
      <c r="AA98" s="21"/>
      <c r="AB98" s="21"/>
      <c r="AC98" s="21"/>
      <c r="AD98" s="21"/>
      <c r="AE98" s="21"/>
      <c r="AF98" s="31"/>
      <c r="AG98" s="21"/>
      <c r="AH98" s="21"/>
      <c r="AI98" s="21"/>
      <c r="AJ98" s="21"/>
      <c r="AK98" s="21"/>
      <c r="AL98" s="21"/>
      <c r="AM98" s="31"/>
      <c r="AN98" s="21"/>
      <c r="AO98" s="31"/>
      <c r="AP98" s="31"/>
      <c r="AQ98" s="21"/>
      <c r="AR98" s="31"/>
      <c r="AS98" s="31"/>
      <c r="AT98" s="21"/>
      <c r="AU98" s="21"/>
      <c r="AV98" s="21"/>
      <c r="AW98" s="21"/>
      <c r="AX98" s="21"/>
    </row>
    <row r="99" spans="1:50" x14ac:dyDescent="0.25">
      <c r="A99" s="3" t="s">
        <v>201</v>
      </c>
      <c r="B99" s="3" t="s">
        <v>202</v>
      </c>
      <c r="C99" s="21"/>
      <c r="D99" s="21"/>
      <c r="E99" s="21"/>
      <c r="F99" s="21"/>
      <c r="G99" s="21"/>
      <c r="H99" s="21"/>
      <c r="I99" s="21"/>
      <c r="J99" s="31"/>
      <c r="K99" s="31"/>
      <c r="L99" s="21"/>
      <c r="M99" s="21"/>
      <c r="N99" s="21"/>
      <c r="O99" s="21"/>
      <c r="P99" s="21"/>
      <c r="Q99" s="21"/>
      <c r="R99" s="31"/>
      <c r="S99" s="21"/>
      <c r="T99" s="21"/>
      <c r="U99" s="21"/>
      <c r="V99" s="31"/>
      <c r="W99" s="21"/>
      <c r="X99" s="31"/>
      <c r="Y99" s="31"/>
      <c r="Z99" s="21"/>
      <c r="AA99" s="21"/>
      <c r="AB99" s="21"/>
      <c r="AC99" s="21"/>
      <c r="AD99" s="21"/>
      <c r="AE99" s="21"/>
      <c r="AF99" s="31"/>
      <c r="AG99" s="21"/>
      <c r="AH99" s="21"/>
      <c r="AI99" s="21"/>
      <c r="AJ99" s="21"/>
      <c r="AK99" s="21"/>
      <c r="AL99" s="21"/>
      <c r="AM99" s="31"/>
      <c r="AN99" s="21"/>
      <c r="AO99" s="31"/>
      <c r="AP99" s="31"/>
      <c r="AQ99" s="21"/>
      <c r="AR99" s="31"/>
      <c r="AS99" s="31"/>
      <c r="AT99" s="21"/>
      <c r="AU99" s="21"/>
      <c r="AV99" s="21"/>
      <c r="AW99" s="21"/>
      <c r="AX99" s="21"/>
    </row>
    <row r="100" spans="1:50" x14ac:dyDescent="0.25">
      <c r="A100" s="3" t="s">
        <v>203</v>
      </c>
      <c r="B100" s="3" t="s">
        <v>204</v>
      </c>
      <c r="C100" s="21"/>
      <c r="D100" s="21"/>
      <c r="E100" s="21"/>
      <c r="F100" s="21"/>
      <c r="G100" s="21"/>
      <c r="H100" s="21"/>
      <c r="I100" s="21"/>
      <c r="J100" s="31"/>
      <c r="K100" s="31"/>
      <c r="L100" s="21"/>
      <c r="M100" s="21"/>
      <c r="N100" s="21"/>
      <c r="O100" s="21"/>
      <c r="P100" s="21"/>
      <c r="Q100" s="21"/>
      <c r="R100" s="31"/>
      <c r="S100" s="21"/>
      <c r="T100" s="21"/>
      <c r="U100" s="21"/>
      <c r="V100" s="31"/>
      <c r="W100" s="21"/>
      <c r="X100" s="31"/>
      <c r="Y100" s="31"/>
      <c r="Z100" s="21"/>
      <c r="AA100" s="21"/>
      <c r="AB100" s="21"/>
      <c r="AC100" s="21"/>
      <c r="AD100" s="21"/>
      <c r="AE100" s="21"/>
      <c r="AF100" s="31"/>
      <c r="AG100" s="21"/>
      <c r="AH100" s="21"/>
      <c r="AI100" s="21"/>
      <c r="AJ100" s="21"/>
      <c r="AK100" s="21"/>
      <c r="AL100" s="21"/>
      <c r="AM100" s="31"/>
      <c r="AN100" s="21"/>
      <c r="AO100" s="31"/>
      <c r="AP100" s="31"/>
      <c r="AQ100" s="21"/>
      <c r="AR100" s="31"/>
      <c r="AS100" s="31"/>
      <c r="AT100" s="21"/>
      <c r="AU100" s="21"/>
      <c r="AV100" s="21"/>
      <c r="AW100" s="21"/>
      <c r="AX100" s="21"/>
    </row>
    <row r="101" spans="1:50" x14ac:dyDescent="0.25">
      <c r="A101" s="3" t="s">
        <v>205</v>
      </c>
      <c r="B101" s="3" t="s">
        <v>206</v>
      </c>
      <c r="C101" s="21"/>
      <c r="D101" s="21"/>
      <c r="E101" s="21"/>
      <c r="F101" s="21"/>
      <c r="G101" s="21"/>
      <c r="H101" s="21"/>
      <c r="I101" s="21"/>
      <c r="J101" s="31"/>
      <c r="K101" s="31"/>
      <c r="L101" s="21"/>
      <c r="M101" s="21"/>
      <c r="N101" s="21"/>
      <c r="O101" s="21"/>
      <c r="P101" s="21"/>
      <c r="Q101" s="21"/>
      <c r="R101" s="31"/>
      <c r="S101" s="21"/>
      <c r="T101" s="21"/>
      <c r="U101" s="21"/>
      <c r="V101" s="31"/>
      <c r="W101" s="21"/>
      <c r="X101" s="31"/>
      <c r="Y101" s="31"/>
      <c r="Z101" s="21"/>
      <c r="AA101" s="21"/>
      <c r="AB101" s="21"/>
      <c r="AC101" s="21"/>
      <c r="AD101" s="21"/>
      <c r="AE101" s="21"/>
      <c r="AF101" s="31"/>
      <c r="AG101" s="21"/>
      <c r="AH101" s="21"/>
      <c r="AI101" s="21"/>
      <c r="AJ101" s="21"/>
      <c r="AK101" s="21"/>
      <c r="AL101" s="21"/>
      <c r="AM101" s="31"/>
      <c r="AN101" s="21"/>
      <c r="AO101" s="31"/>
      <c r="AP101" s="31"/>
      <c r="AQ101" s="21"/>
      <c r="AR101" s="31"/>
      <c r="AS101" s="31"/>
      <c r="AT101" s="21"/>
      <c r="AU101" s="21"/>
      <c r="AV101" s="21"/>
      <c r="AW101" s="21"/>
      <c r="AX101" s="21"/>
    </row>
    <row r="102" spans="1:50" x14ac:dyDescent="0.25">
      <c r="A102" s="3" t="s">
        <v>207</v>
      </c>
      <c r="B102" s="3" t="s">
        <v>208</v>
      </c>
      <c r="C102" s="21"/>
      <c r="D102" s="21"/>
      <c r="E102" s="21"/>
      <c r="F102" s="21"/>
      <c r="G102" s="21"/>
      <c r="H102" s="21"/>
      <c r="I102" s="21"/>
      <c r="J102" s="31"/>
      <c r="K102" s="31"/>
      <c r="L102" s="21"/>
      <c r="M102" s="21"/>
      <c r="N102" s="21"/>
      <c r="O102" s="21"/>
      <c r="P102" s="21"/>
      <c r="Q102" s="21"/>
      <c r="R102" s="31"/>
      <c r="S102" s="21"/>
      <c r="T102" s="21"/>
      <c r="U102" s="21"/>
      <c r="V102" s="31"/>
      <c r="W102" s="21"/>
      <c r="X102" s="31"/>
      <c r="Y102" s="31"/>
      <c r="Z102" s="21"/>
      <c r="AA102" s="21"/>
      <c r="AB102" s="21"/>
      <c r="AC102" s="21"/>
      <c r="AD102" s="21"/>
      <c r="AE102" s="21"/>
      <c r="AF102" s="31"/>
      <c r="AG102" s="21"/>
      <c r="AH102" s="21"/>
      <c r="AI102" s="21"/>
      <c r="AJ102" s="21"/>
      <c r="AK102" s="21"/>
      <c r="AL102" s="21"/>
      <c r="AM102" s="31"/>
      <c r="AN102" s="21"/>
      <c r="AO102" s="31"/>
      <c r="AP102" s="31"/>
      <c r="AQ102" s="21"/>
      <c r="AR102" s="31"/>
      <c r="AS102" s="31"/>
      <c r="AT102" s="21"/>
      <c r="AU102" s="21"/>
      <c r="AV102" s="21"/>
      <c r="AW102" s="21"/>
      <c r="AX102" s="21"/>
    </row>
    <row r="103" spans="1:50" x14ac:dyDescent="0.25">
      <c r="A103" s="3" t="s">
        <v>209</v>
      </c>
      <c r="B103" s="3" t="s">
        <v>210</v>
      </c>
      <c r="C103" s="21"/>
      <c r="D103" s="21"/>
      <c r="E103" s="21"/>
      <c r="F103" s="21"/>
      <c r="G103" s="21"/>
      <c r="H103" s="21"/>
      <c r="I103" s="21"/>
      <c r="J103" s="31"/>
      <c r="K103" s="31"/>
      <c r="L103" s="21"/>
      <c r="M103" s="21"/>
      <c r="N103" s="21"/>
      <c r="O103" s="21"/>
      <c r="P103" s="21"/>
      <c r="Q103" s="21"/>
      <c r="R103" s="31"/>
      <c r="S103" s="21"/>
      <c r="T103" s="21"/>
      <c r="U103" s="21"/>
      <c r="V103" s="31"/>
      <c r="W103" s="21"/>
      <c r="X103" s="31"/>
      <c r="Y103" s="31"/>
      <c r="Z103" s="21"/>
      <c r="AA103" s="21"/>
      <c r="AB103" s="21"/>
      <c r="AC103" s="21"/>
      <c r="AD103" s="21"/>
      <c r="AE103" s="21"/>
      <c r="AF103" s="31"/>
      <c r="AG103" s="21"/>
      <c r="AH103" s="21"/>
      <c r="AI103" s="21"/>
      <c r="AJ103" s="21"/>
      <c r="AK103" s="21"/>
      <c r="AL103" s="21"/>
      <c r="AM103" s="31"/>
      <c r="AN103" s="21"/>
      <c r="AO103" s="31"/>
      <c r="AP103" s="31"/>
      <c r="AQ103" s="21"/>
      <c r="AR103" s="31"/>
      <c r="AS103" s="31"/>
      <c r="AT103" s="21"/>
      <c r="AU103" s="21"/>
      <c r="AV103" s="21"/>
      <c r="AW103" s="21"/>
      <c r="AX103" s="21"/>
    </row>
    <row r="104" spans="1:50" x14ac:dyDescent="0.25">
      <c r="A104" s="3" t="s">
        <v>211</v>
      </c>
      <c r="B104" s="3" t="s">
        <v>212</v>
      </c>
      <c r="C104" s="21"/>
      <c r="D104" s="21"/>
      <c r="E104" s="21"/>
      <c r="F104" s="21"/>
      <c r="G104" s="21"/>
      <c r="H104" s="21"/>
      <c r="I104" s="21"/>
      <c r="J104" s="31"/>
      <c r="K104" s="31"/>
      <c r="L104" s="21"/>
      <c r="M104" s="21"/>
      <c r="N104" s="21"/>
      <c r="O104" s="21"/>
      <c r="P104" s="21"/>
      <c r="Q104" s="21"/>
      <c r="R104" s="31"/>
      <c r="S104" s="21"/>
      <c r="T104" s="21"/>
      <c r="U104" s="21"/>
      <c r="V104" s="31"/>
      <c r="W104" s="21"/>
      <c r="X104" s="31"/>
      <c r="Y104" s="31"/>
      <c r="Z104" s="21"/>
      <c r="AA104" s="21"/>
      <c r="AB104" s="21"/>
      <c r="AC104" s="21"/>
      <c r="AD104" s="21"/>
      <c r="AE104" s="21"/>
      <c r="AF104" s="31"/>
      <c r="AG104" s="21"/>
      <c r="AH104" s="21"/>
      <c r="AI104" s="21"/>
      <c r="AJ104" s="21"/>
      <c r="AK104" s="21"/>
      <c r="AL104" s="21"/>
      <c r="AM104" s="31"/>
      <c r="AN104" s="21"/>
      <c r="AO104" s="31"/>
      <c r="AP104" s="31"/>
      <c r="AQ104" s="21"/>
      <c r="AR104" s="31"/>
      <c r="AS104" s="31"/>
      <c r="AT104" s="21"/>
      <c r="AU104" s="21"/>
      <c r="AV104" s="21"/>
      <c r="AW104" s="21"/>
      <c r="AX104" s="21"/>
    </row>
    <row r="105" spans="1:50" x14ac:dyDescent="0.25">
      <c r="A105" s="3" t="s">
        <v>213</v>
      </c>
      <c r="B105" s="3" t="s">
        <v>214</v>
      </c>
      <c r="C105" s="21"/>
      <c r="D105" s="21"/>
      <c r="E105" s="21"/>
      <c r="F105" s="21"/>
      <c r="G105" s="21"/>
      <c r="H105" s="21"/>
      <c r="I105" s="21"/>
      <c r="J105" s="31"/>
      <c r="K105" s="31"/>
      <c r="L105" s="21"/>
      <c r="M105" s="21"/>
      <c r="N105" s="21"/>
      <c r="O105" s="21"/>
      <c r="P105" s="21"/>
      <c r="Q105" s="21"/>
      <c r="R105" s="31"/>
      <c r="S105" s="21"/>
      <c r="T105" s="21"/>
      <c r="U105" s="21"/>
      <c r="V105" s="31"/>
      <c r="W105" s="21"/>
      <c r="X105" s="31"/>
      <c r="Y105" s="31"/>
      <c r="Z105" s="21"/>
      <c r="AA105" s="21"/>
      <c r="AB105" s="21"/>
      <c r="AC105" s="21"/>
      <c r="AD105" s="21"/>
      <c r="AE105" s="21"/>
      <c r="AF105" s="31"/>
      <c r="AG105" s="21"/>
      <c r="AH105" s="21"/>
      <c r="AI105" s="21"/>
      <c r="AJ105" s="21"/>
      <c r="AK105" s="21"/>
      <c r="AL105" s="21"/>
      <c r="AM105" s="31"/>
      <c r="AN105" s="21"/>
      <c r="AO105" s="31"/>
      <c r="AP105" s="31"/>
      <c r="AQ105" s="21"/>
      <c r="AR105" s="31"/>
      <c r="AS105" s="31"/>
      <c r="AT105" s="21"/>
      <c r="AU105" s="21"/>
      <c r="AV105" s="21"/>
      <c r="AW105" s="21"/>
      <c r="AX105" s="21"/>
    </row>
    <row r="106" spans="1:50" x14ac:dyDescent="0.25">
      <c r="A106" s="3" t="s">
        <v>215</v>
      </c>
      <c r="B106" s="3" t="s">
        <v>216</v>
      </c>
      <c r="C106" s="21"/>
      <c r="D106" s="21"/>
      <c r="E106" s="21"/>
      <c r="F106" s="21"/>
      <c r="G106" s="21"/>
      <c r="H106" s="21"/>
      <c r="I106" s="21"/>
      <c r="J106" s="31"/>
      <c r="K106" s="31"/>
      <c r="L106" s="21"/>
      <c r="M106" s="21"/>
      <c r="N106" s="21"/>
      <c r="O106" s="21"/>
      <c r="P106" s="21"/>
      <c r="Q106" s="21"/>
      <c r="R106" s="31"/>
      <c r="S106" s="21"/>
      <c r="T106" s="21"/>
      <c r="U106" s="21"/>
      <c r="V106" s="31"/>
      <c r="W106" s="21"/>
      <c r="X106" s="31"/>
      <c r="Y106" s="31"/>
      <c r="Z106" s="21"/>
      <c r="AA106" s="21"/>
      <c r="AB106" s="21"/>
      <c r="AC106" s="21"/>
      <c r="AD106" s="21"/>
      <c r="AE106" s="21"/>
      <c r="AF106" s="31"/>
      <c r="AG106" s="21"/>
      <c r="AH106" s="21"/>
      <c r="AI106" s="21"/>
      <c r="AJ106" s="21"/>
      <c r="AK106" s="21"/>
      <c r="AL106" s="21"/>
      <c r="AM106" s="31"/>
      <c r="AN106" s="21"/>
      <c r="AO106" s="31"/>
      <c r="AP106" s="31"/>
      <c r="AQ106" s="21"/>
      <c r="AR106" s="31"/>
      <c r="AS106" s="31"/>
      <c r="AT106" s="21"/>
      <c r="AU106" s="21"/>
      <c r="AV106" s="21"/>
      <c r="AW106" s="21"/>
      <c r="AX106" s="21"/>
    </row>
    <row r="107" spans="1:50" x14ac:dyDescent="0.25">
      <c r="A107" s="3" t="s">
        <v>217</v>
      </c>
      <c r="B107" s="3" t="s">
        <v>218</v>
      </c>
      <c r="C107" s="21"/>
      <c r="D107" s="21"/>
      <c r="E107" s="21"/>
      <c r="F107" s="21"/>
      <c r="G107" s="21"/>
      <c r="H107" s="21"/>
      <c r="I107" s="21"/>
      <c r="J107" s="31"/>
      <c r="K107" s="31"/>
      <c r="L107" s="21"/>
      <c r="M107" s="21"/>
      <c r="N107" s="21"/>
      <c r="O107" s="21"/>
      <c r="P107" s="21"/>
      <c r="Q107" s="21"/>
      <c r="R107" s="31"/>
      <c r="S107" s="21"/>
      <c r="T107" s="21"/>
      <c r="U107" s="21"/>
      <c r="V107" s="31"/>
      <c r="W107" s="21"/>
      <c r="X107" s="31"/>
      <c r="Y107" s="31"/>
      <c r="Z107" s="21"/>
      <c r="AA107" s="21"/>
      <c r="AB107" s="21"/>
      <c r="AC107" s="21"/>
      <c r="AD107" s="21"/>
      <c r="AE107" s="21"/>
      <c r="AF107" s="31"/>
      <c r="AG107" s="21"/>
      <c r="AH107" s="21"/>
      <c r="AI107" s="21"/>
      <c r="AJ107" s="21"/>
      <c r="AK107" s="21"/>
      <c r="AL107" s="21"/>
      <c r="AM107" s="31"/>
      <c r="AN107" s="21"/>
      <c r="AO107" s="31"/>
      <c r="AP107" s="31"/>
      <c r="AQ107" s="21"/>
      <c r="AR107" s="31"/>
      <c r="AS107" s="31"/>
      <c r="AT107" s="21"/>
      <c r="AU107" s="21"/>
      <c r="AV107" s="21"/>
      <c r="AW107" s="21"/>
      <c r="AX107" s="21"/>
    </row>
    <row r="108" spans="1:50" x14ac:dyDescent="0.25">
      <c r="A108" s="3" t="s">
        <v>219</v>
      </c>
      <c r="B108" s="3" t="s">
        <v>179</v>
      </c>
      <c r="C108" s="21"/>
      <c r="D108" s="21"/>
      <c r="E108" s="21"/>
      <c r="F108" s="21"/>
      <c r="G108" s="21"/>
      <c r="H108" s="21"/>
      <c r="I108" s="21"/>
      <c r="J108" s="31"/>
      <c r="K108" s="31"/>
      <c r="L108" s="21"/>
      <c r="M108" s="21"/>
      <c r="N108" s="21"/>
      <c r="O108" s="21"/>
      <c r="P108" s="21"/>
      <c r="Q108" s="21"/>
      <c r="R108" s="31"/>
      <c r="S108" s="21"/>
      <c r="T108" s="21"/>
      <c r="U108" s="21"/>
      <c r="V108" s="31"/>
      <c r="W108" s="21"/>
      <c r="X108" s="31"/>
      <c r="Y108" s="31"/>
      <c r="Z108" s="21"/>
      <c r="AA108" s="21"/>
      <c r="AB108" s="21"/>
      <c r="AC108" s="21"/>
      <c r="AD108" s="21"/>
      <c r="AE108" s="21"/>
      <c r="AF108" s="31"/>
      <c r="AG108" s="21"/>
      <c r="AH108" s="21"/>
      <c r="AI108" s="21"/>
      <c r="AJ108" s="21"/>
      <c r="AK108" s="21"/>
      <c r="AL108" s="21"/>
      <c r="AM108" s="31"/>
      <c r="AN108" s="21"/>
      <c r="AO108" s="31"/>
      <c r="AP108" s="31"/>
      <c r="AQ108" s="21"/>
      <c r="AR108" s="31"/>
      <c r="AS108" s="31"/>
      <c r="AT108" s="21"/>
      <c r="AU108" s="21"/>
      <c r="AV108" s="21"/>
      <c r="AW108" s="21"/>
      <c r="AX108" s="21"/>
    </row>
    <row r="109" spans="1:50" x14ac:dyDescent="0.25">
      <c r="A109" s="3" t="s">
        <v>220</v>
      </c>
      <c r="B109" s="3" t="s">
        <v>221</v>
      </c>
      <c r="C109" s="21"/>
      <c r="D109" s="21"/>
      <c r="E109" s="21"/>
      <c r="F109" s="21"/>
      <c r="G109" s="21"/>
      <c r="H109" s="21"/>
      <c r="I109" s="21"/>
      <c r="J109" s="31"/>
      <c r="K109" s="31"/>
      <c r="L109" s="21"/>
      <c r="M109" s="21"/>
      <c r="N109" s="21"/>
      <c r="O109" s="21"/>
      <c r="P109" s="21"/>
      <c r="Q109" s="21"/>
      <c r="R109" s="31"/>
      <c r="S109" s="21"/>
      <c r="T109" s="21"/>
      <c r="U109" s="21"/>
      <c r="V109" s="31"/>
      <c r="W109" s="21"/>
      <c r="X109" s="31"/>
      <c r="Y109" s="31"/>
      <c r="Z109" s="21"/>
      <c r="AA109" s="21"/>
      <c r="AB109" s="21"/>
      <c r="AC109" s="21"/>
      <c r="AD109" s="21"/>
      <c r="AE109" s="21"/>
      <c r="AF109" s="31"/>
      <c r="AG109" s="21"/>
      <c r="AH109" s="21"/>
      <c r="AI109" s="21"/>
      <c r="AJ109" s="21"/>
      <c r="AK109" s="21"/>
      <c r="AL109" s="21"/>
      <c r="AM109" s="31"/>
      <c r="AN109" s="21"/>
      <c r="AO109" s="31"/>
      <c r="AP109" s="31"/>
      <c r="AQ109" s="21"/>
      <c r="AR109" s="31"/>
      <c r="AS109" s="31"/>
      <c r="AT109" s="21"/>
      <c r="AU109" s="21"/>
      <c r="AV109" s="21"/>
      <c r="AW109" s="21"/>
      <c r="AX109" s="21"/>
    </row>
    <row r="110" spans="1:50" x14ac:dyDescent="0.25">
      <c r="A110" s="3" t="s">
        <v>222</v>
      </c>
      <c r="B110" s="3" t="s">
        <v>223</v>
      </c>
      <c r="C110" s="21"/>
      <c r="D110" s="21"/>
      <c r="E110" s="21"/>
      <c r="F110" s="21"/>
      <c r="G110" s="21"/>
      <c r="H110" s="21"/>
      <c r="I110" s="21"/>
      <c r="J110" s="31"/>
      <c r="K110" s="31"/>
      <c r="L110" s="21"/>
      <c r="M110" s="21"/>
      <c r="N110" s="21"/>
      <c r="O110" s="21"/>
      <c r="P110" s="21"/>
      <c r="Q110" s="21"/>
      <c r="R110" s="31"/>
      <c r="S110" s="21"/>
      <c r="T110" s="21"/>
      <c r="U110" s="21"/>
      <c r="V110" s="31"/>
      <c r="W110" s="21"/>
      <c r="X110" s="31"/>
      <c r="Y110" s="31"/>
      <c r="Z110" s="21"/>
      <c r="AA110" s="21"/>
      <c r="AB110" s="21"/>
      <c r="AC110" s="21"/>
      <c r="AD110" s="21"/>
      <c r="AE110" s="21"/>
      <c r="AF110" s="31"/>
      <c r="AG110" s="21"/>
      <c r="AH110" s="21"/>
      <c r="AI110" s="21"/>
      <c r="AJ110" s="21"/>
      <c r="AK110" s="21"/>
      <c r="AL110" s="21"/>
      <c r="AM110" s="31"/>
      <c r="AN110" s="21"/>
      <c r="AO110" s="31"/>
      <c r="AP110" s="31"/>
      <c r="AQ110" s="21"/>
      <c r="AR110" s="31"/>
      <c r="AS110" s="31"/>
      <c r="AT110" s="21"/>
      <c r="AU110" s="21"/>
      <c r="AV110" s="21"/>
      <c r="AW110" s="21"/>
      <c r="AX110" s="21"/>
    </row>
    <row r="111" spans="1:50" x14ac:dyDescent="0.25">
      <c r="A111" s="3" t="s">
        <v>224</v>
      </c>
      <c r="B111" s="3" t="s">
        <v>225</v>
      </c>
      <c r="C111" s="21"/>
      <c r="D111" s="21"/>
      <c r="E111" s="21"/>
      <c r="F111" s="21"/>
      <c r="G111" s="21"/>
      <c r="H111" s="21"/>
      <c r="I111" s="21"/>
      <c r="J111" s="31"/>
      <c r="K111" s="31"/>
      <c r="L111" s="21"/>
      <c r="M111" s="21"/>
      <c r="N111" s="21"/>
      <c r="O111" s="21"/>
      <c r="P111" s="21"/>
      <c r="Q111" s="21"/>
      <c r="R111" s="31"/>
      <c r="S111" s="21"/>
      <c r="T111" s="21"/>
      <c r="U111" s="21"/>
      <c r="V111" s="31"/>
      <c r="W111" s="21"/>
      <c r="X111" s="31"/>
      <c r="Y111" s="31"/>
      <c r="Z111" s="21"/>
      <c r="AA111" s="21"/>
      <c r="AB111" s="21"/>
      <c r="AC111" s="21"/>
      <c r="AD111" s="21"/>
      <c r="AE111" s="21"/>
      <c r="AF111" s="31"/>
      <c r="AG111" s="21"/>
      <c r="AH111" s="21"/>
      <c r="AI111" s="21"/>
      <c r="AJ111" s="21"/>
      <c r="AK111" s="21"/>
      <c r="AL111" s="21"/>
      <c r="AM111" s="31"/>
      <c r="AN111" s="21"/>
      <c r="AO111" s="31"/>
      <c r="AP111" s="31"/>
      <c r="AQ111" s="21"/>
      <c r="AR111" s="31"/>
      <c r="AS111" s="31"/>
      <c r="AT111" s="21"/>
      <c r="AU111" s="21"/>
      <c r="AV111" s="21"/>
      <c r="AW111" s="21"/>
      <c r="AX111" s="21"/>
    </row>
    <row r="112" spans="1:50" x14ac:dyDescent="0.25">
      <c r="A112" s="3" t="s">
        <v>226</v>
      </c>
      <c r="B112" s="3" t="s">
        <v>227</v>
      </c>
      <c r="C112" s="21"/>
      <c r="D112" s="21"/>
      <c r="E112" s="21"/>
      <c r="F112" s="21"/>
      <c r="G112" s="21"/>
      <c r="H112" s="21"/>
      <c r="I112" s="21"/>
      <c r="J112" s="31"/>
      <c r="K112" s="31"/>
      <c r="L112" s="21"/>
      <c r="M112" s="21"/>
      <c r="N112" s="21"/>
      <c r="O112" s="21"/>
      <c r="P112" s="21"/>
      <c r="Q112" s="21"/>
      <c r="R112" s="31"/>
      <c r="S112" s="21"/>
      <c r="T112" s="21"/>
      <c r="U112" s="21"/>
      <c r="V112" s="31"/>
      <c r="W112" s="21"/>
      <c r="X112" s="31"/>
      <c r="Y112" s="31"/>
      <c r="Z112" s="21"/>
      <c r="AA112" s="21"/>
      <c r="AB112" s="21"/>
      <c r="AC112" s="21"/>
      <c r="AD112" s="21"/>
      <c r="AE112" s="21"/>
      <c r="AF112" s="31"/>
      <c r="AG112" s="21"/>
      <c r="AH112" s="21"/>
      <c r="AI112" s="21"/>
      <c r="AJ112" s="21"/>
      <c r="AK112" s="21"/>
      <c r="AL112" s="21"/>
      <c r="AM112" s="31"/>
      <c r="AN112" s="21"/>
      <c r="AO112" s="31"/>
      <c r="AP112" s="31"/>
      <c r="AQ112" s="21"/>
      <c r="AR112" s="31"/>
      <c r="AS112" s="31"/>
      <c r="AT112" s="21"/>
      <c r="AU112" s="21"/>
      <c r="AV112" s="21"/>
      <c r="AW112" s="21"/>
      <c r="AX112" s="21"/>
    </row>
    <row r="113" spans="1:50" x14ac:dyDescent="0.25">
      <c r="A113" s="3" t="s">
        <v>228</v>
      </c>
      <c r="B113" s="3" t="s">
        <v>229</v>
      </c>
      <c r="C113" s="21"/>
      <c r="D113" s="21"/>
      <c r="E113" s="21"/>
      <c r="F113" s="21"/>
      <c r="G113" s="21"/>
      <c r="H113" s="21"/>
      <c r="I113" s="21"/>
      <c r="J113" s="31"/>
      <c r="K113" s="31"/>
      <c r="L113" s="21"/>
      <c r="M113" s="21"/>
      <c r="N113" s="21"/>
      <c r="O113" s="21"/>
      <c r="P113" s="21"/>
      <c r="Q113" s="21"/>
      <c r="R113" s="31"/>
      <c r="S113" s="21"/>
      <c r="T113" s="21"/>
      <c r="U113" s="21"/>
      <c r="V113" s="31"/>
      <c r="W113" s="21"/>
      <c r="X113" s="31"/>
      <c r="Y113" s="31"/>
      <c r="Z113" s="21"/>
      <c r="AA113" s="21"/>
      <c r="AB113" s="21"/>
      <c r="AC113" s="21"/>
      <c r="AD113" s="21"/>
      <c r="AE113" s="21"/>
      <c r="AF113" s="31"/>
      <c r="AG113" s="21"/>
      <c r="AH113" s="21"/>
      <c r="AI113" s="21"/>
      <c r="AJ113" s="21"/>
      <c r="AK113" s="21"/>
      <c r="AL113" s="21"/>
      <c r="AM113" s="31"/>
      <c r="AN113" s="21"/>
      <c r="AO113" s="31"/>
      <c r="AP113" s="31"/>
      <c r="AQ113" s="21"/>
      <c r="AR113" s="31"/>
      <c r="AS113" s="31"/>
      <c r="AT113" s="21"/>
      <c r="AU113" s="21"/>
      <c r="AV113" s="21"/>
      <c r="AW113" s="21"/>
      <c r="AX113" s="21"/>
    </row>
    <row r="114" spans="1:50" x14ac:dyDescent="0.25">
      <c r="A114" s="3" t="s">
        <v>230</v>
      </c>
      <c r="B114" s="3" t="s">
        <v>231</v>
      </c>
      <c r="C114" s="21"/>
      <c r="D114" s="21"/>
      <c r="E114" s="21"/>
      <c r="F114" s="21"/>
      <c r="G114" s="21"/>
      <c r="H114" s="21"/>
      <c r="I114" s="21"/>
      <c r="J114" s="31"/>
      <c r="K114" s="31"/>
      <c r="L114" s="21"/>
      <c r="M114" s="21"/>
      <c r="N114" s="21"/>
      <c r="O114" s="21"/>
      <c r="P114" s="21"/>
      <c r="Q114" s="21"/>
      <c r="R114" s="31"/>
      <c r="S114" s="21"/>
      <c r="T114" s="21"/>
      <c r="U114" s="21"/>
      <c r="V114" s="31"/>
      <c r="W114" s="21"/>
      <c r="X114" s="31"/>
      <c r="Y114" s="31"/>
      <c r="Z114" s="21"/>
      <c r="AA114" s="21"/>
      <c r="AB114" s="21"/>
      <c r="AC114" s="21"/>
      <c r="AD114" s="21"/>
      <c r="AE114" s="21"/>
      <c r="AF114" s="31"/>
      <c r="AG114" s="21"/>
      <c r="AH114" s="21"/>
      <c r="AI114" s="21"/>
      <c r="AJ114" s="21"/>
      <c r="AK114" s="21"/>
      <c r="AL114" s="21"/>
      <c r="AM114" s="31"/>
      <c r="AN114" s="21"/>
      <c r="AO114" s="31"/>
      <c r="AP114" s="31"/>
      <c r="AQ114" s="21"/>
      <c r="AR114" s="31"/>
      <c r="AS114" s="31"/>
      <c r="AT114" s="21"/>
      <c r="AU114" s="21"/>
      <c r="AV114" s="21"/>
      <c r="AW114" s="21"/>
      <c r="AX114" s="21"/>
    </row>
    <row r="115" spans="1:50" x14ac:dyDescent="0.25">
      <c r="A115" s="3" t="s">
        <v>232</v>
      </c>
      <c r="B115" s="3" t="s">
        <v>233</v>
      </c>
      <c r="C115" s="21"/>
      <c r="D115" s="21"/>
      <c r="E115" s="21"/>
      <c r="F115" s="21"/>
      <c r="G115" s="21"/>
      <c r="H115" s="21"/>
      <c r="I115" s="21"/>
      <c r="J115" s="31"/>
      <c r="K115" s="31"/>
      <c r="L115" s="21"/>
      <c r="M115" s="21"/>
      <c r="N115" s="21"/>
      <c r="O115" s="21"/>
      <c r="P115" s="21"/>
      <c r="Q115" s="21"/>
      <c r="R115" s="31"/>
      <c r="S115" s="21"/>
      <c r="T115" s="21"/>
      <c r="U115" s="21"/>
      <c r="V115" s="31"/>
      <c r="W115" s="21"/>
      <c r="X115" s="31"/>
      <c r="Y115" s="31"/>
      <c r="Z115" s="21"/>
      <c r="AA115" s="21"/>
      <c r="AB115" s="21"/>
      <c r="AC115" s="21"/>
      <c r="AD115" s="21"/>
      <c r="AE115" s="21"/>
      <c r="AF115" s="31"/>
      <c r="AG115" s="21"/>
      <c r="AH115" s="21"/>
      <c r="AI115" s="21"/>
      <c r="AJ115" s="21"/>
      <c r="AK115" s="21"/>
      <c r="AL115" s="21"/>
      <c r="AM115" s="31"/>
      <c r="AN115" s="21"/>
      <c r="AO115" s="31"/>
      <c r="AP115" s="31"/>
      <c r="AQ115" s="21"/>
      <c r="AR115" s="31"/>
      <c r="AS115" s="31"/>
      <c r="AT115" s="21"/>
      <c r="AU115" s="21"/>
      <c r="AV115" s="21"/>
      <c r="AW115" s="21"/>
      <c r="AX115" s="21"/>
    </row>
    <row r="116" spans="1:50" x14ac:dyDescent="0.25">
      <c r="A116" s="3" t="s">
        <v>234</v>
      </c>
      <c r="B116" s="3" t="s">
        <v>235</v>
      </c>
      <c r="C116" s="21"/>
      <c r="D116" s="21"/>
      <c r="E116" s="21"/>
      <c r="F116" s="21"/>
      <c r="G116" s="21"/>
      <c r="H116" s="21"/>
      <c r="I116" s="21"/>
      <c r="J116" s="31"/>
      <c r="K116" s="31"/>
      <c r="L116" s="21"/>
      <c r="M116" s="21"/>
      <c r="N116" s="21"/>
      <c r="O116" s="21"/>
      <c r="P116" s="21"/>
      <c r="Q116" s="21"/>
      <c r="R116" s="31"/>
      <c r="S116" s="21"/>
      <c r="T116" s="21"/>
      <c r="U116" s="21"/>
      <c r="V116" s="31"/>
      <c r="W116" s="21"/>
      <c r="X116" s="31"/>
      <c r="Y116" s="31"/>
      <c r="Z116" s="21"/>
      <c r="AA116" s="21"/>
      <c r="AB116" s="21"/>
      <c r="AC116" s="21"/>
      <c r="AD116" s="21"/>
      <c r="AE116" s="21"/>
      <c r="AF116" s="31"/>
      <c r="AG116" s="21"/>
      <c r="AH116" s="21"/>
      <c r="AI116" s="21"/>
      <c r="AJ116" s="21"/>
      <c r="AK116" s="21"/>
      <c r="AL116" s="21"/>
      <c r="AM116" s="31"/>
      <c r="AN116" s="21"/>
      <c r="AO116" s="31"/>
      <c r="AP116" s="31"/>
      <c r="AQ116" s="21"/>
      <c r="AR116" s="31"/>
      <c r="AS116" s="31"/>
      <c r="AT116" s="21"/>
      <c r="AU116" s="21"/>
      <c r="AV116" s="21"/>
      <c r="AW116" s="21"/>
      <c r="AX116" s="21"/>
    </row>
    <row r="117" spans="1:50" x14ac:dyDescent="0.25">
      <c r="A117" s="3" t="s">
        <v>236</v>
      </c>
      <c r="B117" s="3" t="s">
        <v>237</v>
      </c>
      <c r="C117" s="21"/>
      <c r="D117" s="21"/>
      <c r="E117" s="21"/>
      <c r="F117" s="21"/>
      <c r="G117" s="21"/>
      <c r="H117" s="21"/>
      <c r="I117" s="21"/>
      <c r="J117" s="31"/>
      <c r="K117" s="31"/>
      <c r="L117" s="21"/>
      <c r="M117" s="21"/>
      <c r="N117" s="21"/>
      <c r="O117" s="21"/>
      <c r="P117" s="21"/>
      <c r="Q117" s="21"/>
      <c r="R117" s="31"/>
      <c r="S117" s="21"/>
      <c r="T117" s="21"/>
      <c r="U117" s="21"/>
      <c r="V117" s="31"/>
      <c r="W117" s="21"/>
      <c r="X117" s="31"/>
      <c r="Y117" s="31"/>
      <c r="Z117" s="21"/>
      <c r="AA117" s="21"/>
      <c r="AB117" s="21"/>
      <c r="AC117" s="21"/>
      <c r="AD117" s="21"/>
      <c r="AE117" s="21"/>
      <c r="AF117" s="31"/>
      <c r="AG117" s="21"/>
      <c r="AH117" s="21"/>
      <c r="AI117" s="21"/>
      <c r="AJ117" s="21"/>
      <c r="AK117" s="21"/>
      <c r="AL117" s="21"/>
      <c r="AM117" s="31"/>
      <c r="AN117" s="21"/>
      <c r="AO117" s="31"/>
      <c r="AP117" s="31"/>
      <c r="AQ117" s="21"/>
      <c r="AR117" s="31"/>
      <c r="AS117" s="31"/>
      <c r="AT117" s="21"/>
      <c r="AU117" s="21"/>
      <c r="AV117" s="21"/>
      <c r="AW117" s="21"/>
      <c r="AX117" s="21"/>
    </row>
    <row r="118" spans="1:50" x14ac:dyDescent="0.25">
      <c r="A118" s="3" t="s">
        <v>238</v>
      </c>
      <c r="B118" s="3" t="s">
        <v>239</v>
      </c>
      <c r="C118" s="21"/>
      <c r="D118" s="21"/>
      <c r="E118" s="21"/>
      <c r="F118" s="21"/>
      <c r="G118" s="21"/>
      <c r="H118" s="21"/>
      <c r="I118" s="21"/>
      <c r="J118" s="31"/>
      <c r="K118" s="31"/>
      <c r="L118" s="21"/>
      <c r="M118" s="21"/>
      <c r="N118" s="21"/>
      <c r="O118" s="21"/>
      <c r="P118" s="21"/>
      <c r="Q118" s="21"/>
      <c r="R118" s="31"/>
      <c r="S118" s="21"/>
      <c r="T118" s="21"/>
      <c r="U118" s="21"/>
      <c r="V118" s="31"/>
      <c r="W118" s="21"/>
      <c r="X118" s="31"/>
      <c r="Y118" s="31"/>
      <c r="Z118" s="21"/>
      <c r="AA118" s="21"/>
      <c r="AB118" s="21"/>
      <c r="AC118" s="21"/>
      <c r="AD118" s="21"/>
      <c r="AE118" s="21"/>
      <c r="AF118" s="31"/>
      <c r="AG118" s="21"/>
      <c r="AH118" s="21"/>
      <c r="AI118" s="21"/>
      <c r="AJ118" s="21"/>
      <c r="AK118" s="21"/>
      <c r="AL118" s="21"/>
      <c r="AM118" s="31"/>
      <c r="AN118" s="21"/>
      <c r="AO118" s="31"/>
      <c r="AP118" s="31"/>
      <c r="AQ118" s="21"/>
      <c r="AR118" s="31"/>
      <c r="AS118" s="31"/>
      <c r="AT118" s="21"/>
      <c r="AU118" s="21"/>
      <c r="AV118" s="21"/>
      <c r="AW118" s="21"/>
      <c r="AX118" s="21"/>
    </row>
    <row r="119" spans="1:50" x14ac:dyDescent="0.25">
      <c r="A119" s="3" t="s">
        <v>240</v>
      </c>
      <c r="B119" s="3" t="s">
        <v>241</v>
      </c>
      <c r="C119" s="21"/>
      <c r="D119" s="21"/>
      <c r="E119" s="21"/>
      <c r="F119" s="21"/>
      <c r="G119" s="21"/>
      <c r="H119" s="21"/>
      <c r="I119" s="21"/>
      <c r="J119" s="31"/>
      <c r="K119" s="31"/>
      <c r="L119" s="21"/>
      <c r="M119" s="21"/>
      <c r="N119" s="21"/>
      <c r="O119" s="21"/>
      <c r="P119" s="21"/>
      <c r="Q119" s="21"/>
      <c r="R119" s="31"/>
      <c r="S119" s="21"/>
      <c r="T119" s="21"/>
      <c r="U119" s="21"/>
      <c r="V119" s="31"/>
      <c r="W119" s="21"/>
      <c r="X119" s="31"/>
      <c r="Y119" s="31"/>
      <c r="Z119" s="21"/>
      <c r="AA119" s="21"/>
      <c r="AB119" s="21"/>
      <c r="AC119" s="21"/>
      <c r="AD119" s="21"/>
      <c r="AE119" s="21"/>
      <c r="AF119" s="31"/>
      <c r="AG119" s="21"/>
      <c r="AH119" s="21"/>
      <c r="AI119" s="21"/>
      <c r="AJ119" s="21"/>
      <c r="AK119" s="21"/>
      <c r="AL119" s="21"/>
      <c r="AM119" s="31"/>
      <c r="AN119" s="21"/>
      <c r="AO119" s="31"/>
      <c r="AP119" s="31"/>
      <c r="AQ119" s="21"/>
      <c r="AR119" s="31"/>
      <c r="AS119" s="31"/>
      <c r="AT119" s="21"/>
      <c r="AU119" s="21"/>
      <c r="AV119" s="21"/>
      <c r="AW119" s="21"/>
      <c r="AX119" s="21"/>
    </row>
    <row r="120" spans="1:50" x14ac:dyDescent="0.25">
      <c r="A120" s="3" t="s">
        <v>242</v>
      </c>
      <c r="B120" s="3" t="s">
        <v>243</v>
      </c>
      <c r="C120" s="21"/>
      <c r="D120" s="21"/>
      <c r="E120" s="21"/>
      <c r="F120" s="21"/>
      <c r="G120" s="21"/>
      <c r="H120" s="21"/>
      <c r="I120" s="21"/>
      <c r="J120" s="31"/>
      <c r="K120" s="31"/>
      <c r="L120" s="21"/>
      <c r="M120" s="21"/>
      <c r="N120" s="21"/>
      <c r="O120" s="21"/>
      <c r="P120" s="21"/>
      <c r="Q120" s="21"/>
      <c r="R120" s="31"/>
      <c r="S120" s="21"/>
      <c r="T120" s="21"/>
      <c r="U120" s="21"/>
      <c r="V120" s="31"/>
      <c r="W120" s="21"/>
      <c r="X120" s="31"/>
      <c r="Y120" s="31"/>
      <c r="Z120" s="21"/>
      <c r="AA120" s="21"/>
      <c r="AB120" s="21"/>
      <c r="AC120" s="21"/>
      <c r="AD120" s="21"/>
      <c r="AE120" s="21"/>
      <c r="AF120" s="31"/>
      <c r="AG120" s="21"/>
      <c r="AH120" s="21"/>
      <c r="AI120" s="21"/>
      <c r="AJ120" s="21"/>
      <c r="AK120" s="21"/>
      <c r="AL120" s="21"/>
      <c r="AM120" s="31"/>
      <c r="AN120" s="21"/>
      <c r="AO120" s="31"/>
      <c r="AP120" s="31"/>
      <c r="AQ120" s="21"/>
      <c r="AR120" s="31"/>
      <c r="AS120" s="31"/>
      <c r="AT120" s="21"/>
      <c r="AU120" s="21"/>
      <c r="AV120" s="21"/>
      <c r="AW120" s="21"/>
      <c r="AX120" s="21"/>
    </row>
    <row r="121" spans="1:50" x14ac:dyDescent="0.25">
      <c r="A121" s="3" t="s">
        <v>244</v>
      </c>
      <c r="B121" s="3" t="s">
        <v>245</v>
      </c>
      <c r="C121" s="21"/>
      <c r="D121" s="21"/>
      <c r="E121" s="21"/>
      <c r="F121" s="21"/>
      <c r="G121" s="21"/>
      <c r="H121" s="21"/>
      <c r="I121" s="21"/>
      <c r="J121" s="31"/>
      <c r="K121" s="31"/>
      <c r="L121" s="21"/>
      <c r="M121" s="21"/>
      <c r="N121" s="21"/>
      <c r="O121" s="21"/>
      <c r="P121" s="21"/>
      <c r="Q121" s="21"/>
      <c r="R121" s="31"/>
      <c r="S121" s="21"/>
      <c r="T121" s="21"/>
      <c r="U121" s="21"/>
      <c r="V121" s="31"/>
      <c r="W121" s="21"/>
      <c r="X121" s="31"/>
      <c r="Y121" s="31"/>
      <c r="Z121" s="21"/>
      <c r="AA121" s="21"/>
      <c r="AB121" s="21"/>
      <c r="AC121" s="21"/>
      <c r="AD121" s="21"/>
      <c r="AE121" s="21"/>
      <c r="AF121" s="31"/>
      <c r="AG121" s="21"/>
      <c r="AH121" s="21"/>
      <c r="AI121" s="21"/>
      <c r="AJ121" s="21"/>
      <c r="AK121" s="21"/>
      <c r="AL121" s="21"/>
      <c r="AM121" s="31"/>
      <c r="AN121" s="21"/>
      <c r="AO121" s="31"/>
      <c r="AP121" s="31"/>
      <c r="AQ121" s="21"/>
      <c r="AR121" s="31"/>
      <c r="AS121" s="31"/>
      <c r="AT121" s="21"/>
      <c r="AU121" s="21"/>
      <c r="AV121" s="21"/>
      <c r="AW121" s="21"/>
      <c r="AX121" s="21"/>
    </row>
    <row r="122" spans="1:50" x14ac:dyDescent="0.25">
      <c r="A122" s="3" t="s">
        <v>246</v>
      </c>
      <c r="B122" s="3" t="s">
        <v>247</v>
      </c>
      <c r="C122" s="21"/>
      <c r="D122" s="21"/>
      <c r="E122" s="21"/>
      <c r="F122" s="21"/>
      <c r="G122" s="21"/>
      <c r="H122" s="21"/>
      <c r="I122" s="21"/>
      <c r="J122" s="31"/>
      <c r="K122" s="31"/>
      <c r="L122" s="21"/>
      <c r="M122" s="21"/>
      <c r="N122" s="21"/>
      <c r="O122" s="21"/>
      <c r="P122" s="21"/>
      <c r="Q122" s="21"/>
      <c r="R122" s="31"/>
      <c r="S122" s="21"/>
      <c r="T122" s="21"/>
      <c r="U122" s="21"/>
      <c r="V122" s="31"/>
      <c r="W122" s="21"/>
      <c r="X122" s="31"/>
      <c r="Y122" s="31"/>
      <c r="Z122" s="21"/>
      <c r="AA122" s="21"/>
      <c r="AB122" s="21"/>
      <c r="AC122" s="21"/>
      <c r="AD122" s="21"/>
      <c r="AE122" s="21"/>
      <c r="AF122" s="31"/>
      <c r="AG122" s="21"/>
      <c r="AH122" s="21"/>
      <c r="AI122" s="21"/>
      <c r="AJ122" s="21"/>
      <c r="AK122" s="21"/>
      <c r="AL122" s="21"/>
      <c r="AM122" s="31"/>
      <c r="AN122" s="21"/>
      <c r="AO122" s="31"/>
      <c r="AP122" s="31"/>
      <c r="AQ122" s="21"/>
      <c r="AR122" s="31"/>
      <c r="AS122" s="31"/>
      <c r="AT122" s="21"/>
      <c r="AU122" s="21"/>
      <c r="AV122" s="21"/>
      <c r="AW122" s="21"/>
      <c r="AX122" s="21"/>
    </row>
    <row r="123" spans="1:50" x14ac:dyDescent="0.25">
      <c r="A123" s="3" t="s">
        <v>248</v>
      </c>
      <c r="B123" s="3" t="s">
        <v>249</v>
      </c>
      <c r="C123" s="21"/>
      <c r="D123" s="21"/>
      <c r="E123" s="21"/>
      <c r="F123" s="21"/>
      <c r="G123" s="21"/>
      <c r="H123" s="21"/>
      <c r="I123" s="21"/>
      <c r="J123" s="31"/>
      <c r="K123" s="31"/>
      <c r="L123" s="21"/>
      <c r="M123" s="21"/>
      <c r="N123" s="21"/>
      <c r="O123" s="21"/>
      <c r="P123" s="21"/>
      <c r="Q123" s="21"/>
      <c r="R123" s="31"/>
      <c r="S123" s="21"/>
      <c r="T123" s="21"/>
      <c r="U123" s="21"/>
      <c r="V123" s="31"/>
      <c r="W123" s="21"/>
      <c r="X123" s="31"/>
      <c r="Y123" s="31"/>
      <c r="Z123" s="21"/>
      <c r="AA123" s="21"/>
      <c r="AB123" s="21"/>
      <c r="AC123" s="21"/>
      <c r="AD123" s="21"/>
      <c r="AE123" s="21"/>
      <c r="AF123" s="31"/>
      <c r="AG123" s="21"/>
      <c r="AH123" s="21"/>
      <c r="AI123" s="21"/>
      <c r="AJ123" s="21"/>
      <c r="AK123" s="21"/>
      <c r="AL123" s="21"/>
      <c r="AM123" s="31"/>
      <c r="AN123" s="21"/>
      <c r="AO123" s="31"/>
      <c r="AP123" s="31"/>
      <c r="AQ123" s="21"/>
      <c r="AR123" s="31"/>
      <c r="AS123" s="31"/>
      <c r="AT123" s="21"/>
      <c r="AU123" s="21"/>
      <c r="AV123" s="21"/>
      <c r="AW123" s="21"/>
      <c r="AX123" s="21"/>
    </row>
    <row r="124" spans="1:50" x14ac:dyDescent="0.25">
      <c r="A124" s="3" t="s">
        <v>250</v>
      </c>
      <c r="B124" s="3" t="s">
        <v>251</v>
      </c>
      <c r="C124" s="21"/>
      <c r="D124" s="21"/>
      <c r="E124" s="21"/>
      <c r="F124" s="21"/>
      <c r="G124" s="21"/>
      <c r="H124" s="21"/>
      <c r="I124" s="21"/>
      <c r="J124" s="31"/>
      <c r="K124" s="31"/>
      <c r="L124" s="21"/>
      <c r="M124" s="21"/>
      <c r="N124" s="21"/>
      <c r="O124" s="21"/>
      <c r="P124" s="21"/>
      <c r="Q124" s="21"/>
      <c r="R124" s="31"/>
      <c r="S124" s="21"/>
      <c r="T124" s="21"/>
      <c r="U124" s="21"/>
      <c r="V124" s="31"/>
      <c r="W124" s="21"/>
      <c r="X124" s="31"/>
      <c r="Y124" s="31"/>
      <c r="Z124" s="21"/>
      <c r="AA124" s="21"/>
      <c r="AB124" s="21"/>
      <c r="AC124" s="21"/>
      <c r="AD124" s="21"/>
      <c r="AE124" s="21"/>
      <c r="AF124" s="31"/>
      <c r="AG124" s="21"/>
      <c r="AH124" s="21"/>
      <c r="AI124" s="21"/>
      <c r="AJ124" s="21"/>
      <c r="AK124" s="21"/>
      <c r="AL124" s="21"/>
      <c r="AM124" s="31"/>
      <c r="AN124" s="21"/>
      <c r="AO124" s="31"/>
      <c r="AP124" s="31"/>
      <c r="AQ124" s="21"/>
      <c r="AR124" s="31"/>
      <c r="AS124" s="31"/>
      <c r="AT124" s="21"/>
      <c r="AU124" s="21"/>
      <c r="AV124" s="21"/>
      <c r="AW124" s="21"/>
      <c r="AX124" s="21"/>
    </row>
    <row r="125" spans="1:50" x14ac:dyDescent="0.25">
      <c r="A125" s="3" t="s">
        <v>252</v>
      </c>
      <c r="B125" s="3" t="s">
        <v>253</v>
      </c>
      <c r="C125" s="21"/>
      <c r="D125" s="21"/>
      <c r="E125" s="21"/>
      <c r="F125" s="21"/>
      <c r="G125" s="21"/>
      <c r="H125" s="21"/>
      <c r="I125" s="21"/>
      <c r="J125" s="31"/>
      <c r="K125" s="31"/>
      <c r="L125" s="21"/>
      <c r="M125" s="21"/>
      <c r="N125" s="21"/>
      <c r="O125" s="21"/>
      <c r="P125" s="21"/>
      <c r="Q125" s="21"/>
      <c r="R125" s="31"/>
      <c r="S125" s="21"/>
      <c r="T125" s="21"/>
      <c r="U125" s="21"/>
      <c r="V125" s="31"/>
      <c r="W125" s="21"/>
      <c r="X125" s="31"/>
      <c r="Y125" s="31"/>
      <c r="Z125" s="21"/>
      <c r="AA125" s="21"/>
      <c r="AB125" s="21"/>
      <c r="AC125" s="21"/>
      <c r="AD125" s="21"/>
      <c r="AE125" s="21"/>
      <c r="AF125" s="31"/>
      <c r="AG125" s="21"/>
      <c r="AH125" s="21"/>
      <c r="AI125" s="21"/>
      <c r="AJ125" s="21"/>
      <c r="AK125" s="21"/>
      <c r="AL125" s="21"/>
      <c r="AM125" s="31"/>
      <c r="AN125" s="21"/>
      <c r="AO125" s="31"/>
      <c r="AP125" s="31"/>
      <c r="AQ125" s="21"/>
      <c r="AR125" s="31"/>
      <c r="AS125" s="31"/>
      <c r="AT125" s="21"/>
      <c r="AU125" s="21"/>
      <c r="AV125" s="21"/>
      <c r="AW125" s="21"/>
      <c r="AX125" s="21"/>
    </row>
    <row r="126" spans="1:50" x14ac:dyDescent="0.25">
      <c r="A126" s="3" t="s">
        <v>254</v>
      </c>
      <c r="B126" s="3" t="s">
        <v>255</v>
      </c>
      <c r="C126" s="21"/>
      <c r="D126" s="21"/>
      <c r="E126" s="21"/>
      <c r="F126" s="21"/>
      <c r="G126" s="21"/>
      <c r="H126" s="21"/>
      <c r="I126" s="21"/>
      <c r="J126" s="31"/>
      <c r="K126" s="31"/>
      <c r="L126" s="21"/>
      <c r="M126" s="21"/>
      <c r="N126" s="21"/>
      <c r="O126" s="21"/>
      <c r="P126" s="21"/>
      <c r="Q126" s="21"/>
      <c r="R126" s="31"/>
      <c r="S126" s="21"/>
      <c r="T126" s="21"/>
      <c r="U126" s="21"/>
      <c r="V126" s="31"/>
      <c r="W126" s="21"/>
      <c r="X126" s="31"/>
      <c r="Y126" s="31"/>
      <c r="Z126" s="21"/>
      <c r="AA126" s="21"/>
      <c r="AB126" s="21"/>
      <c r="AC126" s="21"/>
      <c r="AD126" s="21"/>
      <c r="AE126" s="21"/>
      <c r="AF126" s="31"/>
      <c r="AG126" s="21"/>
      <c r="AH126" s="21"/>
      <c r="AI126" s="21"/>
      <c r="AJ126" s="21"/>
      <c r="AK126" s="21"/>
      <c r="AL126" s="21"/>
      <c r="AM126" s="31"/>
      <c r="AN126" s="21"/>
      <c r="AO126" s="31"/>
      <c r="AP126" s="31"/>
      <c r="AQ126" s="21"/>
      <c r="AR126" s="31"/>
      <c r="AS126" s="31"/>
      <c r="AT126" s="21"/>
      <c r="AU126" s="21"/>
      <c r="AV126" s="21"/>
      <c r="AW126" s="21"/>
      <c r="AX126" s="21"/>
    </row>
    <row r="127" spans="1:50" x14ac:dyDescent="0.25">
      <c r="A127" s="3" t="s">
        <v>256</v>
      </c>
      <c r="B127" s="3" t="s">
        <v>257</v>
      </c>
      <c r="C127" s="21"/>
      <c r="D127" s="21"/>
      <c r="E127" s="21"/>
      <c r="F127" s="21"/>
      <c r="G127" s="21"/>
      <c r="H127" s="21"/>
      <c r="I127" s="21"/>
      <c r="J127" s="31"/>
      <c r="K127" s="31"/>
      <c r="L127" s="21"/>
      <c r="M127" s="21"/>
      <c r="N127" s="21"/>
      <c r="O127" s="21"/>
      <c r="P127" s="21"/>
      <c r="Q127" s="21"/>
      <c r="R127" s="31"/>
      <c r="S127" s="21"/>
      <c r="T127" s="21"/>
      <c r="U127" s="21"/>
      <c r="V127" s="31"/>
      <c r="W127" s="21"/>
      <c r="X127" s="31"/>
      <c r="Y127" s="31"/>
      <c r="Z127" s="21"/>
      <c r="AA127" s="21"/>
      <c r="AB127" s="21"/>
      <c r="AC127" s="21"/>
      <c r="AD127" s="21"/>
      <c r="AE127" s="21"/>
      <c r="AF127" s="31"/>
      <c r="AG127" s="21"/>
      <c r="AH127" s="21"/>
      <c r="AI127" s="21"/>
      <c r="AJ127" s="21"/>
      <c r="AK127" s="21"/>
      <c r="AL127" s="21"/>
      <c r="AM127" s="31"/>
      <c r="AN127" s="21"/>
      <c r="AO127" s="31"/>
      <c r="AP127" s="31"/>
      <c r="AQ127" s="21"/>
      <c r="AR127" s="31"/>
      <c r="AS127" s="31"/>
      <c r="AT127" s="21"/>
      <c r="AU127" s="21"/>
      <c r="AV127" s="21"/>
      <c r="AW127" s="21"/>
      <c r="AX127" s="21"/>
    </row>
    <row r="128" spans="1:50" x14ac:dyDescent="0.25">
      <c r="A128" s="3" t="s">
        <v>258</v>
      </c>
      <c r="B128" s="3" t="s">
        <v>259</v>
      </c>
      <c r="C128" s="21"/>
      <c r="D128" s="21"/>
      <c r="E128" s="21"/>
      <c r="F128" s="21"/>
      <c r="G128" s="21"/>
      <c r="H128" s="21"/>
      <c r="I128" s="21"/>
      <c r="J128" s="31"/>
      <c r="K128" s="31"/>
      <c r="L128" s="21"/>
      <c r="M128" s="21"/>
      <c r="N128" s="21"/>
      <c r="O128" s="21"/>
      <c r="P128" s="21"/>
      <c r="Q128" s="21"/>
      <c r="R128" s="31"/>
      <c r="S128" s="21"/>
      <c r="T128" s="21"/>
      <c r="U128" s="21"/>
      <c r="V128" s="31"/>
      <c r="W128" s="21"/>
      <c r="X128" s="31"/>
      <c r="Y128" s="31"/>
      <c r="Z128" s="21"/>
      <c r="AA128" s="21"/>
      <c r="AB128" s="21"/>
      <c r="AC128" s="21"/>
      <c r="AD128" s="21"/>
      <c r="AE128" s="21"/>
      <c r="AF128" s="31"/>
      <c r="AG128" s="21"/>
      <c r="AH128" s="21"/>
      <c r="AI128" s="21"/>
      <c r="AJ128" s="21"/>
      <c r="AK128" s="21"/>
      <c r="AL128" s="21"/>
      <c r="AM128" s="31"/>
      <c r="AN128" s="21"/>
      <c r="AO128" s="31"/>
      <c r="AP128" s="31"/>
      <c r="AQ128" s="21"/>
      <c r="AR128" s="31"/>
      <c r="AS128" s="31"/>
      <c r="AT128" s="21"/>
      <c r="AU128" s="21"/>
      <c r="AV128" s="21"/>
      <c r="AW128" s="21"/>
      <c r="AX128" s="21"/>
    </row>
    <row r="129" spans="1:50" x14ac:dyDescent="0.25">
      <c r="A129" s="3" t="s">
        <v>260</v>
      </c>
      <c r="B129" s="3" t="s">
        <v>261</v>
      </c>
      <c r="C129" s="21"/>
      <c r="D129" s="21"/>
      <c r="E129" s="21"/>
      <c r="F129" s="21"/>
      <c r="G129" s="21"/>
      <c r="H129" s="21"/>
      <c r="I129" s="21"/>
      <c r="J129" s="31"/>
      <c r="K129" s="31"/>
      <c r="L129" s="21"/>
      <c r="M129" s="21"/>
      <c r="N129" s="21"/>
      <c r="O129" s="21"/>
      <c r="P129" s="21"/>
      <c r="Q129" s="21"/>
      <c r="R129" s="31"/>
      <c r="S129" s="21"/>
      <c r="T129" s="21"/>
      <c r="U129" s="21"/>
      <c r="V129" s="31"/>
      <c r="W129" s="21"/>
      <c r="X129" s="31"/>
      <c r="Y129" s="31"/>
      <c r="Z129" s="21"/>
      <c r="AA129" s="21"/>
      <c r="AB129" s="21"/>
      <c r="AC129" s="21"/>
      <c r="AD129" s="21"/>
      <c r="AE129" s="21"/>
      <c r="AF129" s="31"/>
      <c r="AG129" s="21"/>
      <c r="AH129" s="21"/>
      <c r="AI129" s="21"/>
      <c r="AJ129" s="21"/>
      <c r="AK129" s="21"/>
      <c r="AL129" s="21"/>
      <c r="AM129" s="31"/>
      <c r="AN129" s="21"/>
      <c r="AO129" s="31"/>
      <c r="AP129" s="31"/>
      <c r="AQ129" s="21"/>
      <c r="AR129" s="31"/>
      <c r="AS129" s="31"/>
      <c r="AT129" s="21"/>
      <c r="AU129" s="21"/>
      <c r="AV129" s="21"/>
      <c r="AW129" s="21"/>
      <c r="AX129" s="21"/>
    </row>
    <row r="130" spans="1:50" x14ac:dyDescent="0.25">
      <c r="A130" s="3" t="s">
        <v>262</v>
      </c>
      <c r="B130" s="3" t="s">
        <v>263</v>
      </c>
      <c r="C130" s="21"/>
      <c r="D130" s="21"/>
      <c r="E130" s="21"/>
      <c r="F130" s="21"/>
      <c r="G130" s="21"/>
      <c r="H130" s="21"/>
      <c r="I130" s="21"/>
      <c r="J130" s="31"/>
      <c r="K130" s="31"/>
      <c r="L130" s="21"/>
      <c r="M130" s="21"/>
      <c r="N130" s="21"/>
      <c r="O130" s="21"/>
      <c r="P130" s="21"/>
      <c r="Q130" s="21"/>
      <c r="R130" s="31"/>
      <c r="S130" s="21"/>
      <c r="T130" s="21"/>
      <c r="U130" s="21"/>
      <c r="V130" s="31"/>
      <c r="W130" s="21"/>
      <c r="X130" s="31"/>
      <c r="Y130" s="31"/>
      <c r="Z130" s="21"/>
      <c r="AA130" s="21"/>
      <c r="AB130" s="21"/>
      <c r="AC130" s="21"/>
      <c r="AD130" s="21"/>
      <c r="AE130" s="21"/>
      <c r="AF130" s="31"/>
      <c r="AG130" s="21"/>
      <c r="AH130" s="21"/>
      <c r="AI130" s="21"/>
      <c r="AJ130" s="21"/>
      <c r="AK130" s="21"/>
      <c r="AL130" s="21"/>
      <c r="AM130" s="31"/>
      <c r="AN130" s="21"/>
      <c r="AO130" s="31"/>
      <c r="AP130" s="31"/>
      <c r="AQ130" s="21"/>
      <c r="AR130" s="31"/>
      <c r="AS130" s="31"/>
      <c r="AT130" s="21"/>
      <c r="AU130" s="21"/>
      <c r="AV130" s="21"/>
      <c r="AW130" s="21"/>
      <c r="AX130" s="21"/>
    </row>
    <row r="131" spans="1:50" x14ac:dyDescent="0.25">
      <c r="A131" s="3" t="s">
        <v>264</v>
      </c>
      <c r="B131" s="3" t="s">
        <v>265</v>
      </c>
      <c r="C131" s="21"/>
      <c r="D131" s="21"/>
      <c r="E131" s="21"/>
      <c r="F131" s="21"/>
      <c r="G131" s="21"/>
      <c r="H131" s="21"/>
      <c r="I131" s="21"/>
      <c r="J131" s="31"/>
      <c r="K131" s="31"/>
      <c r="L131" s="21"/>
      <c r="M131" s="21"/>
      <c r="N131" s="21"/>
      <c r="O131" s="21"/>
      <c r="P131" s="21"/>
      <c r="Q131" s="21"/>
      <c r="R131" s="31"/>
      <c r="S131" s="21"/>
      <c r="T131" s="21"/>
      <c r="U131" s="21"/>
      <c r="V131" s="31"/>
      <c r="W131" s="21"/>
      <c r="X131" s="31"/>
      <c r="Y131" s="31"/>
      <c r="Z131" s="21"/>
      <c r="AA131" s="21"/>
      <c r="AB131" s="21"/>
      <c r="AC131" s="21"/>
      <c r="AD131" s="21"/>
      <c r="AE131" s="21"/>
      <c r="AF131" s="31"/>
      <c r="AG131" s="21"/>
      <c r="AH131" s="21"/>
      <c r="AI131" s="21"/>
      <c r="AJ131" s="21"/>
      <c r="AK131" s="21"/>
      <c r="AL131" s="21"/>
      <c r="AM131" s="31"/>
      <c r="AN131" s="21"/>
      <c r="AO131" s="31"/>
      <c r="AP131" s="31"/>
      <c r="AQ131" s="21"/>
      <c r="AR131" s="31"/>
      <c r="AS131" s="31"/>
      <c r="AT131" s="21"/>
      <c r="AU131" s="21"/>
      <c r="AV131" s="21"/>
      <c r="AW131" s="21"/>
      <c r="AX131" s="21"/>
    </row>
    <row r="132" spans="1:50" x14ac:dyDescent="0.25">
      <c r="A132" s="3" t="s">
        <v>266</v>
      </c>
      <c r="B132" s="3" t="s">
        <v>267</v>
      </c>
      <c r="C132" s="21"/>
      <c r="D132" s="21"/>
      <c r="E132" s="21"/>
      <c r="F132" s="21"/>
      <c r="G132" s="21"/>
      <c r="H132" s="21"/>
      <c r="I132" s="21"/>
      <c r="J132" s="31"/>
      <c r="K132" s="31"/>
      <c r="L132" s="21"/>
      <c r="M132" s="21"/>
      <c r="N132" s="21"/>
      <c r="O132" s="21"/>
      <c r="P132" s="21"/>
      <c r="Q132" s="21"/>
      <c r="R132" s="31"/>
      <c r="S132" s="21"/>
      <c r="T132" s="21"/>
      <c r="U132" s="21"/>
      <c r="V132" s="31"/>
      <c r="W132" s="21"/>
      <c r="X132" s="31"/>
      <c r="Y132" s="31"/>
      <c r="Z132" s="21"/>
      <c r="AA132" s="21"/>
      <c r="AB132" s="21"/>
      <c r="AC132" s="21"/>
      <c r="AD132" s="21"/>
      <c r="AE132" s="21"/>
      <c r="AF132" s="31"/>
      <c r="AG132" s="21"/>
      <c r="AH132" s="21"/>
      <c r="AI132" s="21"/>
      <c r="AJ132" s="21"/>
      <c r="AK132" s="21"/>
      <c r="AL132" s="21"/>
      <c r="AM132" s="31"/>
      <c r="AN132" s="21"/>
      <c r="AO132" s="31"/>
      <c r="AP132" s="31"/>
      <c r="AQ132" s="21"/>
      <c r="AR132" s="31"/>
      <c r="AS132" s="31"/>
      <c r="AT132" s="21"/>
      <c r="AU132" s="21"/>
      <c r="AV132" s="21"/>
      <c r="AW132" s="21"/>
      <c r="AX132" s="21"/>
    </row>
    <row r="133" spans="1:50" x14ac:dyDescent="0.25">
      <c r="A133" s="3" t="s">
        <v>268</v>
      </c>
      <c r="B133" s="3" t="s">
        <v>269</v>
      </c>
      <c r="C133" s="21"/>
      <c r="D133" s="21"/>
      <c r="E133" s="21"/>
      <c r="F133" s="21"/>
      <c r="G133" s="21"/>
      <c r="H133" s="21"/>
      <c r="I133" s="21"/>
      <c r="J133" s="31"/>
      <c r="K133" s="31"/>
      <c r="L133" s="21"/>
      <c r="M133" s="21"/>
      <c r="N133" s="21"/>
      <c r="O133" s="21"/>
      <c r="P133" s="21"/>
      <c r="Q133" s="21"/>
      <c r="R133" s="31"/>
      <c r="S133" s="21"/>
      <c r="T133" s="21"/>
      <c r="U133" s="21"/>
      <c r="V133" s="31"/>
      <c r="W133" s="21"/>
      <c r="X133" s="31"/>
      <c r="Y133" s="31"/>
      <c r="Z133" s="21"/>
      <c r="AA133" s="21"/>
      <c r="AB133" s="21"/>
      <c r="AC133" s="21"/>
      <c r="AD133" s="21"/>
      <c r="AE133" s="21"/>
      <c r="AF133" s="31"/>
      <c r="AG133" s="21"/>
      <c r="AH133" s="21"/>
      <c r="AI133" s="21"/>
      <c r="AJ133" s="21"/>
      <c r="AK133" s="21"/>
      <c r="AL133" s="21"/>
      <c r="AM133" s="31"/>
      <c r="AN133" s="21"/>
      <c r="AO133" s="31"/>
      <c r="AP133" s="31"/>
      <c r="AQ133" s="21"/>
      <c r="AR133" s="31"/>
      <c r="AS133" s="31"/>
      <c r="AT133" s="21"/>
      <c r="AU133" s="21"/>
      <c r="AV133" s="21"/>
      <c r="AW133" s="21"/>
      <c r="AX133" s="21"/>
    </row>
    <row r="134" spans="1:50" x14ac:dyDescent="0.25">
      <c r="A134" s="3" t="s">
        <v>270</v>
      </c>
      <c r="B134" s="3" t="s">
        <v>271</v>
      </c>
      <c r="C134" s="21"/>
      <c r="D134" s="21"/>
      <c r="E134" s="21"/>
      <c r="F134" s="21"/>
      <c r="G134" s="21"/>
      <c r="H134" s="21"/>
      <c r="I134" s="21"/>
      <c r="J134" s="31"/>
      <c r="K134" s="31"/>
      <c r="L134" s="21"/>
      <c r="M134" s="21"/>
      <c r="N134" s="21"/>
      <c r="O134" s="21"/>
      <c r="P134" s="21"/>
      <c r="Q134" s="21"/>
      <c r="R134" s="31"/>
      <c r="S134" s="21"/>
      <c r="T134" s="21"/>
      <c r="U134" s="21"/>
      <c r="V134" s="31"/>
      <c r="W134" s="21"/>
      <c r="X134" s="31"/>
      <c r="Y134" s="31"/>
      <c r="Z134" s="21"/>
      <c r="AA134" s="21"/>
      <c r="AB134" s="21"/>
      <c r="AC134" s="21"/>
      <c r="AD134" s="21"/>
      <c r="AE134" s="21"/>
      <c r="AF134" s="31"/>
      <c r="AG134" s="21"/>
      <c r="AH134" s="21"/>
      <c r="AI134" s="21"/>
      <c r="AJ134" s="21"/>
      <c r="AK134" s="21"/>
      <c r="AL134" s="21"/>
      <c r="AM134" s="31"/>
      <c r="AN134" s="21"/>
      <c r="AO134" s="31"/>
      <c r="AP134" s="31"/>
      <c r="AQ134" s="21"/>
      <c r="AR134" s="31"/>
      <c r="AS134" s="31"/>
      <c r="AT134" s="21"/>
      <c r="AU134" s="21"/>
      <c r="AV134" s="21"/>
      <c r="AW134" s="21"/>
      <c r="AX134" s="21"/>
    </row>
    <row r="135" spans="1:50" x14ac:dyDescent="0.25">
      <c r="A135" s="3" t="s">
        <v>272</v>
      </c>
      <c r="B135" s="3" t="s">
        <v>273</v>
      </c>
      <c r="C135" s="21"/>
      <c r="D135" s="21"/>
      <c r="E135" s="21"/>
      <c r="F135" s="21"/>
      <c r="G135" s="21"/>
      <c r="H135" s="21"/>
      <c r="I135" s="21"/>
      <c r="J135" s="31"/>
      <c r="K135" s="31"/>
      <c r="L135" s="21"/>
      <c r="M135" s="21"/>
      <c r="N135" s="21"/>
      <c r="O135" s="21"/>
      <c r="P135" s="21"/>
      <c r="Q135" s="21"/>
      <c r="R135" s="31"/>
      <c r="S135" s="21"/>
      <c r="T135" s="21"/>
      <c r="U135" s="21"/>
      <c r="V135" s="31"/>
      <c r="W135" s="21"/>
      <c r="X135" s="31"/>
      <c r="Y135" s="31"/>
      <c r="Z135" s="21"/>
      <c r="AA135" s="21"/>
      <c r="AB135" s="21"/>
      <c r="AC135" s="21"/>
      <c r="AD135" s="21"/>
      <c r="AE135" s="21"/>
      <c r="AF135" s="31"/>
      <c r="AG135" s="21"/>
      <c r="AH135" s="21"/>
      <c r="AI135" s="21"/>
      <c r="AJ135" s="21"/>
      <c r="AK135" s="21"/>
      <c r="AL135" s="21"/>
      <c r="AM135" s="31"/>
      <c r="AN135" s="21"/>
      <c r="AO135" s="31"/>
      <c r="AP135" s="31"/>
      <c r="AQ135" s="21"/>
      <c r="AR135" s="31"/>
      <c r="AS135" s="31"/>
      <c r="AT135" s="21"/>
      <c r="AU135" s="21"/>
      <c r="AV135" s="21"/>
      <c r="AW135" s="21"/>
      <c r="AX135" s="21"/>
    </row>
  </sheetData>
  <mergeCells count="54">
    <mergeCell ref="A1:AX2"/>
    <mergeCell ref="A3:A9"/>
    <mergeCell ref="B3:B9"/>
    <mergeCell ref="C3:AX3"/>
    <mergeCell ref="C4:AX4"/>
    <mergeCell ref="C5:AX5"/>
    <mergeCell ref="C7:C8"/>
    <mergeCell ref="D7:D8"/>
    <mergeCell ref="E7:E8"/>
    <mergeCell ref="Q7:Q8"/>
    <mergeCell ref="F7:F8"/>
    <mergeCell ref="G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AC7:AC8"/>
    <mergeCell ref="R7:R8"/>
    <mergeCell ref="S7:S8"/>
    <mergeCell ref="T7:T8"/>
    <mergeCell ref="U7:U8"/>
    <mergeCell ref="V7:V8"/>
    <mergeCell ref="W7:W8"/>
    <mergeCell ref="X7:X8"/>
    <mergeCell ref="Y7:Y8"/>
    <mergeCell ref="Z7:Z8"/>
    <mergeCell ref="AA7:AA8"/>
    <mergeCell ref="AB7:AB8"/>
    <mergeCell ref="AO7:AO8"/>
    <mergeCell ref="AD7:AD8"/>
    <mergeCell ref="AE7:AE8"/>
    <mergeCell ref="AF7:AF8"/>
    <mergeCell ref="AG7:AG8"/>
    <mergeCell ref="AH7:AH8"/>
    <mergeCell ref="AI7:AI8"/>
    <mergeCell ref="AJ7:AJ8"/>
    <mergeCell ref="AK7:AK8"/>
    <mergeCell ref="AL7:AL8"/>
    <mergeCell ref="AM7:AM8"/>
    <mergeCell ref="AN7:AN8"/>
    <mergeCell ref="AV7:AV8"/>
    <mergeCell ref="AW7:AW8"/>
    <mergeCell ref="AX7:AX8"/>
    <mergeCell ref="AP7:AP8"/>
    <mergeCell ref="AQ7:AQ8"/>
    <mergeCell ref="AR7:AR8"/>
    <mergeCell ref="AS7:AS8"/>
    <mergeCell ref="AT7:AT8"/>
    <mergeCell ref="AU7:AU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"/>
  <sheetViews>
    <sheetView topLeftCell="A52" workbookViewId="0">
      <selection activeCell="G13" sqref="G13"/>
    </sheetView>
  </sheetViews>
  <sheetFormatPr baseColWidth="10" defaultColWidth="8.83203125" defaultRowHeight="17" x14ac:dyDescent="0.25"/>
  <cols>
    <col min="4" max="4" width="16.5" customWidth="1"/>
    <col min="7" max="7" width="21.1640625" bestFit="1" customWidth="1"/>
    <col min="8" max="8" width="21.33203125" bestFit="1" customWidth="1"/>
    <col min="9" max="9" width="17.1640625" bestFit="1" customWidth="1"/>
    <col min="13" max="13" width="11" bestFit="1" customWidth="1"/>
    <col min="15" max="15" width="11" bestFit="1" customWidth="1"/>
  </cols>
  <sheetData>
    <row r="1" spans="1:16" x14ac:dyDescent="0.25">
      <c r="A1" s="73" t="s">
        <v>341</v>
      </c>
      <c r="B1" s="74"/>
      <c r="C1" s="74"/>
      <c r="D1" s="74"/>
      <c r="E1" s="74"/>
      <c r="F1" s="74"/>
      <c r="G1" s="74"/>
      <c r="H1" s="74"/>
      <c r="I1" s="75"/>
    </row>
    <row r="2" spans="1:16" ht="18" thickBot="1" x14ac:dyDescent="0.3">
      <c r="A2" s="76"/>
      <c r="B2" s="77"/>
      <c r="C2" s="77"/>
      <c r="D2" s="77"/>
      <c r="E2" s="77"/>
      <c r="F2" s="77"/>
      <c r="G2" s="77"/>
      <c r="H2" s="77"/>
      <c r="I2" s="78"/>
    </row>
    <row r="3" spans="1:16" ht="18" thickTop="1" x14ac:dyDescent="0.25">
      <c r="A3" s="8"/>
      <c r="B3" s="8"/>
      <c r="C3" s="8"/>
      <c r="D3" s="8"/>
      <c r="E3" s="8"/>
      <c r="F3" s="8"/>
      <c r="G3" s="8"/>
      <c r="H3" s="8"/>
      <c r="I3" s="8"/>
    </row>
    <row r="4" spans="1:16" ht="24.75" customHeight="1" x14ac:dyDescent="0.25">
      <c r="A4" s="62" t="s">
        <v>342</v>
      </c>
      <c r="B4" s="62"/>
      <c r="C4" s="62" t="s">
        <v>343</v>
      </c>
      <c r="D4" s="62"/>
      <c r="E4" s="12" t="s">
        <v>347</v>
      </c>
      <c r="F4" s="12" t="s">
        <v>346</v>
      </c>
      <c r="G4" s="70" t="s">
        <v>0</v>
      </c>
      <c r="H4" s="71"/>
      <c r="I4" s="72"/>
    </row>
    <row r="5" spans="1:16" x14ac:dyDescent="0.25">
      <c r="A5" s="81" t="s">
        <v>344</v>
      </c>
      <c r="B5" s="81"/>
      <c r="C5" s="81" t="s">
        <v>345</v>
      </c>
      <c r="D5" s="81"/>
      <c r="E5" s="1" t="s">
        <v>1</v>
      </c>
      <c r="F5" s="1" t="s">
        <v>348</v>
      </c>
      <c r="G5" s="1" t="s">
        <v>580</v>
      </c>
      <c r="H5" s="1" t="s">
        <v>352</v>
      </c>
      <c r="I5" s="1"/>
    </row>
    <row r="6" spans="1:16" x14ac:dyDescent="0.25">
      <c r="A6" s="82"/>
      <c r="B6" s="82"/>
      <c r="C6" s="79"/>
      <c r="D6" s="79"/>
      <c r="E6" s="1" t="s">
        <v>2</v>
      </c>
      <c r="F6" s="1" t="s">
        <v>349</v>
      </c>
      <c r="G6" s="1" t="s">
        <v>351</v>
      </c>
      <c r="H6" s="1"/>
      <c r="I6" s="1"/>
      <c r="K6" s="62" t="s">
        <v>371</v>
      </c>
      <c r="L6" s="62"/>
      <c r="M6" s="62"/>
      <c r="N6" s="62"/>
      <c r="O6" s="62"/>
      <c r="P6" s="62"/>
    </row>
    <row r="7" spans="1:16" x14ac:dyDescent="0.25">
      <c r="A7" s="82"/>
      <c r="B7" s="82"/>
      <c r="C7" s="79"/>
      <c r="D7" s="79"/>
      <c r="E7" s="1" t="s">
        <v>3</v>
      </c>
      <c r="F7" s="1" t="s">
        <v>349</v>
      </c>
      <c r="G7" s="1" t="s">
        <v>43</v>
      </c>
      <c r="H7" s="1"/>
      <c r="I7" s="1"/>
      <c r="K7" s="11" t="s">
        <v>346</v>
      </c>
      <c r="L7" s="62" t="s">
        <v>372</v>
      </c>
      <c r="M7" s="62"/>
      <c r="N7" s="62"/>
      <c r="O7" s="11" t="s">
        <v>373</v>
      </c>
      <c r="P7" s="11" t="s">
        <v>374</v>
      </c>
    </row>
    <row r="8" spans="1:16" x14ac:dyDescent="0.25">
      <c r="A8" s="82"/>
      <c r="B8" s="82"/>
      <c r="C8" s="79"/>
      <c r="D8" s="79"/>
      <c r="E8" s="1" t="s">
        <v>4</v>
      </c>
      <c r="F8" s="1" t="s">
        <v>350</v>
      </c>
      <c r="G8" s="1" t="s">
        <v>47</v>
      </c>
      <c r="H8" s="1" t="s">
        <v>50</v>
      </c>
      <c r="I8" s="1" t="s">
        <v>323</v>
      </c>
      <c r="K8" s="9" t="s">
        <v>350</v>
      </c>
      <c r="L8" s="9" t="s">
        <v>194</v>
      </c>
      <c r="M8" s="9">
        <v>3.5</v>
      </c>
      <c r="N8" s="9">
        <v>85</v>
      </c>
      <c r="O8" s="9">
        <v>3</v>
      </c>
      <c r="P8" s="9">
        <v>2</v>
      </c>
    </row>
    <row r="9" spans="1:16" x14ac:dyDescent="0.25">
      <c r="A9" s="82"/>
      <c r="B9" s="82"/>
      <c r="C9" s="79"/>
      <c r="D9" s="79"/>
      <c r="E9" s="1" t="s">
        <v>5</v>
      </c>
      <c r="F9" s="1" t="s">
        <v>348</v>
      </c>
      <c r="G9" s="1" t="s">
        <v>26</v>
      </c>
      <c r="H9" s="1" t="s">
        <v>353</v>
      </c>
      <c r="I9" s="1"/>
      <c r="K9" s="9" t="s">
        <v>348</v>
      </c>
      <c r="L9" s="9" t="s">
        <v>193</v>
      </c>
      <c r="M9" s="9">
        <v>3</v>
      </c>
      <c r="N9" s="9">
        <v>80</v>
      </c>
      <c r="O9" s="9">
        <v>2</v>
      </c>
      <c r="P9" s="9">
        <v>1</v>
      </c>
    </row>
    <row r="10" spans="1:16" x14ac:dyDescent="0.25">
      <c r="A10" s="82"/>
      <c r="B10" s="82"/>
      <c r="C10" s="79"/>
      <c r="D10" s="79"/>
      <c r="E10" s="1" t="s">
        <v>6</v>
      </c>
      <c r="F10" s="1" t="s">
        <v>350</v>
      </c>
      <c r="G10" s="1" t="s">
        <v>354</v>
      </c>
      <c r="H10" s="1" t="s">
        <v>316</v>
      </c>
      <c r="I10" s="1" t="s">
        <v>355</v>
      </c>
      <c r="K10" s="9" t="s">
        <v>349</v>
      </c>
      <c r="L10" s="9" t="s">
        <v>330</v>
      </c>
      <c r="M10" s="9">
        <v>2.5</v>
      </c>
      <c r="N10" s="9">
        <v>75</v>
      </c>
      <c r="O10" s="9">
        <v>1</v>
      </c>
      <c r="P10" s="9">
        <v>0</v>
      </c>
    </row>
    <row r="11" spans="1:16" x14ac:dyDescent="0.25">
      <c r="A11" s="82"/>
      <c r="B11" s="82"/>
      <c r="C11" s="79" t="s">
        <v>356</v>
      </c>
      <c r="D11" s="79"/>
      <c r="E11" s="1" t="s">
        <v>1</v>
      </c>
      <c r="F11" s="1" t="s">
        <v>350</v>
      </c>
      <c r="G11" s="1" t="s">
        <v>313</v>
      </c>
      <c r="H11" s="1" t="s">
        <v>352</v>
      </c>
      <c r="I11" s="1" t="s">
        <v>315</v>
      </c>
    </row>
    <row r="12" spans="1:16" x14ac:dyDescent="0.25">
      <c r="A12" s="82"/>
      <c r="B12" s="82"/>
      <c r="C12" s="79"/>
      <c r="D12" s="79"/>
      <c r="E12" s="1" t="s">
        <v>2</v>
      </c>
      <c r="F12" s="1" t="s">
        <v>349</v>
      </c>
      <c r="G12" s="1" t="s">
        <v>351</v>
      </c>
      <c r="H12" s="1"/>
      <c r="I12" s="1"/>
    </row>
    <row r="13" spans="1:16" x14ac:dyDescent="0.25">
      <c r="A13" s="82"/>
      <c r="B13" s="82"/>
      <c r="C13" s="79"/>
      <c r="D13" s="79"/>
      <c r="E13" s="1" t="s">
        <v>3</v>
      </c>
      <c r="F13" s="1" t="s">
        <v>349</v>
      </c>
      <c r="G13" s="1" t="s">
        <v>43</v>
      </c>
      <c r="H13" s="1"/>
      <c r="I13" s="1"/>
    </row>
    <row r="14" spans="1:16" x14ac:dyDescent="0.25">
      <c r="A14" s="82"/>
      <c r="B14" s="82"/>
      <c r="C14" s="79"/>
      <c r="D14" s="79"/>
      <c r="E14" s="1" t="s">
        <v>4</v>
      </c>
      <c r="F14" s="1" t="s">
        <v>348</v>
      </c>
      <c r="G14" s="1" t="s">
        <v>47</v>
      </c>
      <c r="H14" s="1" t="s">
        <v>321</v>
      </c>
      <c r="I14" s="1"/>
    </row>
    <row r="15" spans="1:16" x14ac:dyDescent="0.25">
      <c r="A15" s="82"/>
      <c r="B15" s="82"/>
      <c r="C15" s="79"/>
      <c r="D15" s="79"/>
      <c r="E15" s="1" t="s">
        <v>5</v>
      </c>
      <c r="F15" s="1" t="s">
        <v>348</v>
      </c>
      <c r="G15" s="1" t="s">
        <v>26</v>
      </c>
      <c r="H15" s="1" t="s">
        <v>353</v>
      </c>
      <c r="I15" s="1"/>
    </row>
    <row r="16" spans="1:16" x14ac:dyDescent="0.25">
      <c r="A16" s="82"/>
      <c r="B16" s="82"/>
      <c r="C16" s="79"/>
      <c r="D16" s="79"/>
      <c r="E16" s="1" t="s">
        <v>6</v>
      </c>
      <c r="F16" s="1" t="s">
        <v>350</v>
      </c>
      <c r="G16" s="1" t="s">
        <v>50</v>
      </c>
      <c r="H16" s="1" t="s">
        <v>355</v>
      </c>
      <c r="I16" s="1" t="s">
        <v>316</v>
      </c>
    </row>
    <row r="17" spans="1:9" x14ac:dyDescent="0.25">
      <c r="A17" s="79" t="s">
        <v>357</v>
      </c>
      <c r="B17" s="79"/>
      <c r="C17" s="79" t="s">
        <v>358</v>
      </c>
      <c r="D17" s="79"/>
      <c r="E17" s="1" t="s">
        <v>1</v>
      </c>
      <c r="F17" s="1" t="s">
        <v>350</v>
      </c>
      <c r="G17" s="1" t="s">
        <v>313</v>
      </c>
      <c r="H17" s="1" t="s">
        <v>352</v>
      </c>
      <c r="I17" s="1" t="s">
        <v>315</v>
      </c>
    </row>
    <row r="18" spans="1:9" x14ac:dyDescent="0.25">
      <c r="A18" s="79"/>
      <c r="B18" s="79"/>
      <c r="C18" s="79"/>
      <c r="D18" s="79"/>
      <c r="E18" s="1" t="s">
        <v>2</v>
      </c>
      <c r="F18" s="1" t="s">
        <v>348</v>
      </c>
      <c r="G18" s="1" t="s">
        <v>351</v>
      </c>
      <c r="H18" s="1"/>
      <c r="I18" s="1"/>
    </row>
    <row r="19" spans="1:9" x14ac:dyDescent="0.25">
      <c r="A19" s="79"/>
      <c r="B19" s="79"/>
      <c r="C19" s="79"/>
      <c r="D19" s="79"/>
      <c r="E19" s="1" t="s">
        <v>3</v>
      </c>
      <c r="F19" s="1" t="s">
        <v>349</v>
      </c>
      <c r="G19" s="1" t="s">
        <v>43</v>
      </c>
      <c r="H19" s="1"/>
      <c r="I19" s="1"/>
    </row>
    <row r="20" spans="1:9" x14ac:dyDescent="0.25">
      <c r="A20" s="79"/>
      <c r="B20" s="79"/>
      <c r="C20" s="79"/>
      <c r="D20" s="79"/>
      <c r="E20" s="1" t="s">
        <v>4</v>
      </c>
      <c r="F20" s="1" t="s">
        <v>348</v>
      </c>
      <c r="G20" s="1" t="s">
        <v>47</v>
      </c>
      <c r="H20" s="1" t="s">
        <v>321</v>
      </c>
      <c r="I20" s="1"/>
    </row>
    <row r="21" spans="1:9" x14ac:dyDescent="0.25">
      <c r="A21" s="79"/>
      <c r="B21" s="79"/>
      <c r="C21" s="79"/>
      <c r="D21" s="79"/>
      <c r="E21" s="1" t="s">
        <v>5</v>
      </c>
      <c r="F21" s="1" t="s">
        <v>350</v>
      </c>
      <c r="G21" s="1" t="s">
        <v>316</v>
      </c>
      <c r="H21" s="1" t="s">
        <v>353</v>
      </c>
      <c r="I21" s="1" t="s">
        <v>359</v>
      </c>
    </row>
    <row r="22" spans="1:9" x14ac:dyDescent="0.25">
      <c r="A22" s="79"/>
      <c r="B22" s="79"/>
      <c r="C22" s="79"/>
      <c r="D22" s="79"/>
      <c r="E22" s="1" t="s">
        <v>6</v>
      </c>
      <c r="F22" s="1" t="s">
        <v>349</v>
      </c>
      <c r="G22" s="1" t="s">
        <v>354</v>
      </c>
      <c r="H22" s="1"/>
      <c r="I22" s="1"/>
    </row>
    <row r="23" spans="1:9" x14ac:dyDescent="0.25">
      <c r="A23" s="79"/>
      <c r="B23" s="79"/>
      <c r="C23" s="79" t="s">
        <v>360</v>
      </c>
      <c r="D23" s="79"/>
      <c r="E23" s="1" t="s">
        <v>1</v>
      </c>
      <c r="F23" s="1" t="s">
        <v>348</v>
      </c>
      <c r="G23" s="1" t="s">
        <v>313</v>
      </c>
      <c r="H23" s="1" t="s">
        <v>352</v>
      </c>
      <c r="I23" s="1"/>
    </row>
    <row r="24" spans="1:9" x14ac:dyDescent="0.25">
      <c r="A24" s="79"/>
      <c r="B24" s="79"/>
      <c r="C24" s="79"/>
      <c r="D24" s="79"/>
      <c r="E24" s="1" t="s">
        <v>2</v>
      </c>
      <c r="F24" s="1" t="s">
        <v>348</v>
      </c>
      <c r="G24" s="1" t="s">
        <v>351</v>
      </c>
      <c r="H24" s="1"/>
      <c r="I24" s="1"/>
    </row>
    <row r="25" spans="1:9" x14ac:dyDescent="0.25">
      <c r="A25" s="79"/>
      <c r="B25" s="79"/>
      <c r="C25" s="79"/>
      <c r="D25" s="79"/>
      <c r="E25" s="1" t="s">
        <v>3</v>
      </c>
      <c r="F25" s="1" t="s">
        <v>349</v>
      </c>
      <c r="G25" s="1" t="s">
        <v>43</v>
      </c>
      <c r="H25" s="1"/>
      <c r="I25" s="1"/>
    </row>
    <row r="26" spans="1:9" x14ac:dyDescent="0.25">
      <c r="A26" s="79"/>
      <c r="B26" s="79"/>
      <c r="C26" s="79"/>
      <c r="D26" s="79"/>
      <c r="E26" s="1" t="s">
        <v>4</v>
      </c>
      <c r="F26" s="1" t="s">
        <v>350</v>
      </c>
      <c r="G26" s="1" t="s">
        <v>47</v>
      </c>
      <c r="H26" s="1" t="s">
        <v>50</v>
      </c>
      <c r="I26" s="1" t="s">
        <v>321</v>
      </c>
    </row>
    <row r="27" spans="1:9" x14ac:dyDescent="0.25">
      <c r="A27" s="79"/>
      <c r="B27" s="79"/>
      <c r="C27" s="79"/>
      <c r="D27" s="79"/>
      <c r="E27" s="1" t="s">
        <v>5</v>
      </c>
      <c r="F27" s="1" t="s">
        <v>350</v>
      </c>
      <c r="G27" s="1" t="s">
        <v>316</v>
      </c>
      <c r="H27" s="1" t="s">
        <v>353</v>
      </c>
      <c r="I27" s="1" t="s">
        <v>361</v>
      </c>
    </row>
    <row r="28" spans="1:9" x14ac:dyDescent="0.25">
      <c r="A28" s="79"/>
      <c r="B28" s="79"/>
      <c r="C28" s="79"/>
      <c r="D28" s="79"/>
      <c r="E28" s="1" t="s">
        <v>6</v>
      </c>
      <c r="F28" s="1" t="s">
        <v>349</v>
      </c>
      <c r="G28" s="1" t="s">
        <v>354</v>
      </c>
      <c r="H28" s="1"/>
      <c r="I28" s="1"/>
    </row>
    <row r="29" spans="1:9" ht="16.5" customHeight="1" x14ac:dyDescent="0.25">
      <c r="A29" s="80" t="s">
        <v>362</v>
      </c>
      <c r="B29" s="80"/>
      <c r="C29" s="79" t="s">
        <v>365</v>
      </c>
      <c r="D29" s="79"/>
      <c r="E29" s="1" t="s">
        <v>1</v>
      </c>
      <c r="F29" s="1" t="s">
        <v>348</v>
      </c>
      <c r="G29" s="1" t="s">
        <v>313</v>
      </c>
      <c r="H29" s="1" t="s">
        <v>352</v>
      </c>
      <c r="I29" s="1"/>
    </row>
    <row r="30" spans="1:9" x14ac:dyDescent="0.25">
      <c r="A30" s="80"/>
      <c r="B30" s="80"/>
      <c r="C30" s="79"/>
      <c r="D30" s="79"/>
      <c r="E30" s="1" t="s">
        <v>2</v>
      </c>
      <c r="F30" s="1" t="s">
        <v>350</v>
      </c>
      <c r="G30" s="1" t="s">
        <v>366</v>
      </c>
      <c r="H30" s="1" t="s">
        <v>316</v>
      </c>
      <c r="I30" s="1"/>
    </row>
    <row r="31" spans="1:9" x14ac:dyDescent="0.25">
      <c r="A31" s="80"/>
      <c r="B31" s="80"/>
      <c r="C31" s="79"/>
      <c r="D31" s="79"/>
      <c r="E31" s="1" t="s">
        <v>3</v>
      </c>
      <c r="F31" s="1" t="s">
        <v>350</v>
      </c>
      <c r="G31" s="1" t="s">
        <v>43</v>
      </c>
      <c r="H31" s="1" t="s">
        <v>48</v>
      </c>
      <c r="I31" s="1" t="s">
        <v>318</v>
      </c>
    </row>
    <row r="32" spans="1:9" x14ac:dyDescent="0.25">
      <c r="A32" s="80"/>
      <c r="B32" s="80"/>
      <c r="C32" s="79"/>
      <c r="D32" s="79"/>
      <c r="E32" s="1" t="s">
        <v>4</v>
      </c>
      <c r="F32" s="1" t="s">
        <v>349</v>
      </c>
      <c r="G32" s="1" t="s">
        <v>47</v>
      </c>
      <c r="H32" s="1"/>
      <c r="I32" s="1"/>
    </row>
    <row r="33" spans="1:9" x14ac:dyDescent="0.25">
      <c r="A33" s="80"/>
      <c r="B33" s="80"/>
      <c r="C33" s="79"/>
      <c r="D33" s="79"/>
      <c r="E33" s="1" t="s">
        <v>5</v>
      </c>
      <c r="F33" s="1" t="s">
        <v>348</v>
      </c>
      <c r="G33" s="1" t="s">
        <v>353</v>
      </c>
      <c r="H33" s="1" t="s">
        <v>359</v>
      </c>
      <c r="I33" s="1"/>
    </row>
    <row r="34" spans="1:9" x14ac:dyDescent="0.25">
      <c r="A34" s="80"/>
      <c r="B34" s="80"/>
      <c r="C34" s="79"/>
      <c r="D34" s="79"/>
      <c r="E34" s="1" t="s">
        <v>6</v>
      </c>
      <c r="F34" s="1" t="s">
        <v>349</v>
      </c>
      <c r="G34" s="1" t="s">
        <v>354</v>
      </c>
      <c r="H34" s="1"/>
      <c r="I34" s="1"/>
    </row>
    <row r="35" spans="1:9" x14ac:dyDescent="0.25">
      <c r="A35" s="80"/>
      <c r="B35" s="80"/>
      <c r="C35" s="79" t="s">
        <v>364</v>
      </c>
      <c r="D35" s="79"/>
      <c r="E35" s="1" t="s">
        <v>1</v>
      </c>
      <c r="F35" s="1" t="s">
        <v>348</v>
      </c>
      <c r="G35" s="1" t="s">
        <v>313</v>
      </c>
      <c r="H35" s="1" t="s">
        <v>352</v>
      </c>
      <c r="I35" s="1"/>
    </row>
    <row r="36" spans="1:9" x14ac:dyDescent="0.25">
      <c r="A36" s="80"/>
      <c r="B36" s="80"/>
      <c r="C36" s="79"/>
      <c r="D36" s="79"/>
      <c r="E36" s="1" t="s">
        <v>2</v>
      </c>
      <c r="F36" s="1" t="s">
        <v>350</v>
      </c>
      <c r="G36" s="1" t="s">
        <v>366</v>
      </c>
      <c r="H36" s="1" t="s">
        <v>316</v>
      </c>
      <c r="I36" s="1"/>
    </row>
    <row r="37" spans="1:9" x14ac:dyDescent="0.25">
      <c r="A37" s="80"/>
      <c r="B37" s="80"/>
      <c r="C37" s="79"/>
      <c r="D37" s="79"/>
      <c r="E37" s="1" t="s">
        <v>3</v>
      </c>
      <c r="F37" s="1" t="s">
        <v>350</v>
      </c>
      <c r="G37" s="1" t="s">
        <v>43</v>
      </c>
      <c r="H37" s="1" t="s">
        <v>48</v>
      </c>
      <c r="I37" s="1" t="s">
        <v>318</v>
      </c>
    </row>
    <row r="38" spans="1:9" x14ac:dyDescent="0.25">
      <c r="A38" s="80"/>
      <c r="B38" s="80"/>
      <c r="C38" s="79"/>
      <c r="D38" s="79"/>
      <c r="E38" s="1" t="s">
        <v>4</v>
      </c>
      <c r="F38" s="1" t="s">
        <v>349</v>
      </c>
      <c r="G38" s="1" t="s">
        <v>47</v>
      </c>
      <c r="H38" s="1"/>
      <c r="I38" s="1"/>
    </row>
    <row r="39" spans="1:9" x14ac:dyDescent="0.25">
      <c r="A39" s="80"/>
      <c r="B39" s="80"/>
      <c r="C39" s="79"/>
      <c r="D39" s="79"/>
      <c r="E39" s="1" t="s">
        <v>5</v>
      </c>
      <c r="F39" s="1" t="s">
        <v>348</v>
      </c>
      <c r="G39" s="1" t="s">
        <v>353</v>
      </c>
      <c r="H39" s="1" t="s">
        <v>359</v>
      </c>
      <c r="I39" s="1"/>
    </row>
    <row r="40" spans="1:9" x14ac:dyDescent="0.25">
      <c r="A40" s="80"/>
      <c r="B40" s="80"/>
      <c r="C40" s="79"/>
      <c r="D40" s="79"/>
      <c r="E40" s="1" t="s">
        <v>6</v>
      </c>
      <c r="F40" s="1" t="s">
        <v>349</v>
      </c>
      <c r="G40" s="1" t="s">
        <v>354</v>
      </c>
      <c r="H40" s="1"/>
      <c r="I40" s="1"/>
    </row>
    <row r="41" spans="1:9" x14ac:dyDescent="0.25">
      <c r="A41" s="80"/>
      <c r="B41" s="80"/>
      <c r="C41" s="79" t="s">
        <v>363</v>
      </c>
      <c r="D41" s="79"/>
      <c r="E41" s="1" t="s">
        <v>1</v>
      </c>
      <c r="F41" s="1" t="s">
        <v>348</v>
      </c>
      <c r="G41" s="1" t="s">
        <v>313</v>
      </c>
      <c r="H41" s="1" t="s">
        <v>352</v>
      </c>
      <c r="I41" s="1"/>
    </row>
    <row r="42" spans="1:9" x14ac:dyDescent="0.25">
      <c r="A42" s="80"/>
      <c r="B42" s="80"/>
      <c r="C42" s="79"/>
      <c r="D42" s="79"/>
      <c r="E42" s="1" t="s">
        <v>2</v>
      </c>
      <c r="F42" s="1" t="s">
        <v>350</v>
      </c>
      <c r="G42" s="1" t="s">
        <v>366</v>
      </c>
      <c r="H42" s="1" t="s">
        <v>316</v>
      </c>
      <c r="I42" s="1"/>
    </row>
    <row r="43" spans="1:9" x14ac:dyDescent="0.25">
      <c r="A43" s="80"/>
      <c r="B43" s="80"/>
      <c r="C43" s="79"/>
      <c r="D43" s="79"/>
      <c r="E43" s="1" t="s">
        <v>3</v>
      </c>
      <c r="F43" s="1" t="s">
        <v>350</v>
      </c>
      <c r="G43" s="1" t="s">
        <v>43</v>
      </c>
      <c r="H43" s="1" t="s">
        <v>48</v>
      </c>
      <c r="I43" s="1" t="s">
        <v>318</v>
      </c>
    </row>
    <row r="44" spans="1:9" x14ac:dyDescent="0.25">
      <c r="A44" s="80"/>
      <c r="B44" s="80"/>
      <c r="C44" s="79"/>
      <c r="D44" s="79"/>
      <c r="E44" s="1" t="s">
        <v>4</v>
      </c>
      <c r="F44" s="1" t="s">
        <v>349</v>
      </c>
      <c r="G44" s="1" t="s">
        <v>47</v>
      </c>
      <c r="H44" s="1"/>
      <c r="I44" s="1"/>
    </row>
    <row r="45" spans="1:9" x14ac:dyDescent="0.25">
      <c r="A45" s="80"/>
      <c r="B45" s="80"/>
      <c r="C45" s="79"/>
      <c r="D45" s="79"/>
      <c r="E45" s="1" t="s">
        <v>5</v>
      </c>
      <c r="F45" s="1" t="s">
        <v>348</v>
      </c>
      <c r="G45" s="1" t="s">
        <v>353</v>
      </c>
      <c r="H45" s="1" t="s">
        <v>359</v>
      </c>
      <c r="I45" s="1"/>
    </row>
    <row r="46" spans="1:9" x14ac:dyDescent="0.25">
      <c r="A46" s="80"/>
      <c r="B46" s="80"/>
      <c r="C46" s="79"/>
      <c r="D46" s="79"/>
      <c r="E46" s="1" t="s">
        <v>6</v>
      </c>
      <c r="F46" s="1" t="s">
        <v>349</v>
      </c>
      <c r="G46" s="1" t="s">
        <v>354</v>
      </c>
      <c r="H46" s="1"/>
      <c r="I46" s="1"/>
    </row>
    <row r="47" spans="1:9" x14ac:dyDescent="0.25">
      <c r="C47" s="10"/>
      <c r="D47" s="10"/>
    </row>
    <row r="48" spans="1:9" x14ac:dyDescent="0.25">
      <c r="C48" s="10"/>
      <c r="D48" s="10"/>
    </row>
    <row r="49" spans="1:5" x14ac:dyDescent="0.25">
      <c r="C49" s="10"/>
      <c r="D49" s="10"/>
    </row>
    <row r="50" spans="1:5" x14ac:dyDescent="0.25">
      <c r="C50" s="10"/>
      <c r="D50" s="10"/>
    </row>
    <row r="51" spans="1:5" x14ac:dyDescent="0.25">
      <c r="A51" t="s">
        <v>367</v>
      </c>
      <c r="C51" s="10"/>
      <c r="D51" s="10"/>
    </row>
    <row r="52" spans="1:5" x14ac:dyDescent="0.25">
      <c r="C52" s="10"/>
      <c r="D52" s="10"/>
    </row>
    <row r="53" spans="1:5" x14ac:dyDescent="0.25">
      <c r="A53" t="s">
        <v>347</v>
      </c>
      <c r="B53" t="s">
        <v>368</v>
      </c>
      <c r="C53" t="s">
        <v>369</v>
      </c>
      <c r="D53" t="s">
        <v>0</v>
      </c>
    </row>
    <row r="54" spans="1:5" x14ac:dyDescent="0.25">
      <c r="A54" t="s">
        <v>1</v>
      </c>
      <c r="B54">
        <v>1</v>
      </c>
      <c r="C54">
        <v>2</v>
      </c>
      <c r="D54" t="s">
        <v>23</v>
      </c>
    </row>
    <row r="55" spans="1:5" x14ac:dyDescent="0.25">
      <c r="B55">
        <v>2</v>
      </c>
      <c r="C55">
        <v>2</v>
      </c>
      <c r="D55" t="s">
        <v>313</v>
      </c>
    </row>
    <row r="56" spans="1:5" x14ac:dyDescent="0.25">
      <c r="B56">
        <v>3</v>
      </c>
      <c r="C56">
        <v>1</v>
      </c>
      <c r="D56" t="s">
        <v>352</v>
      </c>
    </row>
    <row r="57" spans="1:5" x14ac:dyDescent="0.25">
      <c r="B57">
        <v>3</v>
      </c>
      <c r="C57">
        <v>1</v>
      </c>
      <c r="D57" t="s">
        <v>370</v>
      </c>
    </row>
    <row r="58" spans="1:5" x14ac:dyDescent="0.25">
      <c r="B58">
        <v>3</v>
      </c>
      <c r="C58">
        <v>2</v>
      </c>
      <c r="D58" t="s">
        <v>315</v>
      </c>
    </row>
    <row r="59" spans="1:5" x14ac:dyDescent="0.25">
      <c r="A59" t="s">
        <v>375</v>
      </c>
      <c r="D59" t="s">
        <v>376</v>
      </c>
    </row>
    <row r="61" spans="1:5" x14ac:dyDescent="0.25">
      <c r="A61" t="s">
        <v>2</v>
      </c>
      <c r="B61">
        <v>2</v>
      </c>
      <c r="C61">
        <v>1</v>
      </c>
      <c r="D61" t="s">
        <v>44</v>
      </c>
    </row>
    <row r="62" spans="1:5" x14ac:dyDescent="0.25">
      <c r="B62">
        <v>2</v>
      </c>
      <c r="C62">
        <v>2</v>
      </c>
      <c r="D62" t="s">
        <v>377</v>
      </c>
    </row>
    <row r="63" spans="1:5" x14ac:dyDescent="0.25">
      <c r="B63">
        <v>3</v>
      </c>
      <c r="C63">
        <v>1</v>
      </c>
      <c r="D63" t="s">
        <v>316</v>
      </c>
    </row>
    <row r="64" spans="1:5" x14ac:dyDescent="0.25">
      <c r="B64">
        <v>3</v>
      </c>
      <c r="C64">
        <v>2</v>
      </c>
      <c r="D64" t="s">
        <v>378</v>
      </c>
      <c r="E64" t="s">
        <v>379</v>
      </c>
    </row>
    <row r="65" spans="1:5" x14ac:dyDescent="0.25">
      <c r="B65">
        <v>4</v>
      </c>
      <c r="C65">
        <v>1</v>
      </c>
      <c r="D65" t="s">
        <v>380</v>
      </c>
      <c r="E65" t="s">
        <v>381</v>
      </c>
    </row>
    <row r="66" spans="1:5" x14ac:dyDescent="0.25">
      <c r="A66" t="s">
        <v>375</v>
      </c>
      <c r="D66" t="s">
        <v>382</v>
      </c>
    </row>
    <row r="68" spans="1:5" x14ac:dyDescent="0.25">
      <c r="A68" t="s">
        <v>3</v>
      </c>
      <c r="B68">
        <v>2</v>
      </c>
      <c r="C68">
        <v>1</v>
      </c>
      <c r="D68" t="s">
        <v>43</v>
      </c>
    </row>
    <row r="69" spans="1:5" x14ac:dyDescent="0.25">
      <c r="B69">
        <v>3</v>
      </c>
      <c r="C69">
        <v>1</v>
      </c>
      <c r="D69" t="s">
        <v>384</v>
      </c>
    </row>
    <row r="70" spans="1:5" x14ac:dyDescent="0.25">
      <c r="B70">
        <v>3</v>
      </c>
      <c r="C70">
        <v>2</v>
      </c>
      <c r="D70" t="s">
        <v>48</v>
      </c>
    </row>
    <row r="71" spans="1:5" x14ac:dyDescent="0.25">
      <c r="B71">
        <v>4</v>
      </c>
      <c r="C71">
        <v>2</v>
      </c>
      <c r="D71" t="s">
        <v>321</v>
      </c>
    </row>
    <row r="72" spans="1:5" x14ac:dyDescent="0.25">
      <c r="A72" t="s">
        <v>375</v>
      </c>
      <c r="D72" t="s">
        <v>383</v>
      </c>
    </row>
    <row r="74" spans="1:5" x14ac:dyDescent="0.25">
      <c r="A74" t="s">
        <v>4</v>
      </c>
      <c r="B74">
        <v>2</v>
      </c>
      <c r="C74">
        <v>2</v>
      </c>
      <c r="D74" t="s">
        <v>47</v>
      </c>
    </row>
    <row r="75" spans="1:5" x14ac:dyDescent="0.25">
      <c r="B75">
        <v>3</v>
      </c>
      <c r="C75">
        <v>1</v>
      </c>
      <c r="D75" t="s">
        <v>50</v>
      </c>
    </row>
    <row r="76" spans="1:5" x14ac:dyDescent="0.25">
      <c r="B76">
        <v>3</v>
      </c>
      <c r="C76">
        <v>2</v>
      </c>
      <c r="D76" t="s">
        <v>323</v>
      </c>
    </row>
    <row r="77" spans="1:5" x14ac:dyDescent="0.25">
      <c r="B77">
        <v>4</v>
      </c>
      <c r="C77">
        <v>2</v>
      </c>
      <c r="D77" t="s">
        <v>321</v>
      </c>
    </row>
    <row r="78" spans="1:5" x14ac:dyDescent="0.25">
      <c r="A78" t="s">
        <v>375</v>
      </c>
      <c r="D78" t="s">
        <v>385</v>
      </c>
    </row>
    <row r="80" spans="1:5" x14ac:dyDescent="0.25">
      <c r="A80" t="s">
        <v>5</v>
      </c>
      <c r="B80">
        <v>2</v>
      </c>
      <c r="C80">
        <v>1</v>
      </c>
      <c r="D80" t="s">
        <v>26</v>
      </c>
    </row>
    <row r="81" spans="1:4" x14ac:dyDescent="0.25">
      <c r="B81">
        <v>3</v>
      </c>
      <c r="C81">
        <v>1</v>
      </c>
      <c r="D81" t="s">
        <v>386</v>
      </c>
    </row>
    <row r="82" spans="1:4" x14ac:dyDescent="0.25">
      <c r="B82">
        <v>3</v>
      </c>
      <c r="C82">
        <v>2</v>
      </c>
      <c r="D82" t="s">
        <v>387</v>
      </c>
    </row>
    <row r="83" spans="1:4" x14ac:dyDescent="0.25">
      <c r="B83">
        <v>4</v>
      </c>
      <c r="C83">
        <v>1</v>
      </c>
      <c r="D83" t="s">
        <v>388</v>
      </c>
    </row>
    <row r="84" spans="1:4" x14ac:dyDescent="0.25">
      <c r="A84" t="s">
        <v>375</v>
      </c>
      <c r="D84" t="s">
        <v>389</v>
      </c>
    </row>
    <row r="86" spans="1:4" x14ac:dyDescent="0.25">
      <c r="A86" t="s">
        <v>6</v>
      </c>
      <c r="B86">
        <v>2</v>
      </c>
      <c r="C86">
        <v>2</v>
      </c>
      <c r="D86" t="s">
        <v>390</v>
      </c>
    </row>
    <row r="87" spans="1:4" x14ac:dyDescent="0.25">
      <c r="B87">
        <v>3</v>
      </c>
      <c r="C87">
        <v>1</v>
      </c>
      <c r="D87" t="s">
        <v>50</v>
      </c>
    </row>
    <row r="88" spans="1:4" x14ac:dyDescent="0.25">
      <c r="B88">
        <v>3</v>
      </c>
      <c r="C88">
        <v>1</v>
      </c>
      <c r="D88" t="s">
        <v>316</v>
      </c>
    </row>
    <row r="89" spans="1:4" x14ac:dyDescent="0.25">
      <c r="B89">
        <v>3</v>
      </c>
      <c r="C89">
        <v>2</v>
      </c>
      <c r="D89" t="s">
        <v>391</v>
      </c>
    </row>
    <row r="90" spans="1:4" x14ac:dyDescent="0.25">
      <c r="A90" t="s">
        <v>375</v>
      </c>
      <c r="D90" t="s">
        <v>392</v>
      </c>
    </row>
  </sheetData>
  <mergeCells count="16">
    <mergeCell ref="C41:D46"/>
    <mergeCell ref="A17:B28"/>
    <mergeCell ref="A29:B46"/>
    <mergeCell ref="L7:N7"/>
    <mergeCell ref="C17:D22"/>
    <mergeCell ref="C23:D28"/>
    <mergeCell ref="C29:D34"/>
    <mergeCell ref="C35:D40"/>
    <mergeCell ref="C5:D10"/>
    <mergeCell ref="C11:D16"/>
    <mergeCell ref="A5:B16"/>
    <mergeCell ref="G4:I4"/>
    <mergeCell ref="A4:B4"/>
    <mergeCell ref="C4:D4"/>
    <mergeCell ref="A1:I2"/>
    <mergeCell ref="K6:P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시트4</vt:lpstr>
      <vt:lpstr>최종</vt:lpstr>
      <vt:lpstr>1</vt:lpstr>
      <vt:lpstr>시트1</vt:lpstr>
      <vt:lpstr>시트2</vt:lpstr>
      <vt:lpstr>역량지수 계산용 데이터</vt:lpstr>
      <vt:lpstr>학생성적(전공)</vt:lpstr>
      <vt:lpstr>역량지수</vt:lpstr>
      <vt:lpstr>트랙 DB</vt:lpstr>
      <vt:lpstr>학생별 이수과목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소현우</dc:creator>
  <cp:lastModifiedBy>양승훈</cp:lastModifiedBy>
  <cp:lastPrinted>2017-06-19T04:38:27Z</cp:lastPrinted>
  <dcterms:created xsi:type="dcterms:W3CDTF">2017-04-17T01:18:47Z</dcterms:created>
  <dcterms:modified xsi:type="dcterms:W3CDTF">2017-06-21T14:25:21Z</dcterms:modified>
</cp:coreProperties>
</file>