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13_ncr:1_{85BF2F0B-2D9D-4977-A5AB-50F299857A7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nu" sheetId="4" r:id="rId1"/>
    <sheet name="Sheet6" sheetId="6" r:id="rId2"/>
    <sheet name="Sheet5" sheetId="5" r:id="rId3"/>
  </sheets>
  <definedNames>
    <definedName name="_xlnm._FilterDatabase" localSheetId="0" hidden="1">Menu!$B$10:$M$35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4" l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G5" i="4"/>
  <c r="G6" i="4"/>
  <c r="G4" i="4"/>
  <c r="E7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1" i="4"/>
  <c r="K18" i="4"/>
  <c r="K19" i="4"/>
  <c r="K20" i="4"/>
  <c r="K21" i="4"/>
  <c r="K22" i="4"/>
  <c r="K23" i="4"/>
  <c r="K24" i="4"/>
  <c r="K25" i="4"/>
  <c r="K26" i="4"/>
  <c r="K27" i="4"/>
  <c r="K17" i="4"/>
  <c r="K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1" i="4"/>
  <c r="K12" i="4"/>
  <c r="K13" i="4"/>
  <c r="K14" i="4"/>
  <c r="K15" i="4"/>
  <c r="K16" i="4"/>
  <c r="J4" i="4" l="1"/>
  <c r="K5" i="4"/>
  <c r="K4" i="4"/>
  <c r="J5" i="4"/>
  <c r="G7" i="4"/>
  <c r="K6" i="4" l="1"/>
  <c r="K7" i="4" s="1"/>
  <c r="J6" i="4"/>
  <c r="J7" i="4" s="1"/>
</calcChain>
</file>

<file path=xl/sharedStrings.xml><?xml version="1.0" encoding="utf-8"?>
<sst xmlns="http://schemas.openxmlformats.org/spreadsheetml/2006/main" count="129" uniqueCount="59">
  <si>
    <t>Selling Price</t>
  </si>
  <si>
    <t>Cost price</t>
  </si>
  <si>
    <t>EGG BHURJI</t>
  </si>
  <si>
    <t>EGG MAGGI</t>
  </si>
  <si>
    <t>EGG BIRYANI</t>
  </si>
  <si>
    <t>EGG ROLE</t>
  </si>
  <si>
    <t>CHICKEN MAGGI</t>
  </si>
  <si>
    <t>CHICKEN MOMOS</t>
  </si>
  <si>
    <t>CHICKEN KABAB</t>
  </si>
  <si>
    <t>CHICKEN BIRYANI</t>
  </si>
  <si>
    <t>Total</t>
  </si>
  <si>
    <t>NAME</t>
  </si>
  <si>
    <t>RENT</t>
  </si>
  <si>
    <t>COOK</t>
  </si>
  <si>
    <t>BILLS</t>
  </si>
  <si>
    <t>Category</t>
  </si>
  <si>
    <t>Fixed cost</t>
  </si>
  <si>
    <t>NET PROFIT</t>
  </si>
  <si>
    <t>SALE WITH VEG</t>
  </si>
  <si>
    <t>SALE WITHOUT VEG</t>
  </si>
  <si>
    <t>VEG</t>
  </si>
  <si>
    <t>Eggiterian</t>
  </si>
  <si>
    <t>Name of the items</t>
  </si>
  <si>
    <t>per unit without veg</t>
  </si>
  <si>
    <t>profit%</t>
  </si>
  <si>
    <t>per unit with veg</t>
  </si>
  <si>
    <t>Row Labels</t>
  </si>
  <si>
    <t>Grand Total</t>
  </si>
  <si>
    <t>Sum of SALE WITH VEG</t>
  </si>
  <si>
    <t>Sum of SALE WITHOUT VEG</t>
  </si>
  <si>
    <t>Chicken</t>
  </si>
  <si>
    <t>TOTAL SALE WITH AN WITHOUT VEG FOOD</t>
  </si>
  <si>
    <t>Total cost per unit with veg 90` DAYS</t>
  </si>
  <si>
    <t>Total cost per unit without veg 90 days</t>
  </si>
  <si>
    <t>Sum of Total cost per unit with veg 90` DAYS</t>
  </si>
  <si>
    <t>Sum of Total cost per unit without veg 90 days</t>
  </si>
  <si>
    <t>TOTAL COST WITH AN WITHOUT VEG FOOD</t>
  </si>
  <si>
    <t>TOTAL UNIT SALE WITH AN WITHOUT VEG FOOD</t>
  </si>
  <si>
    <t>Sum of per unit with veg</t>
  </si>
  <si>
    <t>Sum of per unit without veg</t>
  </si>
  <si>
    <t>no of month</t>
  </si>
  <si>
    <t>Total Cost</t>
  </si>
  <si>
    <t>Total Profit</t>
  </si>
  <si>
    <t>Fixed Cost</t>
  </si>
  <si>
    <t>WITH VEG FOOD</t>
  </si>
  <si>
    <t>WITHOUT VEG FOOD</t>
  </si>
  <si>
    <t>Sum of Selling Price</t>
  </si>
  <si>
    <t>Sum of Cost price</t>
  </si>
  <si>
    <t>Veg MAGGI</t>
  </si>
  <si>
    <t>VEG MOMOS</t>
  </si>
  <si>
    <t>VEG SOYA CHAAP</t>
  </si>
  <si>
    <t>VEG BIRYANI</t>
  </si>
  <si>
    <t>VEG PANEER TIKKA</t>
  </si>
  <si>
    <t>VEG DRY MANCHURIYAN</t>
  </si>
  <si>
    <t>OMLET BUTTER</t>
  </si>
  <si>
    <t>EGG BOLIED</t>
  </si>
  <si>
    <t>CHICKEN MALAYI</t>
  </si>
  <si>
    <t>SELLING PRICE AND COST</t>
  </si>
  <si>
    <t>SELLING Units with and without VEG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</si>
</sst>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5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0" fillId="8" borderId="0" xfId="0" applyFill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C3-4CE2-8215-4406ECA247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C3-4CE2-8215-4406ECA247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C3-4CE2-8215-4406ECA247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Menu!$D$4:$D$6</c:f>
              <c:strCache>
                <c:ptCount val="3"/>
                <c:pt idx="0">
                  <c:v>RENT</c:v>
                </c:pt>
                <c:pt idx="1">
                  <c:v>COOK</c:v>
                </c:pt>
                <c:pt idx="2">
                  <c:v>BILLS</c:v>
                </c:pt>
              </c:strCache>
            </c:strRef>
          </c:cat>
          <c:val>
            <c:numRef>
              <c:f>Menu!$E$4:$E$6</c:f>
              <c:numCache>
                <c:formatCode>General</c:formatCode>
                <c:ptCount val="3"/>
                <c:pt idx="0">
                  <c:v>14000</c:v>
                </c:pt>
                <c:pt idx="1">
                  <c:v>12000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3-4CE2-8215-4406ECA247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outerShdw blurRad="50800" dist="50800" sx="1000" sy="1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MONTHS FIXED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B-468F-BCF4-CAC9C8B9B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B-468F-BCF4-CAC9C8B9B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B-468F-BCF4-CAC9C8B9B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Menu!$D$4:$D$6</c:f>
              <c:strCache>
                <c:ptCount val="3"/>
                <c:pt idx="0">
                  <c:v>RENT</c:v>
                </c:pt>
                <c:pt idx="1">
                  <c:v>COOK</c:v>
                </c:pt>
                <c:pt idx="2">
                  <c:v>BILLS</c:v>
                </c:pt>
              </c:strCache>
            </c:strRef>
          </c:cat>
          <c:val>
            <c:numRef>
              <c:f>Menu!$G$4:$G$6</c:f>
              <c:numCache>
                <c:formatCode>General</c:formatCode>
                <c:ptCount val="3"/>
                <c:pt idx="0">
                  <c:v>42000</c:v>
                </c:pt>
                <c:pt idx="1">
                  <c:v>36000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B-468F-BCF4-CAC9C8B9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SURVEY.1.pptx.xlsx]Menu!PivotTable48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SELLING PRICE AND COST	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Menu!$H$42</c:f>
              <c:strCache>
                <c:ptCount val="1"/>
                <c:pt idx="0">
                  <c:v>Sum of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Menu!$G$43:$G$60</c:f>
              <c:strCache>
                <c:ptCount val="17"/>
                <c:pt idx="0">
                  <c:v>CHICKEN BIRYANI</c:v>
                </c:pt>
                <c:pt idx="1">
                  <c:v>CHICKEN KABAB</c:v>
                </c:pt>
                <c:pt idx="2">
                  <c:v>CHICKEN MAGGI</c:v>
                </c:pt>
                <c:pt idx="3">
                  <c:v>CHICKEN MALAYI</c:v>
                </c:pt>
                <c:pt idx="4">
                  <c:v>CHICKEN MOMOS</c:v>
                </c:pt>
                <c:pt idx="5">
                  <c:v>EGG BHURJI</c:v>
                </c:pt>
                <c:pt idx="6">
                  <c:v>EGG BIRYANI</c:v>
                </c:pt>
                <c:pt idx="7">
                  <c:v>EGG BOLIED</c:v>
                </c:pt>
                <c:pt idx="8">
                  <c:v>EGG MAGGI</c:v>
                </c:pt>
                <c:pt idx="9">
                  <c:v>EGG ROLE</c:v>
                </c:pt>
                <c:pt idx="10">
                  <c:v>OMLET BUTTER</c:v>
                </c:pt>
                <c:pt idx="11">
                  <c:v>VEG BIRYANI</c:v>
                </c:pt>
                <c:pt idx="12">
                  <c:v>VEG DRY MANCHURIYAN</c:v>
                </c:pt>
                <c:pt idx="13">
                  <c:v>Veg MAGGI</c:v>
                </c:pt>
                <c:pt idx="14">
                  <c:v>VEG MOMOS</c:v>
                </c:pt>
                <c:pt idx="15">
                  <c:v>VEG PANEER TIKKA</c:v>
                </c:pt>
                <c:pt idx="16">
                  <c:v>VEG SOYA CHAAP</c:v>
                </c:pt>
              </c:strCache>
            </c:strRef>
          </c:cat>
          <c:val>
            <c:numRef>
              <c:f>Menu!$H$43:$H$60</c:f>
              <c:numCache>
                <c:formatCode>General</c:formatCode>
                <c:ptCount val="17"/>
                <c:pt idx="0">
                  <c:v>140</c:v>
                </c:pt>
                <c:pt idx="1">
                  <c:v>120</c:v>
                </c:pt>
                <c:pt idx="2">
                  <c:v>70</c:v>
                </c:pt>
                <c:pt idx="3">
                  <c:v>140</c:v>
                </c:pt>
                <c:pt idx="4">
                  <c:v>80</c:v>
                </c:pt>
                <c:pt idx="5">
                  <c:v>60</c:v>
                </c:pt>
                <c:pt idx="6">
                  <c:v>120</c:v>
                </c:pt>
                <c:pt idx="7">
                  <c:v>40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100</c:v>
                </c:pt>
                <c:pt idx="12">
                  <c:v>80</c:v>
                </c:pt>
                <c:pt idx="13">
                  <c:v>45</c:v>
                </c:pt>
                <c:pt idx="14">
                  <c:v>60</c:v>
                </c:pt>
                <c:pt idx="15">
                  <c:v>120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8-4733-84F4-64B5D5CE7021}"/>
            </c:ext>
          </c:extLst>
        </c:ser>
        <c:ser>
          <c:idx val="1"/>
          <c:order val="1"/>
          <c:tx>
            <c:strRef>
              <c:f>Menu!$I$42</c:f>
              <c:strCache>
                <c:ptCount val="1"/>
                <c:pt idx="0">
                  <c:v>Sum of Cost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Menu!$G$43:$G$60</c:f>
              <c:strCache>
                <c:ptCount val="17"/>
                <c:pt idx="0">
                  <c:v>CHICKEN BIRYANI</c:v>
                </c:pt>
                <c:pt idx="1">
                  <c:v>CHICKEN KABAB</c:v>
                </c:pt>
                <c:pt idx="2">
                  <c:v>CHICKEN MAGGI</c:v>
                </c:pt>
                <c:pt idx="3">
                  <c:v>CHICKEN MALAYI</c:v>
                </c:pt>
                <c:pt idx="4">
                  <c:v>CHICKEN MOMOS</c:v>
                </c:pt>
                <c:pt idx="5">
                  <c:v>EGG BHURJI</c:v>
                </c:pt>
                <c:pt idx="6">
                  <c:v>EGG BIRYANI</c:v>
                </c:pt>
                <c:pt idx="7">
                  <c:v>EGG BOLIED</c:v>
                </c:pt>
                <c:pt idx="8">
                  <c:v>EGG MAGGI</c:v>
                </c:pt>
                <c:pt idx="9">
                  <c:v>EGG ROLE</c:v>
                </c:pt>
                <c:pt idx="10">
                  <c:v>OMLET BUTTER</c:v>
                </c:pt>
                <c:pt idx="11">
                  <c:v>VEG BIRYANI</c:v>
                </c:pt>
                <c:pt idx="12">
                  <c:v>VEG DRY MANCHURIYAN</c:v>
                </c:pt>
                <c:pt idx="13">
                  <c:v>Veg MAGGI</c:v>
                </c:pt>
                <c:pt idx="14">
                  <c:v>VEG MOMOS</c:v>
                </c:pt>
                <c:pt idx="15">
                  <c:v>VEG PANEER TIKKA</c:v>
                </c:pt>
                <c:pt idx="16">
                  <c:v>VEG SOYA CHAAP</c:v>
                </c:pt>
              </c:strCache>
            </c:strRef>
          </c:cat>
          <c:val>
            <c:numRef>
              <c:f>Menu!$I$43:$I$60</c:f>
              <c:numCache>
                <c:formatCode>General</c:formatCode>
                <c:ptCount val="17"/>
                <c:pt idx="0">
                  <c:v>110</c:v>
                </c:pt>
                <c:pt idx="1">
                  <c:v>105</c:v>
                </c:pt>
                <c:pt idx="2">
                  <c:v>55</c:v>
                </c:pt>
                <c:pt idx="3">
                  <c:v>110</c:v>
                </c:pt>
                <c:pt idx="4">
                  <c:v>60</c:v>
                </c:pt>
                <c:pt idx="5">
                  <c:v>42</c:v>
                </c:pt>
                <c:pt idx="6">
                  <c:v>95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85</c:v>
                </c:pt>
                <c:pt idx="12">
                  <c:v>60</c:v>
                </c:pt>
                <c:pt idx="13">
                  <c:v>33</c:v>
                </c:pt>
                <c:pt idx="14">
                  <c:v>45</c:v>
                </c:pt>
                <c:pt idx="15">
                  <c:v>100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8-4733-84F4-64B5D5CE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709439"/>
        <c:axId val="1528712351"/>
      </c:barChart>
      <c:catAx>
        <c:axId val="152870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12351"/>
        <c:crosses val="autoZero"/>
        <c:auto val="1"/>
        <c:lblAlgn val="ctr"/>
        <c:lblOffset val="100"/>
        <c:noMultiLvlLbl val="0"/>
      </c:catAx>
      <c:valAx>
        <c:axId val="15287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SURVEY.1.pptx.xlsx]Menu!PivotTable58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SELLING Units with and without VEG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Menu!$L$42</c:f>
              <c:strCache>
                <c:ptCount val="1"/>
                <c:pt idx="0">
                  <c:v>Sum of per unit with veg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Menu!$K$43:$K$60</c:f>
              <c:strCache>
                <c:ptCount val="17"/>
                <c:pt idx="0">
                  <c:v>CHICKEN BIRYANI</c:v>
                </c:pt>
                <c:pt idx="1">
                  <c:v>CHICKEN KABAB</c:v>
                </c:pt>
                <c:pt idx="2">
                  <c:v>CHICKEN MAGGI</c:v>
                </c:pt>
                <c:pt idx="3">
                  <c:v>CHICKEN MALAYI</c:v>
                </c:pt>
                <c:pt idx="4">
                  <c:v>CHICKEN MOMOS</c:v>
                </c:pt>
                <c:pt idx="5">
                  <c:v>EGG BHURJI</c:v>
                </c:pt>
                <c:pt idx="6">
                  <c:v>EGG BIRYANI</c:v>
                </c:pt>
                <c:pt idx="7">
                  <c:v>EGG BOLIED</c:v>
                </c:pt>
                <c:pt idx="8">
                  <c:v>EGG MAGGI</c:v>
                </c:pt>
                <c:pt idx="9">
                  <c:v>EGG ROLE</c:v>
                </c:pt>
                <c:pt idx="10">
                  <c:v>OMLET BUTTER</c:v>
                </c:pt>
                <c:pt idx="11">
                  <c:v>VEG BIRYANI</c:v>
                </c:pt>
                <c:pt idx="12">
                  <c:v>VEG DRY MANCHURIYAN</c:v>
                </c:pt>
                <c:pt idx="13">
                  <c:v>Veg MAGGI</c:v>
                </c:pt>
                <c:pt idx="14">
                  <c:v>VEG MOMOS</c:v>
                </c:pt>
                <c:pt idx="15">
                  <c:v>VEG PANEER TIKKA</c:v>
                </c:pt>
                <c:pt idx="16">
                  <c:v>VEG SOYA CHAAP</c:v>
                </c:pt>
              </c:strCache>
            </c:strRef>
          </c:cat>
          <c:val>
            <c:numRef>
              <c:f>Menu!$L$43:$L$60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7-4DB9-A1C2-7788237C12D4}"/>
            </c:ext>
          </c:extLst>
        </c:ser>
        <c:ser>
          <c:idx val="1"/>
          <c:order val="1"/>
          <c:tx>
            <c:strRef>
              <c:f>Menu!$M$42</c:f>
              <c:strCache>
                <c:ptCount val="1"/>
                <c:pt idx="0">
                  <c:v>Sum of per unit without veg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Menu!$K$43:$K$60</c:f>
              <c:strCache>
                <c:ptCount val="17"/>
                <c:pt idx="0">
                  <c:v>CHICKEN BIRYANI</c:v>
                </c:pt>
                <c:pt idx="1">
                  <c:v>CHICKEN KABAB</c:v>
                </c:pt>
                <c:pt idx="2">
                  <c:v>CHICKEN MAGGI</c:v>
                </c:pt>
                <c:pt idx="3">
                  <c:v>CHICKEN MALAYI</c:v>
                </c:pt>
                <c:pt idx="4">
                  <c:v>CHICKEN MOMOS</c:v>
                </c:pt>
                <c:pt idx="5">
                  <c:v>EGG BHURJI</c:v>
                </c:pt>
                <c:pt idx="6">
                  <c:v>EGG BIRYANI</c:v>
                </c:pt>
                <c:pt idx="7">
                  <c:v>EGG BOLIED</c:v>
                </c:pt>
                <c:pt idx="8">
                  <c:v>EGG MAGGI</c:v>
                </c:pt>
                <c:pt idx="9">
                  <c:v>EGG ROLE</c:v>
                </c:pt>
                <c:pt idx="10">
                  <c:v>OMLET BUTTER</c:v>
                </c:pt>
                <c:pt idx="11">
                  <c:v>VEG BIRYANI</c:v>
                </c:pt>
                <c:pt idx="12">
                  <c:v>VEG DRY MANCHURIYAN</c:v>
                </c:pt>
                <c:pt idx="13">
                  <c:v>Veg MAGGI</c:v>
                </c:pt>
                <c:pt idx="14">
                  <c:v>VEG MOMOS</c:v>
                </c:pt>
                <c:pt idx="15">
                  <c:v>VEG PANEER TIKKA</c:v>
                </c:pt>
                <c:pt idx="16">
                  <c:v>VEG SOYA CHAAP</c:v>
                </c:pt>
              </c:strCache>
            </c:strRef>
          </c:cat>
          <c:val>
            <c:numRef>
              <c:f>Menu!$M$43:$M$60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7-4DB9-A1C2-7788237C1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643503"/>
        <c:axId val="1508640591"/>
      </c:barChart>
      <c:catAx>
        <c:axId val="150864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40591"/>
        <c:crosses val="autoZero"/>
        <c:auto val="1"/>
        <c:lblAlgn val="ctr"/>
        <c:lblOffset val="100"/>
        <c:noMultiLvlLbl val="0"/>
      </c:catAx>
      <c:valAx>
        <c:axId val="15086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Menu!$I$4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9-4597-8E35-9D12A0B5A8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9-4597-8E35-9D12A0B5A8F4}"/>
              </c:ext>
            </c:extLst>
          </c:dPt>
          <c:dLbls>
            <c:dLbl>
              <c:idx val="0"/>
              <c:layout>
                <c:manualLayout>
                  <c:x val="0.20833333333333334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49-4597-8E35-9D12A0B5A8F4}"/>
                </c:ext>
              </c:extLst>
            </c:dLbl>
            <c:dLbl>
              <c:idx val="1"/>
              <c:layout>
                <c:manualLayout>
                  <c:x val="-0.11666666666666667"/>
                  <c:y val="-0.16666666666666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9-4597-8E35-9D12A0B5A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Menu!$J$3:$K$3</c:f>
              <c:strCache>
                <c:ptCount val="2"/>
                <c:pt idx="0">
                  <c:v>WITH VEG FOOD</c:v>
                </c:pt>
                <c:pt idx="1">
                  <c:v>WITHOUT VEG FOOD</c:v>
                </c:pt>
              </c:strCache>
            </c:strRef>
          </c:cat>
          <c:val>
            <c:numRef>
              <c:f>Menu!$J$4:$K$4</c:f>
              <c:numCache>
                <c:formatCode>General</c:formatCode>
                <c:ptCount val="2"/>
                <c:pt idx="0">
                  <c:v>880200</c:v>
                </c:pt>
                <c:pt idx="1">
                  <c:v>290700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9-4597-8E35-9D12A0B5A8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SURVEY.1.pptx.xlsx]Menu!PivotTable47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 SALE WITH AN WITHOUT VEG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Menu!$D$42</c:f>
              <c:strCache>
                <c:ptCount val="1"/>
                <c:pt idx="0">
                  <c:v>Sum of per unit with veg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Menu!$C$43:$C$46</c:f>
              <c:strCache>
                <c:ptCount val="3"/>
                <c:pt idx="0">
                  <c:v>Chicken</c:v>
                </c:pt>
                <c:pt idx="1">
                  <c:v>Eggiterian</c:v>
                </c:pt>
                <c:pt idx="2">
                  <c:v>VEG</c:v>
                </c:pt>
              </c:strCache>
            </c:strRef>
          </c:cat>
          <c:val>
            <c:numRef>
              <c:f>Menu!$D$43:$D$46</c:f>
              <c:numCache>
                <c:formatCode>General</c:formatCode>
                <c:ptCount val="3"/>
                <c:pt idx="0">
                  <c:v>46</c:v>
                </c:pt>
                <c:pt idx="1">
                  <c:v>34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1-4753-A4DA-66943F09D25C}"/>
            </c:ext>
          </c:extLst>
        </c:ser>
        <c:ser>
          <c:idx val="1"/>
          <c:order val="1"/>
          <c:tx>
            <c:strRef>
              <c:f>Menu!$E$42</c:f>
              <c:strCache>
                <c:ptCount val="1"/>
                <c:pt idx="0">
                  <c:v>Sum of per unit without veg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Menu!$C$43:$C$46</c:f>
              <c:strCache>
                <c:ptCount val="3"/>
                <c:pt idx="0">
                  <c:v>Chicken</c:v>
                </c:pt>
                <c:pt idx="1">
                  <c:v>Eggiterian</c:v>
                </c:pt>
                <c:pt idx="2">
                  <c:v>VEG</c:v>
                </c:pt>
              </c:strCache>
            </c:strRef>
          </c:cat>
          <c:val>
            <c:numRef>
              <c:f>Menu!$E$43:$E$46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1-4753-A4DA-66943F09D2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1996895"/>
        <c:axId val="1141997311"/>
      </c:lineChart>
      <c:catAx>
        <c:axId val="1141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97311"/>
        <c:crosses val="autoZero"/>
        <c:auto val="1"/>
        <c:lblAlgn val="ctr"/>
        <c:lblOffset val="100"/>
        <c:noMultiLvlLbl val="0"/>
      </c:catAx>
      <c:valAx>
        <c:axId val="1141997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SURVEY.1.pptx.xlsx]Menu!PivotTable44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WITH AN WITHOUT VEG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Menu!$H$33</c:f>
              <c:strCache>
                <c:ptCount val="1"/>
                <c:pt idx="0">
                  <c:v>Sum of Total cost per unit with veg 90`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Menu!$G$34:$G$37</c:f>
              <c:strCache>
                <c:ptCount val="3"/>
                <c:pt idx="0">
                  <c:v>Chicken</c:v>
                </c:pt>
                <c:pt idx="1">
                  <c:v>Eggiterian</c:v>
                </c:pt>
                <c:pt idx="2">
                  <c:v>VEG</c:v>
                </c:pt>
              </c:strCache>
            </c:strRef>
          </c:cat>
          <c:val>
            <c:numRef>
              <c:f>Menu!$H$34:$H$37</c:f>
              <c:numCache>
                <c:formatCode>General</c:formatCode>
                <c:ptCount val="3"/>
                <c:pt idx="0">
                  <c:v>378000</c:v>
                </c:pt>
                <c:pt idx="1">
                  <c:v>168120</c:v>
                </c:pt>
                <c:pt idx="2">
                  <c:v>149940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E-49E0-BCF4-4CC7E9EA7E2A}"/>
            </c:ext>
          </c:extLst>
        </c:ser>
        <c:ser>
          <c:idx val="1"/>
          <c:order val="1"/>
          <c:tx>
            <c:strRef>
              <c:f>Menu!$I$33</c:f>
              <c:strCache>
                <c:ptCount val="1"/>
                <c:pt idx="0">
                  <c:v>Sum of Total cost per unit without veg 90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Menu!$G$34:$G$37</c:f>
              <c:strCache>
                <c:ptCount val="3"/>
                <c:pt idx="0">
                  <c:v>Chicken</c:v>
                </c:pt>
                <c:pt idx="1">
                  <c:v>Eggiterian</c:v>
                </c:pt>
                <c:pt idx="2">
                  <c:v>VEG</c:v>
                </c:pt>
              </c:strCache>
            </c:strRef>
          </c:cat>
          <c:val>
            <c:numRef>
              <c:f>Menu!$I$34:$I$37</c:f>
              <c:numCache>
                <c:formatCode>General</c:formatCode>
                <c:ptCount val="3"/>
                <c:pt idx="0">
                  <c:v>128250</c:v>
                </c:pt>
                <c:pt idx="1">
                  <c:v>97200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E-49E0-BCF4-4CC7E9EA7E2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8563263"/>
        <c:axId val="1528574911"/>
      </c:lineChart>
      <c:catAx>
        <c:axId val="15285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74911"/>
        <c:crosses val="autoZero"/>
        <c:auto val="1"/>
        <c:lblAlgn val="ctr"/>
        <c:lblOffset val="100"/>
        <c:noMultiLvlLbl val="0"/>
      </c:catAx>
      <c:valAx>
        <c:axId val="152857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  <a:r>
              <a:rPr lang="en-US" baseline="0"/>
              <a:t> &amp; LOSS WITH AND WITHOUT VEG FOOD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Menu!$J$3</c:f>
              <c:strCache>
                <c:ptCount val="1"/>
                <c:pt idx="0">
                  <c:v>WITH VEG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Menu!$I$7</c:f>
              <c:strCache>
                <c:ptCount val="1"/>
                <c:pt idx="0">
                  <c:v>NET PROFIT</c:v>
                </c:pt>
              </c:strCache>
            </c:strRef>
          </c:cat>
          <c:val>
            <c:numRef>
              <c:f>Menu!$J$7</c:f>
              <c:numCache>
                <c:formatCode>General</c:formatCode>
                <c:ptCount val="1"/>
                <c:pt idx="0">
                  <c:v>100140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A-4F36-AB15-3ECB0C7EFFF9}"/>
            </c:ext>
          </c:extLst>
        </c:ser>
        <c:ser>
          <c:idx val="1"/>
          <c:order val="1"/>
          <c:tx>
            <c:strRef>
              <c:f>Menu!$K$3</c:f>
              <c:strCache>
                <c:ptCount val="1"/>
                <c:pt idx="0">
                  <c:v>WITHOUT VEG FOOD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Menu!$I$7</c:f>
              <c:strCache>
                <c:ptCount val="1"/>
                <c:pt idx="0">
                  <c:v>NET PROFIT</c:v>
                </c:pt>
              </c:strCache>
            </c:strRef>
          </c:cat>
          <c:val>
            <c:numRef>
              <c:f>Menu!$K$7</c:f>
              <c:numCache>
                <c:formatCode>General</c:formatCode>
                <c:ptCount val="1"/>
                <c:pt idx="0">
                  <c:v>-18750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A-4F36-AB15-3ECB0C7EF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5812655"/>
        <c:axId val="1545825967"/>
      </c:barChart>
      <c:catAx>
        <c:axId val="154581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25967"/>
        <c:crosses val="autoZero"/>
        <c:auto val="1"/>
        <c:lblAlgn val="ctr"/>
        <c:lblOffset val="100"/>
        <c:noMultiLvlLbl val="0"/>
      </c:catAx>
      <c:valAx>
        <c:axId val="1545825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58126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</xdr:row>
      <xdr:rowOff>0</xdr:rowOff>
    </xdr:from>
    <xdr:to>
      <xdr:col>8</xdr:col>
      <xdr:colOff>19050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E162C-D060-4AC5-BB48-8BFACCD8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3</xdr:row>
      <xdr:rowOff>0</xdr:rowOff>
    </xdr:from>
    <xdr:to>
      <xdr:col>16</xdr:col>
      <xdr:colOff>142875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6618B-B8A7-4E6C-BF05-6AA05542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504825</xdr:colOff>
      <xdr:row>18</xdr:row>
      <xdr:rowOff>123825</xdr:rowOff>
    </xdr:from>
    <xdr:to>
      <xdr:col>21</xdr:col>
      <xdr:colOff>200025</xdr:colOff>
      <xdr:row>33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E9305-332E-4290-ABCB-8E1BEA071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18</xdr:row>
      <xdr:rowOff>133350</xdr:rowOff>
    </xdr:from>
    <xdr:to>
      <xdr:col>11</xdr:col>
      <xdr:colOff>533400</xdr:colOff>
      <xdr:row>33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1F4475-B455-4130-BBA0-DD87FA8D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304800</xdr:colOff>
      <xdr:row>17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108542-82A4-4530-87E9-5AEE12954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9</xdr:col>
      <xdr:colOff>314325</xdr:colOff>
      <xdr:row>16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FA94E-8E18-465B-B057-E13E9C3C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5F3CD7-7084-4EC3-8457-BACE18F3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17</xdr:row>
      <xdr:rowOff>152400</xdr:rowOff>
    </xdr:from>
    <xdr:to>
      <xdr:col>13</xdr:col>
      <xdr:colOff>390525</xdr:colOff>
      <xdr:row>32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30FF69-97EE-445E-87F6-5611AFDE3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4694.96692013889" createdVersion="7" refreshedVersion="7" minRefreshableVersion="3" recordCount="17" xr:uid="{3DBEE2BD-7BD6-43CD-BE1E-79E7DB31D357}">
  <cacheSource type="worksheet">
    <worksheetSource ref="B10:L27" sheet="Menu"/>
  </cacheSource>
  <cacheFields count="11">
    <cacheField name="Category" numFmtId="0">
      <sharedItems count="3">
        <s v="VEG"/>
        <s v="Eggiterian"/>
        <s v="Chicken"/>
      </sharedItems>
    </cacheField>
    <cacheField name="Name of the items" numFmtId="0">
      <sharedItems count="26">
        <s v="Veg MAGGI"/>
        <s v="VEG MOMOS"/>
        <s v="VEG BIRYANI"/>
        <s v="VEG SOYA CHAAP"/>
        <s v="VEG PANEER TIKKA"/>
        <s v="VEG DRY MANCHURIYAN"/>
        <s v="EGG MAGGI"/>
        <s v="EGG BHURJI"/>
        <s v="OMLET BUTTER"/>
        <s v="EGG BIRYANI"/>
        <s v="EGG BOLIED"/>
        <s v="EGG ROLE"/>
        <s v="CHICKEN MAGGI"/>
        <s v="CHICKEN MOMOS"/>
        <s v="CHICKEN BIRYANI"/>
        <s v="CHICKEN KABAB"/>
        <s v="CHICKEN MALAYI"/>
        <s v="MAGGI" u="1"/>
        <s v="SOYA CHAAP" u="1"/>
        <s v="MOMOS" u="1"/>
        <s v="MALAYI CHICKEN" u="1"/>
        <s v="BOYLED EGG" u="1"/>
        <s v="BUTTER OMLET" u="1"/>
        <s v="DRY MANCHURIYAN" u="1"/>
        <s v="PANEER TIKKA" u="1"/>
        <s v="BIRYANI" u="1"/>
      </sharedItems>
    </cacheField>
    <cacheField name="Selling Price" numFmtId="0">
      <sharedItems containsSemiMixedTypes="0" containsString="0" containsNumber="1" containsInteger="1" minValue="40" maxValue="140"/>
    </cacheField>
    <cacheField name="Cost price" numFmtId="0">
      <sharedItems containsSemiMixedTypes="0" containsString="0" containsNumber="1" containsInteger="1" minValue="33" maxValue="110" count="14">
        <n v="33"/>
        <n v="45"/>
        <n v="85"/>
        <n v="80"/>
        <n v="100"/>
        <n v="60"/>
        <n v="40"/>
        <n v="42"/>
        <n v="50"/>
        <n v="95"/>
        <n v="35"/>
        <n v="55"/>
        <n v="110"/>
        <n v="105"/>
      </sharedItems>
    </cacheField>
    <cacheField name="per unit with veg" numFmtId="0">
      <sharedItems containsSemiMixedTypes="0" containsString="0" containsNumber="1" containsInteger="1" minValue="2" maxValue="13"/>
    </cacheField>
    <cacheField name="per unit without veg" numFmtId="0">
      <sharedItems containsSemiMixedTypes="0" containsString="0" containsNumber="1" containsInteger="1" minValue="0" maxValue="5"/>
    </cacheField>
    <cacheField name="Total cost per unit with veg 90` DAYS" numFmtId="0">
      <sharedItems containsSemiMixedTypes="0" containsString="0" containsNumber="1" containsInteger="1" minValue="5940" maxValue="122850" count="16">
        <n v="5940"/>
        <n v="16200"/>
        <n v="30600"/>
        <n v="36000"/>
        <n v="45000"/>
        <n v="18000"/>
        <n v="34020"/>
        <n v="27000"/>
        <n v="68400"/>
        <n v="12600"/>
        <n v="8100"/>
        <n v="44550"/>
        <n v="32400"/>
        <n v="118800"/>
        <n v="122850"/>
        <n v="59400"/>
      </sharedItems>
    </cacheField>
    <cacheField name="Total cost per unit without veg 90 days" numFmtId="0">
      <sharedItems containsSemiMixedTypes="0" containsString="0" containsNumber="1" containsInteger="1" minValue="0" maxValue="37800"/>
    </cacheField>
    <cacheField name="SALE WITH VEG" numFmtId="0">
      <sharedItems containsSemiMixedTypes="0" containsString="0" containsNumber="1" containsInteger="1" minValue="8100" maxValue="151200"/>
    </cacheField>
    <cacheField name="SALE WITHOUT VEG" numFmtId="0">
      <sharedItems containsSemiMixedTypes="0" containsString="0" containsNumber="1" containsInteger="1" minValue="0" maxValue="43200"/>
    </cacheField>
    <cacheField name="profit%" numFmtId="10">
      <sharedItems containsSemiMixedTypes="0" containsString="0" containsNumber="1" minValue="0.125" maxValue="0.35714285714285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45"/>
    <x v="0"/>
    <n v="2"/>
    <n v="0"/>
    <x v="0"/>
    <n v="0"/>
    <n v="8100"/>
    <n v="0"/>
    <n v="0.266666666666667"/>
  </r>
  <r>
    <x v="0"/>
    <x v="1"/>
    <n v="60"/>
    <x v="1"/>
    <n v="4"/>
    <n v="0"/>
    <x v="1"/>
    <n v="0"/>
    <n v="21600"/>
    <n v="0"/>
    <n v="0.25"/>
  </r>
  <r>
    <x v="0"/>
    <x v="2"/>
    <n v="100"/>
    <x v="2"/>
    <n v="4"/>
    <n v="0"/>
    <x v="2"/>
    <n v="0"/>
    <n v="36000"/>
    <n v="0"/>
    <n v="0.15"/>
  </r>
  <r>
    <x v="0"/>
    <x v="3"/>
    <n v="100"/>
    <x v="3"/>
    <n v="5"/>
    <n v="0"/>
    <x v="3"/>
    <n v="0"/>
    <n v="45000"/>
    <n v="0"/>
    <n v="0.2"/>
  </r>
  <r>
    <x v="0"/>
    <x v="4"/>
    <n v="120"/>
    <x v="4"/>
    <n v="5"/>
    <n v="0"/>
    <x v="4"/>
    <n v="0"/>
    <n v="54000"/>
    <n v="0"/>
    <n v="0.16666666666666666"/>
  </r>
  <r>
    <x v="0"/>
    <x v="5"/>
    <n v="80"/>
    <x v="5"/>
    <n v="3"/>
    <n v="0"/>
    <x v="1"/>
    <n v="0"/>
    <n v="21600"/>
    <n v="0"/>
    <n v="0.25"/>
  </r>
  <r>
    <x v="1"/>
    <x v="6"/>
    <n v="60"/>
    <x v="6"/>
    <n v="5"/>
    <n v="3"/>
    <x v="5"/>
    <n v="10800"/>
    <n v="27000"/>
    <n v="16200"/>
    <n v="0.33333333333333331"/>
  </r>
  <r>
    <x v="1"/>
    <x v="7"/>
    <n v="60"/>
    <x v="7"/>
    <n v="9"/>
    <n v="5"/>
    <x v="6"/>
    <n v="18900"/>
    <n v="48600"/>
    <n v="27000"/>
    <n v="0.3"/>
  </r>
  <r>
    <x v="1"/>
    <x v="8"/>
    <n v="70"/>
    <x v="8"/>
    <n v="6"/>
    <n v="4"/>
    <x v="7"/>
    <n v="18000"/>
    <n v="37800"/>
    <n v="25200"/>
    <n v="0.2857142857142857"/>
  </r>
  <r>
    <x v="1"/>
    <x v="9"/>
    <n v="120"/>
    <x v="9"/>
    <n v="8"/>
    <n v="3"/>
    <x v="8"/>
    <n v="25650"/>
    <n v="86400"/>
    <n v="32400"/>
    <n v="0.20833333333333334"/>
  </r>
  <r>
    <x v="1"/>
    <x v="10"/>
    <n v="40"/>
    <x v="10"/>
    <n v="4"/>
    <n v="5"/>
    <x v="9"/>
    <n v="15750"/>
    <n v="14400"/>
    <n v="18000"/>
    <n v="0.125"/>
  </r>
  <r>
    <x v="1"/>
    <x v="11"/>
    <n v="70"/>
    <x v="1"/>
    <n v="2"/>
    <n v="2"/>
    <x v="10"/>
    <n v="8100"/>
    <n v="12600"/>
    <n v="12600"/>
    <n v="0.35714285714285715"/>
  </r>
  <r>
    <x v="2"/>
    <x v="12"/>
    <n v="70"/>
    <x v="11"/>
    <n v="9"/>
    <n v="5"/>
    <x v="11"/>
    <n v="24750"/>
    <n v="56700"/>
    <n v="31500"/>
    <n v="0.21428571428571427"/>
  </r>
  <r>
    <x v="2"/>
    <x v="13"/>
    <n v="80"/>
    <x v="5"/>
    <n v="6"/>
    <n v="3"/>
    <x v="12"/>
    <n v="16200"/>
    <n v="43200"/>
    <n v="21600"/>
    <n v="0.25"/>
  </r>
  <r>
    <x v="2"/>
    <x v="14"/>
    <n v="140"/>
    <x v="12"/>
    <n v="12"/>
    <n v="3"/>
    <x v="13"/>
    <n v="29700"/>
    <n v="151200"/>
    <n v="37800"/>
    <n v="0.21428571428571427"/>
  </r>
  <r>
    <x v="2"/>
    <x v="15"/>
    <n v="120"/>
    <x v="13"/>
    <n v="13"/>
    <n v="4"/>
    <x v="14"/>
    <n v="37800"/>
    <n v="140400"/>
    <n v="43200"/>
    <n v="0.125"/>
  </r>
  <r>
    <x v="2"/>
    <x v="16"/>
    <n v="140"/>
    <x v="12"/>
    <n v="6"/>
    <n v="2"/>
    <x v="15"/>
    <n v="19800"/>
    <n v="75600"/>
    <n v="25200"/>
    <n v="0.21428571428571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9DA94-2ABC-4526-AF10-1712D1802ED8}" name="PivotTable5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K42:M60" firstHeaderRow="0" firstDataRow="1" firstDataCol="1"/>
  <pivotFields count="11">
    <pivotField showAll="0"/>
    <pivotField axis="axisRow" showAll="0">
      <items count="27">
        <item m="1" x="25"/>
        <item m="1" x="21"/>
        <item m="1" x="22"/>
        <item x="14"/>
        <item x="15"/>
        <item x="12"/>
        <item x="16"/>
        <item x="13"/>
        <item m="1" x="23"/>
        <item x="7"/>
        <item x="9"/>
        <item x="10"/>
        <item x="6"/>
        <item x="11"/>
        <item m="1" x="17"/>
        <item m="1" x="20"/>
        <item m="1" x="19"/>
        <item x="8"/>
        <item m="1" x="24"/>
        <item m="1" x="18"/>
        <item x="2"/>
        <item x="5"/>
        <item x="0"/>
        <item x="1"/>
        <item x="4"/>
        <item x="3"/>
        <item t="default"/>
      </items>
    </pivotField>
    <pivotField showAll="0"/>
    <pivotField showAll="0">
      <items count="15">
        <item x="0"/>
        <item x="10"/>
        <item x="6"/>
        <item x="7"/>
        <item x="1"/>
        <item x="8"/>
        <item x="11"/>
        <item x="5"/>
        <item x="3"/>
        <item x="2"/>
        <item x="9"/>
        <item x="4"/>
        <item x="13"/>
        <item x="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numFmtId="10" showAll="0"/>
  </pivotFields>
  <rowFields count="1">
    <field x="1"/>
  </rowFields>
  <rowItems count="18"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7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 unit with veg" fld="4" baseField="0" baseItem="0"/>
    <dataField name="Sum of per unit without veg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E4380-5BC0-466E-B0DD-D839DA3C5453}" name="PivotTable4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G42:I60" firstHeaderRow="0" firstDataRow="1" firstDataCol="1"/>
  <pivotFields count="11">
    <pivotField showAll="0">
      <items count="4">
        <item x="2"/>
        <item x="1"/>
        <item x="0"/>
        <item t="default"/>
      </items>
    </pivotField>
    <pivotField axis="axisRow" showAll="0" sortType="ascending">
      <items count="27">
        <item m="1" x="25"/>
        <item m="1" x="21"/>
        <item m="1" x="22"/>
        <item x="14"/>
        <item x="15"/>
        <item x="12"/>
        <item x="16"/>
        <item x="13"/>
        <item m="1" x="23"/>
        <item x="7"/>
        <item x="9"/>
        <item x="10"/>
        <item x="6"/>
        <item x="11"/>
        <item m="1" x="17"/>
        <item m="1" x="20"/>
        <item m="1" x="19"/>
        <item x="8"/>
        <item m="1" x="24"/>
        <item m="1" x="18"/>
        <item x="2"/>
        <item x="5"/>
        <item x="0"/>
        <item x="1"/>
        <item x="4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10" showAll="0"/>
  </pivotFields>
  <rowFields count="1">
    <field x="1"/>
  </rowFields>
  <rowItems count="18"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7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ing Price" fld="2" baseField="0" baseItem="0"/>
    <dataField name="Sum of Cost price" fld="3" baseField="0" baseItem="0"/>
  </dataField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89E5E-54F3-478E-AA65-9F006B18D6B4}" name="PivotTable4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C42:E46" firstHeaderRow="0" firstDataRow="1" firstDataCol="1"/>
  <pivotFields count="11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numFmtId="1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 unit with veg" fld="4" baseField="0" baseItem="0"/>
    <dataField name="Sum of per unit without veg" fld="5" baseField="0" baseItem="0"/>
  </dataFields>
  <chartFormats count="8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75B68-0622-4BD3-ADB9-9946922B3836}" name="PivotTable4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G33:I37" firstHeaderRow="0" firstDataRow="1" firstDataCol="1"/>
  <pivotFields count="11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 per unit with veg 90` DAYS" fld="6" baseField="0" baseItem="0"/>
    <dataField name="Sum of Total cost per unit without veg 90 days" fld="7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C714C-39C9-4F62-898E-4FFE5FD7FA05}" name="PivotTable4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3:E37" firstHeaderRow="0" firstDataRow="1" firstDataCol="1"/>
  <pivotFields count="11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numFmtId="1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WITH VEG" fld="8" baseField="0" baseItem="0"/>
    <dataField name="Sum of SALE WITHOUT VEG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D724-3710-4AD5-9F9B-20FDFE0EA600}">
  <dimension ref="B2:M160"/>
  <sheetViews>
    <sheetView workbookViewId="0">
      <selection activeCell="I7" sqref="I7"/>
    </sheetView>
  </sheetViews>
  <sheetFormatPr defaultRowHeight="15" x14ac:dyDescent="0.25"/>
  <cols>
    <col min="2" max="2" width="9.85546875" bestFit="1" customWidth="1"/>
    <col min="3" max="3" width="13.140625" bestFit="1" customWidth="1"/>
    <col min="4" max="4" width="21.5703125" bestFit="1" customWidth="1"/>
    <col min="5" max="5" width="25.5703125" bestFit="1" customWidth="1"/>
    <col min="6" max="6" width="16.140625" bestFit="1" customWidth="1"/>
    <col min="7" max="7" width="22.85546875" bestFit="1" customWidth="1"/>
    <col min="8" max="8" width="18.7109375" bestFit="1" customWidth="1"/>
    <col min="9" max="9" width="18.42578125" customWidth="1"/>
    <col min="10" max="10" width="15.42578125" bestFit="1" customWidth="1"/>
    <col min="11" max="11" width="22.85546875" bestFit="1" customWidth="1"/>
    <col min="12" max="12" width="23" bestFit="1" customWidth="1"/>
    <col min="13" max="13" width="26.140625" bestFit="1" customWidth="1"/>
    <col min="14" max="14" width="23.7109375" bestFit="1" customWidth="1"/>
    <col min="15" max="15" width="21.5703125" bestFit="1" customWidth="1"/>
    <col min="16" max="16" width="11.5703125" bestFit="1" customWidth="1"/>
    <col min="17" max="17" width="12.5703125" bestFit="1" customWidth="1"/>
    <col min="18" max="18" width="11.85546875" bestFit="1" customWidth="1"/>
    <col min="19" max="19" width="9.7109375" bestFit="1" customWidth="1"/>
    <col min="20" max="20" width="7.5703125" bestFit="1" customWidth="1"/>
    <col min="21" max="21" width="16.28515625" bestFit="1" customWidth="1"/>
    <col min="22" max="22" width="8.5703125" bestFit="1" customWidth="1"/>
    <col min="23" max="23" width="13.7109375" bestFit="1" customWidth="1"/>
    <col min="24" max="24" width="12.42578125" bestFit="1" customWidth="1"/>
    <col min="25" max="25" width="11.28515625" bestFit="1" customWidth="1"/>
  </cols>
  <sheetData>
    <row r="2" spans="2:12" x14ac:dyDescent="0.25">
      <c r="D2" s="27" t="s">
        <v>16</v>
      </c>
      <c r="E2" s="28"/>
      <c r="F2" s="28"/>
      <c r="G2" s="28"/>
      <c r="I2" s="29" t="s">
        <v>17</v>
      </c>
      <c r="J2" s="29"/>
      <c r="K2" s="29"/>
    </row>
    <row r="3" spans="2:12" x14ac:dyDescent="0.25">
      <c r="D3" s="12" t="s">
        <v>11</v>
      </c>
      <c r="E3" s="12" t="s">
        <v>16</v>
      </c>
      <c r="F3" s="12" t="s">
        <v>40</v>
      </c>
      <c r="G3" s="12"/>
      <c r="I3" s="12" t="s">
        <v>15</v>
      </c>
      <c r="J3" s="12" t="s">
        <v>44</v>
      </c>
      <c r="K3" s="12" t="s">
        <v>45</v>
      </c>
    </row>
    <row r="4" spans="2:12" x14ac:dyDescent="0.25">
      <c r="D4" s="3" t="s">
        <v>12</v>
      </c>
      <c r="E4" s="11">
        <v>14000</v>
      </c>
      <c r="F4" s="10">
        <v>3</v>
      </c>
      <c r="G4" s="10">
        <f>E4*F4</f>
        <v>42000</v>
      </c>
      <c r="I4" s="10" t="s">
        <v>42</v>
      </c>
      <c r="J4" s="10">
        <f>SUM(J11:J27)</f>
        <v>880200</v>
      </c>
      <c r="K4" s="10">
        <f>SUM(K11:K27)</f>
        <v>290700</v>
      </c>
    </row>
    <row r="5" spans="2:12" x14ac:dyDescent="0.25">
      <c r="D5" s="3" t="s">
        <v>13</v>
      </c>
      <c r="E5" s="11">
        <v>12000</v>
      </c>
      <c r="F5" s="10">
        <v>3</v>
      </c>
      <c r="G5" s="10">
        <f t="shared" ref="G5:G6" si="0">E5*F5</f>
        <v>36000</v>
      </c>
      <c r="I5" s="10" t="s">
        <v>41</v>
      </c>
      <c r="J5" s="10">
        <f>SUM(H11:H27)</f>
        <v>696060</v>
      </c>
      <c r="K5" s="10">
        <f>SUM(I11:I27)</f>
        <v>225450</v>
      </c>
    </row>
    <row r="6" spans="2:12" x14ac:dyDescent="0.25">
      <c r="D6" s="3" t="s">
        <v>14</v>
      </c>
      <c r="E6" s="11">
        <v>2000</v>
      </c>
      <c r="F6" s="10">
        <v>3</v>
      </c>
      <c r="G6" s="10">
        <f t="shared" si="0"/>
        <v>6000</v>
      </c>
      <c r="I6" s="10" t="s">
        <v>43</v>
      </c>
      <c r="J6" s="10">
        <f>SUM(G7)</f>
        <v>84000</v>
      </c>
      <c r="K6" s="10">
        <f>SUM(G7)</f>
        <v>84000</v>
      </c>
    </row>
    <row r="7" spans="2:12" x14ac:dyDescent="0.25">
      <c r="D7" s="12" t="s">
        <v>10</v>
      </c>
      <c r="E7" s="12">
        <f>SUM(E4:E6)</f>
        <v>28000</v>
      </c>
      <c r="F7" s="12"/>
      <c r="G7" s="12">
        <f>SUM(G4:G6)</f>
        <v>84000</v>
      </c>
      <c r="I7" s="15" t="s">
        <v>17</v>
      </c>
      <c r="J7" s="25">
        <f>J4-J5-J6</f>
        <v>100140</v>
      </c>
      <c r="K7" s="25">
        <f>K4-K5-K6</f>
        <v>-18750</v>
      </c>
    </row>
    <row r="10" spans="2:12" x14ac:dyDescent="0.25">
      <c r="B10" s="12" t="s">
        <v>15</v>
      </c>
      <c r="C10" s="12" t="s">
        <v>22</v>
      </c>
      <c r="D10" s="12" t="s">
        <v>0</v>
      </c>
      <c r="E10" s="12" t="s">
        <v>1</v>
      </c>
      <c r="F10" s="12" t="s">
        <v>25</v>
      </c>
      <c r="G10" s="12" t="s">
        <v>23</v>
      </c>
      <c r="H10" s="12" t="s">
        <v>32</v>
      </c>
      <c r="I10" s="12" t="s">
        <v>33</v>
      </c>
      <c r="J10" s="12" t="s">
        <v>18</v>
      </c>
      <c r="K10" s="12" t="s">
        <v>19</v>
      </c>
      <c r="L10" s="12" t="s">
        <v>24</v>
      </c>
    </row>
    <row r="11" spans="2:12" x14ac:dyDescent="0.25">
      <c r="B11" s="13" t="s">
        <v>20</v>
      </c>
      <c r="C11" s="6" t="s">
        <v>48</v>
      </c>
      <c r="D11" s="6">
        <v>45</v>
      </c>
      <c r="E11" s="6">
        <v>33</v>
      </c>
      <c r="F11" s="6">
        <v>2</v>
      </c>
      <c r="G11" s="6">
        <v>0</v>
      </c>
      <c r="H11" s="6">
        <f t="shared" ref="H11:H27" si="1">F11*E11*90</f>
        <v>5940</v>
      </c>
      <c r="I11" s="6">
        <f t="shared" ref="I11:I27" si="2">G11*E11*90</f>
        <v>0</v>
      </c>
      <c r="J11" s="6">
        <f t="shared" ref="J11:J27" si="3">D11*F11*90</f>
        <v>8100</v>
      </c>
      <c r="K11" s="6">
        <f>D11*G11*90</f>
        <v>0</v>
      </c>
      <c r="L11" s="9">
        <v>0.266666666666667</v>
      </c>
    </row>
    <row r="12" spans="2:12" x14ac:dyDescent="0.25">
      <c r="B12" s="13" t="s">
        <v>20</v>
      </c>
      <c r="C12" s="6" t="s">
        <v>49</v>
      </c>
      <c r="D12" s="6">
        <v>60</v>
      </c>
      <c r="E12" s="6">
        <v>45</v>
      </c>
      <c r="F12" s="6">
        <v>4</v>
      </c>
      <c r="G12" s="6">
        <v>0</v>
      </c>
      <c r="H12" s="6">
        <f t="shared" si="1"/>
        <v>16200</v>
      </c>
      <c r="I12" s="6">
        <f t="shared" si="2"/>
        <v>0</v>
      </c>
      <c r="J12" s="6">
        <f t="shared" si="3"/>
        <v>21600</v>
      </c>
      <c r="K12" s="6">
        <f>D12*G12</f>
        <v>0</v>
      </c>
      <c r="L12" s="9">
        <v>0.25</v>
      </c>
    </row>
    <row r="13" spans="2:12" x14ac:dyDescent="0.25">
      <c r="B13" s="13" t="s">
        <v>20</v>
      </c>
      <c r="C13" s="6" t="s">
        <v>51</v>
      </c>
      <c r="D13" s="6">
        <v>100</v>
      </c>
      <c r="E13" s="6">
        <v>85</v>
      </c>
      <c r="F13" s="6">
        <v>4</v>
      </c>
      <c r="G13" s="6">
        <v>0</v>
      </c>
      <c r="H13" s="6">
        <f t="shared" si="1"/>
        <v>30600</v>
      </c>
      <c r="I13" s="6">
        <f t="shared" si="2"/>
        <v>0</v>
      </c>
      <c r="J13" s="6">
        <f t="shared" si="3"/>
        <v>36000</v>
      </c>
      <c r="K13" s="6">
        <f>D13*G13</f>
        <v>0</v>
      </c>
      <c r="L13" s="9">
        <v>0.15</v>
      </c>
    </row>
    <row r="14" spans="2:12" x14ac:dyDescent="0.25">
      <c r="B14" s="13" t="s">
        <v>20</v>
      </c>
      <c r="C14" s="6" t="s">
        <v>50</v>
      </c>
      <c r="D14" s="6">
        <v>100</v>
      </c>
      <c r="E14" s="6">
        <v>80</v>
      </c>
      <c r="F14" s="6">
        <v>5</v>
      </c>
      <c r="G14" s="6">
        <v>0</v>
      </c>
      <c r="H14" s="6">
        <f t="shared" si="1"/>
        <v>36000</v>
      </c>
      <c r="I14" s="6">
        <f t="shared" si="2"/>
        <v>0</v>
      </c>
      <c r="J14" s="6">
        <f t="shared" si="3"/>
        <v>45000</v>
      </c>
      <c r="K14" s="6">
        <f>D14*G14</f>
        <v>0</v>
      </c>
      <c r="L14" s="9">
        <v>0.2</v>
      </c>
    </row>
    <row r="15" spans="2:12" x14ac:dyDescent="0.25">
      <c r="B15" s="13" t="s">
        <v>20</v>
      </c>
      <c r="C15" s="6" t="s">
        <v>52</v>
      </c>
      <c r="D15" s="6">
        <v>120</v>
      </c>
      <c r="E15" s="6">
        <v>100</v>
      </c>
      <c r="F15" s="6">
        <v>5</v>
      </c>
      <c r="G15" s="6">
        <v>0</v>
      </c>
      <c r="H15" s="6">
        <f t="shared" si="1"/>
        <v>45000</v>
      </c>
      <c r="I15" s="6">
        <f t="shared" si="2"/>
        <v>0</v>
      </c>
      <c r="J15" s="6">
        <f t="shared" si="3"/>
        <v>54000</v>
      </c>
      <c r="K15" s="6">
        <f>D15*G15</f>
        <v>0</v>
      </c>
      <c r="L15" s="9">
        <v>0.16666666666666666</v>
      </c>
    </row>
    <row r="16" spans="2:12" x14ac:dyDescent="0.25">
      <c r="B16" s="13" t="s">
        <v>20</v>
      </c>
      <c r="C16" s="6" t="s">
        <v>53</v>
      </c>
      <c r="D16" s="6">
        <v>80</v>
      </c>
      <c r="E16" s="6">
        <v>60</v>
      </c>
      <c r="F16" s="6">
        <v>3</v>
      </c>
      <c r="G16" s="6">
        <v>0</v>
      </c>
      <c r="H16" s="6">
        <f t="shared" si="1"/>
        <v>16200</v>
      </c>
      <c r="I16" s="6">
        <f t="shared" si="2"/>
        <v>0</v>
      </c>
      <c r="J16" s="6">
        <f t="shared" si="3"/>
        <v>21600</v>
      </c>
      <c r="K16" s="6">
        <f>D16*G16</f>
        <v>0</v>
      </c>
      <c r="L16" s="9">
        <v>0.25</v>
      </c>
    </row>
    <row r="17" spans="2:12" x14ac:dyDescent="0.25">
      <c r="B17" s="14" t="s">
        <v>21</v>
      </c>
      <c r="C17" s="7" t="s">
        <v>3</v>
      </c>
      <c r="D17" s="7">
        <v>60</v>
      </c>
      <c r="E17" s="7">
        <v>40</v>
      </c>
      <c r="F17" s="7">
        <v>5</v>
      </c>
      <c r="G17" s="7">
        <v>3</v>
      </c>
      <c r="H17" s="7">
        <f t="shared" si="1"/>
        <v>18000</v>
      </c>
      <c r="I17" s="7">
        <f t="shared" si="2"/>
        <v>10800</v>
      </c>
      <c r="J17" s="7">
        <f t="shared" si="3"/>
        <v>27000</v>
      </c>
      <c r="K17" s="7">
        <f t="shared" ref="K17:K27" si="4">D17*G17*90</f>
        <v>16200</v>
      </c>
      <c r="L17" s="4">
        <v>0.33333333333333331</v>
      </c>
    </row>
    <row r="18" spans="2:12" x14ac:dyDescent="0.25">
      <c r="B18" s="14" t="s">
        <v>21</v>
      </c>
      <c r="C18" s="7" t="s">
        <v>2</v>
      </c>
      <c r="D18" s="7">
        <v>60</v>
      </c>
      <c r="E18" s="7">
        <v>42</v>
      </c>
      <c r="F18" s="7">
        <v>9</v>
      </c>
      <c r="G18" s="7">
        <v>5</v>
      </c>
      <c r="H18" s="7">
        <f t="shared" si="1"/>
        <v>34020</v>
      </c>
      <c r="I18" s="7">
        <f t="shared" si="2"/>
        <v>18900</v>
      </c>
      <c r="J18" s="7">
        <f t="shared" si="3"/>
        <v>48600</v>
      </c>
      <c r="K18" s="7">
        <f t="shared" si="4"/>
        <v>27000</v>
      </c>
      <c r="L18" s="4">
        <v>0.3</v>
      </c>
    </row>
    <row r="19" spans="2:12" x14ac:dyDescent="0.25">
      <c r="B19" s="14" t="s">
        <v>21</v>
      </c>
      <c r="C19" s="7" t="s">
        <v>54</v>
      </c>
      <c r="D19" s="7">
        <v>70</v>
      </c>
      <c r="E19" s="7">
        <v>50</v>
      </c>
      <c r="F19" s="7">
        <v>6</v>
      </c>
      <c r="G19" s="7">
        <v>4</v>
      </c>
      <c r="H19" s="7">
        <f t="shared" si="1"/>
        <v>27000</v>
      </c>
      <c r="I19" s="7">
        <f t="shared" si="2"/>
        <v>18000</v>
      </c>
      <c r="J19" s="7">
        <f t="shared" si="3"/>
        <v>37800</v>
      </c>
      <c r="K19" s="7">
        <f t="shared" si="4"/>
        <v>25200</v>
      </c>
      <c r="L19" s="4">
        <v>0.2857142857142857</v>
      </c>
    </row>
    <row r="20" spans="2:12" x14ac:dyDescent="0.25">
      <c r="B20" s="14" t="s">
        <v>21</v>
      </c>
      <c r="C20" s="7" t="s">
        <v>4</v>
      </c>
      <c r="D20" s="7">
        <v>120</v>
      </c>
      <c r="E20" s="7">
        <v>95</v>
      </c>
      <c r="F20" s="7">
        <v>8</v>
      </c>
      <c r="G20" s="7">
        <v>3</v>
      </c>
      <c r="H20" s="7">
        <f t="shared" si="1"/>
        <v>68400</v>
      </c>
      <c r="I20" s="7">
        <f t="shared" si="2"/>
        <v>25650</v>
      </c>
      <c r="J20" s="7">
        <f t="shared" si="3"/>
        <v>86400</v>
      </c>
      <c r="K20" s="7">
        <f t="shared" si="4"/>
        <v>32400</v>
      </c>
      <c r="L20" s="4">
        <v>0.20833333333333334</v>
      </c>
    </row>
    <row r="21" spans="2:12" x14ac:dyDescent="0.25">
      <c r="B21" s="14" t="s">
        <v>21</v>
      </c>
      <c r="C21" s="7" t="s">
        <v>55</v>
      </c>
      <c r="D21" s="7">
        <v>40</v>
      </c>
      <c r="E21" s="7">
        <v>35</v>
      </c>
      <c r="F21" s="7">
        <v>4</v>
      </c>
      <c r="G21" s="7">
        <v>5</v>
      </c>
      <c r="H21" s="7">
        <f t="shared" si="1"/>
        <v>12600</v>
      </c>
      <c r="I21" s="7">
        <f t="shared" si="2"/>
        <v>15750</v>
      </c>
      <c r="J21" s="7">
        <f t="shared" si="3"/>
        <v>14400</v>
      </c>
      <c r="K21" s="7">
        <f t="shared" si="4"/>
        <v>18000</v>
      </c>
      <c r="L21" s="4">
        <v>0.125</v>
      </c>
    </row>
    <row r="22" spans="2:12" x14ac:dyDescent="0.25">
      <c r="B22" s="14" t="s">
        <v>21</v>
      </c>
      <c r="C22" s="7" t="s">
        <v>5</v>
      </c>
      <c r="D22" s="7">
        <v>70</v>
      </c>
      <c r="E22" s="7">
        <v>45</v>
      </c>
      <c r="F22" s="7">
        <v>2</v>
      </c>
      <c r="G22" s="7">
        <v>2</v>
      </c>
      <c r="H22" s="7">
        <f t="shared" si="1"/>
        <v>8100</v>
      </c>
      <c r="I22" s="7">
        <f t="shared" si="2"/>
        <v>8100</v>
      </c>
      <c r="J22" s="7">
        <f t="shared" si="3"/>
        <v>12600</v>
      </c>
      <c r="K22" s="7">
        <f t="shared" si="4"/>
        <v>12600</v>
      </c>
      <c r="L22" s="4">
        <v>0.35714285714285715</v>
      </c>
    </row>
    <row r="23" spans="2:12" x14ac:dyDescent="0.25">
      <c r="B23" s="19" t="s">
        <v>30</v>
      </c>
      <c r="C23" s="8" t="s">
        <v>6</v>
      </c>
      <c r="D23" s="8">
        <v>70</v>
      </c>
      <c r="E23" s="8">
        <v>55</v>
      </c>
      <c r="F23" s="8">
        <v>9</v>
      </c>
      <c r="G23" s="8">
        <v>5</v>
      </c>
      <c r="H23" s="8">
        <f t="shared" si="1"/>
        <v>44550</v>
      </c>
      <c r="I23" s="8">
        <f t="shared" si="2"/>
        <v>24750</v>
      </c>
      <c r="J23" s="8">
        <f t="shared" si="3"/>
        <v>56700</v>
      </c>
      <c r="K23" s="8">
        <f t="shared" si="4"/>
        <v>31500</v>
      </c>
      <c r="L23" s="5">
        <v>0.21428571428571427</v>
      </c>
    </row>
    <row r="24" spans="2:12" x14ac:dyDescent="0.25">
      <c r="B24" s="20" t="s">
        <v>30</v>
      </c>
      <c r="C24" s="8" t="s">
        <v>7</v>
      </c>
      <c r="D24" s="8">
        <v>80</v>
      </c>
      <c r="E24" s="8">
        <v>60</v>
      </c>
      <c r="F24" s="8">
        <v>6</v>
      </c>
      <c r="G24" s="8">
        <v>3</v>
      </c>
      <c r="H24" s="8">
        <f t="shared" si="1"/>
        <v>32400</v>
      </c>
      <c r="I24" s="8">
        <f t="shared" si="2"/>
        <v>16200</v>
      </c>
      <c r="J24" s="8">
        <f t="shared" si="3"/>
        <v>43200</v>
      </c>
      <c r="K24" s="8">
        <f t="shared" si="4"/>
        <v>21600</v>
      </c>
      <c r="L24" s="5">
        <v>0.25</v>
      </c>
    </row>
    <row r="25" spans="2:12" x14ac:dyDescent="0.25">
      <c r="B25" s="20" t="s">
        <v>30</v>
      </c>
      <c r="C25" s="8" t="s">
        <v>9</v>
      </c>
      <c r="D25" s="8">
        <v>140</v>
      </c>
      <c r="E25" s="8">
        <v>110</v>
      </c>
      <c r="F25" s="8">
        <v>12</v>
      </c>
      <c r="G25" s="8">
        <v>3</v>
      </c>
      <c r="H25" s="8">
        <f t="shared" si="1"/>
        <v>118800</v>
      </c>
      <c r="I25" s="8">
        <f t="shared" si="2"/>
        <v>29700</v>
      </c>
      <c r="J25" s="8">
        <f t="shared" si="3"/>
        <v>151200</v>
      </c>
      <c r="K25" s="8">
        <f t="shared" si="4"/>
        <v>37800</v>
      </c>
      <c r="L25" s="5">
        <v>0.21428571428571427</v>
      </c>
    </row>
    <row r="26" spans="2:12" x14ac:dyDescent="0.25">
      <c r="B26" s="20" t="s">
        <v>30</v>
      </c>
      <c r="C26" s="8" t="s">
        <v>8</v>
      </c>
      <c r="D26" s="8">
        <v>120</v>
      </c>
      <c r="E26" s="8">
        <v>105</v>
      </c>
      <c r="F26" s="8">
        <v>13</v>
      </c>
      <c r="G26" s="8">
        <v>4</v>
      </c>
      <c r="H26" s="8">
        <f t="shared" si="1"/>
        <v>122850</v>
      </c>
      <c r="I26" s="8">
        <f t="shared" si="2"/>
        <v>37800</v>
      </c>
      <c r="J26" s="8">
        <f t="shared" si="3"/>
        <v>140400</v>
      </c>
      <c r="K26" s="8">
        <f t="shared" si="4"/>
        <v>43200</v>
      </c>
      <c r="L26" s="5">
        <v>0.125</v>
      </c>
    </row>
    <row r="27" spans="2:12" x14ac:dyDescent="0.25">
      <c r="B27" s="19" t="s">
        <v>30</v>
      </c>
      <c r="C27" s="21" t="s">
        <v>56</v>
      </c>
      <c r="D27" s="21">
        <v>140</v>
      </c>
      <c r="E27" s="21">
        <v>110</v>
      </c>
      <c r="F27" s="21">
        <v>6</v>
      </c>
      <c r="G27" s="21">
        <v>2</v>
      </c>
      <c r="H27" s="21">
        <f t="shared" si="1"/>
        <v>59400</v>
      </c>
      <c r="I27" s="21">
        <f t="shared" si="2"/>
        <v>19800</v>
      </c>
      <c r="J27" s="21">
        <f t="shared" si="3"/>
        <v>75600</v>
      </c>
      <c r="K27" s="21">
        <f t="shared" si="4"/>
        <v>25200</v>
      </c>
      <c r="L27" s="22">
        <v>0.21428571428571427</v>
      </c>
    </row>
    <row r="28" spans="2:12" x14ac:dyDescent="0.25">
      <c r="B28" s="23"/>
      <c r="C28" s="1"/>
      <c r="D28" s="1"/>
      <c r="E28" s="1"/>
      <c r="F28" s="1"/>
      <c r="G28" s="1"/>
      <c r="H28" s="1"/>
      <c r="I28" s="1"/>
      <c r="J28" s="1"/>
      <c r="K28" s="1"/>
      <c r="L28" s="24"/>
    </row>
    <row r="29" spans="2:12" x14ac:dyDescent="0.25">
      <c r="B29" s="23"/>
      <c r="C29" s="1"/>
      <c r="D29" s="1"/>
      <c r="E29" s="1"/>
      <c r="F29" s="1"/>
      <c r="G29" s="1"/>
      <c r="H29" s="1"/>
      <c r="I29" s="1"/>
      <c r="J29" s="1"/>
      <c r="K29" s="1"/>
      <c r="L29" s="24"/>
    </row>
    <row r="31" spans="2:12" x14ac:dyDescent="0.25">
      <c r="B31" s="2"/>
      <c r="C31" s="26" t="s">
        <v>31</v>
      </c>
      <c r="D31" s="26"/>
      <c r="E31" s="26"/>
      <c r="F31" s="2"/>
      <c r="G31" s="26" t="s">
        <v>36</v>
      </c>
      <c r="H31" s="26"/>
      <c r="I31" s="26"/>
    </row>
    <row r="32" spans="2:12" x14ac:dyDescent="0.25">
      <c r="B32" s="2"/>
      <c r="C32" s="26"/>
      <c r="D32" s="26"/>
      <c r="E32" s="26"/>
      <c r="F32" s="2"/>
      <c r="G32" s="26"/>
      <c r="H32" s="26"/>
      <c r="I32" s="26"/>
    </row>
    <row r="33" spans="2:13" x14ac:dyDescent="0.25">
      <c r="B33" s="2"/>
      <c r="C33" s="16" t="s">
        <v>26</v>
      </c>
      <c r="D33" t="s">
        <v>28</v>
      </c>
      <c r="E33" t="s">
        <v>29</v>
      </c>
      <c r="F33" s="2"/>
      <c r="G33" s="16" t="s">
        <v>26</v>
      </c>
      <c r="H33" t="s">
        <v>34</v>
      </c>
      <c r="I33" t="s">
        <v>35</v>
      </c>
    </row>
    <row r="34" spans="2:13" x14ac:dyDescent="0.25">
      <c r="B34" s="2"/>
      <c r="C34" s="17" t="s">
        <v>30</v>
      </c>
      <c r="D34" s="18">
        <v>467100</v>
      </c>
      <c r="E34" s="18">
        <v>159300</v>
      </c>
      <c r="F34" s="2"/>
      <c r="G34" s="17" t="s">
        <v>30</v>
      </c>
      <c r="H34" s="18">
        <v>378000</v>
      </c>
      <c r="I34" s="18">
        <v>128250</v>
      </c>
    </row>
    <row r="35" spans="2:13" x14ac:dyDescent="0.25">
      <c r="B35" s="2"/>
      <c r="C35" s="17" t="s">
        <v>21</v>
      </c>
      <c r="D35" s="18">
        <v>226800</v>
      </c>
      <c r="E35" s="18">
        <v>131400</v>
      </c>
      <c r="F35" s="2"/>
      <c r="G35" s="17" t="s">
        <v>21</v>
      </c>
      <c r="H35" s="18">
        <v>168120</v>
      </c>
      <c r="I35" s="18">
        <v>97200</v>
      </c>
    </row>
    <row r="36" spans="2:13" x14ac:dyDescent="0.25">
      <c r="B36" s="2"/>
      <c r="C36" s="17" t="s">
        <v>20</v>
      </c>
      <c r="D36" s="18">
        <v>186300</v>
      </c>
      <c r="E36" s="18">
        <v>0</v>
      </c>
      <c r="F36" s="2"/>
      <c r="G36" s="17" t="s">
        <v>20</v>
      </c>
      <c r="H36" s="18">
        <v>149940</v>
      </c>
      <c r="I36" s="18">
        <v>0</v>
      </c>
    </row>
    <row r="37" spans="2:13" x14ac:dyDescent="0.25">
      <c r="B37" s="2"/>
      <c r="C37" s="17" t="s">
        <v>27</v>
      </c>
      <c r="D37" s="18">
        <v>880200</v>
      </c>
      <c r="E37" s="18">
        <v>290700</v>
      </c>
      <c r="F37" s="2"/>
      <c r="G37" s="17" t="s">
        <v>27</v>
      </c>
      <c r="H37" s="18">
        <v>696060</v>
      </c>
      <c r="I37" s="18">
        <v>225450</v>
      </c>
    </row>
    <row r="38" spans="2:13" x14ac:dyDescent="0.25">
      <c r="B38" s="2"/>
      <c r="F38" s="2"/>
    </row>
    <row r="39" spans="2:13" x14ac:dyDescent="0.25">
      <c r="B39" s="2"/>
      <c r="F39" s="2"/>
    </row>
    <row r="40" spans="2:13" x14ac:dyDescent="0.25">
      <c r="B40" s="2"/>
      <c r="C40" s="26" t="s">
        <v>37</v>
      </c>
      <c r="D40" s="26"/>
      <c r="E40" s="26"/>
      <c r="F40" s="2"/>
      <c r="G40" s="26" t="s">
        <v>57</v>
      </c>
      <c r="H40" s="26"/>
      <c r="I40" s="26"/>
      <c r="K40" s="26" t="s">
        <v>58</v>
      </c>
      <c r="L40" s="26"/>
      <c r="M40" s="26"/>
    </row>
    <row r="41" spans="2:13" x14ac:dyDescent="0.25">
      <c r="B41" s="2"/>
      <c r="C41" s="26"/>
      <c r="D41" s="26"/>
      <c r="E41" s="26"/>
      <c r="F41" s="2"/>
      <c r="G41" s="26"/>
      <c r="H41" s="26"/>
      <c r="I41" s="26"/>
      <c r="K41" s="26"/>
      <c r="L41" s="26"/>
      <c r="M41" s="26"/>
    </row>
    <row r="42" spans="2:13" x14ac:dyDescent="0.25">
      <c r="B42" s="2"/>
      <c r="C42" s="16" t="s">
        <v>26</v>
      </c>
      <c r="D42" t="s">
        <v>38</v>
      </c>
      <c r="E42" t="s">
        <v>39</v>
      </c>
      <c r="F42" s="2"/>
      <c r="G42" s="16" t="s">
        <v>26</v>
      </c>
      <c r="H42" t="s">
        <v>46</v>
      </c>
      <c r="I42" t="s">
        <v>47</v>
      </c>
      <c r="K42" s="16" t="s">
        <v>26</v>
      </c>
      <c r="L42" t="s">
        <v>38</v>
      </c>
      <c r="M42" t="s">
        <v>39</v>
      </c>
    </row>
    <row r="43" spans="2:13" x14ac:dyDescent="0.25">
      <c r="B43" s="2"/>
      <c r="C43" s="17" t="s">
        <v>30</v>
      </c>
      <c r="D43" s="18">
        <v>46</v>
      </c>
      <c r="E43" s="18">
        <v>17</v>
      </c>
      <c r="F43" s="2"/>
      <c r="G43" s="17" t="s">
        <v>9</v>
      </c>
      <c r="H43" s="18">
        <v>140</v>
      </c>
      <c r="I43" s="18">
        <v>110</v>
      </c>
      <c r="K43" s="17" t="s">
        <v>9</v>
      </c>
      <c r="L43" s="18">
        <v>12</v>
      </c>
      <c r="M43" s="18">
        <v>3</v>
      </c>
    </row>
    <row r="44" spans="2:13" x14ac:dyDescent="0.25">
      <c r="B44" s="2"/>
      <c r="C44" s="17" t="s">
        <v>21</v>
      </c>
      <c r="D44" s="18">
        <v>34</v>
      </c>
      <c r="E44" s="18">
        <v>22</v>
      </c>
      <c r="F44" s="2"/>
      <c r="G44" s="17" t="s">
        <v>8</v>
      </c>
      <c r="H44" s="18">
        <v>120</v>
      </c>
      <c r="I44" s="18">
        <v>105</v>
      </c>
      <c r="K44" s="17" t="s">
        <v>8</v>
      </c>
      <c r="L44" s="18">
        <v>13</v>
      </c>
      <c r="M44" s="18">
        <v>4</v>
      </c>
    </row>
    <row r="45" spans="2:13" x14ac:dyDescent="0.25">
      <c r="B45" s="2"/>
      <c r="C45" s="17" t="s">
        <v>20</v>
      </c>
      <c r="D45" s="18">
        <v>23</v>
      </c>
      <c r="E45" s="18">
        <v>0</v>
      </c>
      <c r="F45" s="2"/>
      <c r="G45" s="17" t="s">
        <v>6</v>
      </c>
      <c r="H45" s="18">
        <v>70</v>
      </c>
      <c r="I45" s="18">
        <v>55</v>
      </c>
      <c r="K45" s="17" t="s">
        <v>6</v>
      </c>
      <c r="L45" s="18">
        <v>9</v>
      </c>
      <c r="M45" s="18">
        <v>5</v>
      </c>
    </row>
    <row r="46" spans="2:13" x14ac:dyDescent="0.25">
      <c r="B46" s="2"/>
      <c r="C46" s="17" t="s">
        <v>27</v>
      </c>
      <c r="D46" s="18">
        <v>103</v>
      </c>
      <c r="E46" s="18">
        <v>39</v>
      </c>
      <c r="F46" s="2"/>
      <c r="G46" s="17" t="s">
        <v>56</v>
      </c>
      <c r="H46" s="18">
        <v>140</v>
      </c>
      <c r="I46" s="18">
        <v>110</v>
      </c>
      <c r="K46" s="17" t="s">
        <v>56</v>
      </c>
      <c r="L46" s="18">
        <v>6</v>
      </c>
      <c r="M46" s="18">
        <v>2</v>
      </c>
    </row>
    <row r="47" spans="2:13" x14ac:dyDescent="0.25">
      <c r="B47" s="2"/>
      <c r="F47" s="2"/>
      <c r="G47" s="17" t="s">
        <v>7</v>
      </c>
      <c r="H47" s="18">
        <v>80</v>
      </c>
      <c r="I47" s="18">
        <v>60</v>
      </c>
      <c r="K47" s="17" t="s">
        <v>7</v>
      </c>
      <c r="L47" s="18">
        <v>6</v>
      </c>
      <c r="M47" s="18">
        <v>3</v>
      </c>
    </row>
    <row r="48" spans="2:13" x14ac:dyDescent="0.25">
      <c r="B48" s="2"/>
      <c r="F48" s="2"/>
      <c r="G48" s="17" t="s">
        <v>2</v>
      </c>
      <c r="H48" s="18">
        <v>60</v>
      </c>
      <c r="I48" s="18">
        <v>42</v>
      </c>
      <c r="K48" s="17" t="s">
        <v>2</v>
      </c>
      <c r="L48" s="18">
        <v>9</v>
      </c>
      <c r="M48" s="18">
        <v>5</v>
      </c>
    </row>
    <row r="49" spans="2:13" x14ac:dyDescent="0.25">
      <c r="B49" s="2"/>
      <c r="F49" s="2"/>
      <c r="G49" s="17" t="s">
        <v>4</v>
      </c>
      <c r="H49" s="18">
        <v>120</v>
      </c>
      <c r="I49" s="18">
        <v>95</v>
      </c>
      <c r="K49" s="17" t="s">
        <v>4</v>
      </c>
      <c r="L49" s="18">
        <v>8</v>
      </c>
      <c r="M49" s="18">
        <v>3</v>
      </c>
    </row>
    <row r="50" spans="2:13" x14ac:dyDescent="0.25">
      <c r="B50" s="2"/>
      <c r="F50" s="2"/>
      <c r="G50" s="17" t="s">
        <v>55</v>
      </c>
      <c r="H50" s="18">
        <v>40</v>
      </c>
      <c r="I50" s="18">
        <v>35</v>
      </c>
      <c r="K50" s="17" t="s">
        <v>55</v>
      </c>
      <c r="L50" s="18">
        <v>4</v>
      </c>
      <c r="M50" s="18">
        <v>5</v>
      </c>
    </row>
    <row r="51" spans="2:13" x14ac:dyDescent="0.25">
      <c r="B51" s="2"/>
      <c r="F51" s="2"/>
      <c r="G51" s="17" t="s">
        <v>3</v>
      </c>
      <c r="H51" s="18">
        <v>60</v>
      </c>
      <c r="I51" s="18">
        <v>40</v>
      </c>
      <c r="K51" s="17" t="s">
        <v>3</v>
      </c>
      <c r="L51" s="18">
        <v>5</v>
      </c>
      <c r="M51" s="18">
        <v>3</v>
      </c>
    </row>
    <row r="52" spans="2:13" x14ac:dyDescent="0.25">
      <c r="B52" s="2"/>
      <c r="F52" s="2"/>
      <c r="G52" s="17" t="s">
        <v>5</v>
      </c>
      <c r="H52" s="18">
        <v>70</v>
      </c>
      <c r="I52" s="18">
        <v>45</v>
      </c>
      <c r="K52" s="17" t="s">
        <v>5</v>
      </c>
      <c r="L52" s="18">
        <v>2</v>
      </c>
      <c r="M52" s="18">
        <v>2</v>
      </c>
    </row>
    <row r="53" spans="2:13" x14ac:dyDescent="0.25">
      <c r="B53" s="2"/>
      <c r="F53" s="2"/>
      <c r="G53" s="17" t="s">
        <v>54</v>
      </c>
      <c r="H53" s="18">
        <v>70</v>
      </c>
      <c r="I53" s="18">
        <v>50</v>
      </c>
      <c r="K53" s="17" t="s">
        <v>54</v>
      </c>
      <c r="L53" s="18">
        <v>6</v>
      </c>
      <c r="M53" s="18">
        <v>4</v>
      </c>
    </row>
    <row r="54" spans="2:13" x14ac:dyDescent="0.25">
      <c r="B54" s="2"/>
      <c r="F54" s="2"/>
      <c r="G54" s="17" t="s">
        <v>51</v>
      </c>
      <c r="H54" s="18">
        <v>100</v>
      </c>
      <c r="I54" s="18">
        <v>85</v>
      </c>
      <c r="K54" s="17" t="s">
        <v>51</v>
      </c>
      <c r="L54" s="18">
        <v>4</v>
      </c>
      <c r="M54" s="18">
        <v>0</v>
      </c>
    </row>
    <row r="55" spans="2:13" x14ac:dyDescent="0.25">
      <c r="B55" s="2"/>
      <c r="F55" s="2"/>
      <c r="G55" s="17" t="s">
        <v>53</v>
      </c>
      <c r="H55" s="18">
        <v>80</v>
      </c>
      <c r="I55" s="18">
        <v>60</v>
      </c>
      <c r="K55" s="17" t="s">
        <v>53</v>
      </c>
      <c r="L55" s="18">
        <v>3</v>
      </c>
      <c r="M55" s="18">
        <v>0</v>
      </c>
    </row>
    <row r="56" spans="2:13" x14ac:dyDescent="0.25">
      <c r="B56" s="2"/>
      <c r="F56" s="2"/>
      <c r="G56" s="17" t="s">
        <v>48</v>
      </c>
      <c r="H56" s="18">
        <v>45</v>
      </c>
      <c r="I56" s="18">
        <v>33</v>
      </c>
      <c r="K56" s="17" t="s">
        <v>48</v>
      </c>
      <c r="L56" s="18">
        <v>2</v>
      </c>
      <c r="M56" s="18">
        <v>0</v>
      </c>
    </row>
    <row r="57" spans="2:13" x14ac:dyDescent="0.25">
      <c r="B57" s="2"/>
      <c r="F57" s="2"/>
      <c r="G57" s="17" t="s">
        <v>49</v>
      </c>
      <c r="H57" s="18">
        <v>60</v>
      </c>
      <c r="I57" s="18">
        <v>45</v>
      </c>
      <c r="K57" s="17" t="s">
        <v>49</v>
      </c>
      <c r="L57" s="18">
        <v>4</v>
      </c>
      <c r="M57" s="18">
        <v>0</v>
      </c>
    </row>
    <row r="58" spans="2:13" x14ac:dyDescent="0.25">
      <c r="B58" s="2"/>
      <c r="F58" s="2"/>
      <c r="G58" s="17" t="s">
        <v>52</v>
      </c>
      <c r="H58" s="18">
        <v>120</v>
      </c>
      <c r="I58" s="18">
        <v>100</v>
      </c>
      <c r="K58" s="17" t="s">
        <v>52</v>
      </c>
      <c r="L58" s="18">
        <v>5</v>
      </c>
      <c r="M58" s="18">
        <v>0</v>
      </c>
    </row>
    <row r="59" spans="2:13" x14ac:dyDescent="0.25">
      <c r="B59" s="2"/>
      <c r="F59" s="2"/>
      <c r="G59" s="17" t="s">
        <v>50</v>
      </c>
      <c r="H59" s="18">
        <v>100</v>
      </c>
      <c r="I59" s="18">
        <v>80</v>
      </c>
      <c r="K59" s="17" t="s">
        <v>50</v>
      </c>
      <c r="L59" s="18">
        <v>5</v>
      </c>
      <c r="M59" s="18">
        <v>0</v>
      </c>
    </row>
    <row r="60" spans="2:13" x14ac:dyDescent="0.25">
      <c r="B60" s="2"/>
      <c r="C60" s="2"/>
      <c r="D60" s="2"/>
      <c r="E60" s="2"/>
      <c r="F60" s="2"/>
      <c r="G60" s="17" t="s">
        <v>27</v>
      </c>
      <c r="H60" s="18">
        <v>1475</v>
      </c>
      <c r="I60" s="18">
        <v>1150</v>
      </c>
      <c r="K60" s="17" t="s">
        <v>27</v>
      </c>
      <c r="L60" s="18">
        <v>103</v>
      </c>
      <c r="M60" s="18">
        <v>39</v>
      </c>
    </row>
    <row r="61" spans="2:13" x14ac:dyDescent="0.25">
      <c r="B61" s="2"/>
      <c r="C61" s="2"/>
      <c r="D61" s="2"/>
      <c r="E61" s="2"/>
      <c r="F61" s="2"/>
    </row>
    <row r="62" spans="2:13" x14ac:dyDescent="0.25">
      <c r="B62" s="2"/>
      <c r="C62" s="2"/>
      <c r="D62" s="2"/>
      <c r="E62" s="2"/>
      <c r="F62" s="2"/>
    </row>
    <row r="63" spans="2:13" x14ac:dyDescent="0.25">
      <c r="B63" s="2"/>
      <c r="C63" s="2"/>
      <c r="D63" s="2"/>
      <c r="E63" s="2"/>
      <c r="F63" s="2"/>
    </row>
    <row r="64" spans="2:13" x14ac:dyDescent="0.25">
      <c r="B64" s="2"/>
      <c r="C64" s="2"/>
      <c r="D64" s="2"/>
      <c r="E64" s="2"/>
      <c r="F64" s="2"/>
    </row>
    <row r="65" spans="2:6" x14ac:dyDescent="0.25">
      <c r="B65" s="2"/>
      <c r="C65" s="2"/>
      <c r="D65" s="2"/>
      <c r="E65" s="2"/>
      <c r="F65" s="2"/>
    </row>
    <row r="66" spans="2:6" x14ac:dyDescent="0.25">
      <c r="B66" s="2"/>
      <c r="C66" s="2"/>
      <c r="D66" s="2"/>
      <c r="E66" s="2"/>
      <c r="F66" s="2"/>
    </row>
    <row r="67" spans="2:6" x14ac:dyDescent="0.25">
      <c r="B67" s="2"/>
      <c r="C67" s="2"/>
      <c r="D67" s="2"/>
      <c r="E67" s="2"/>
      <c r="F67" s="2"/>
    </row>
    <row r="68" spans="2:6" x14ac:dyDescent="0.25">
      <c r="B68" s="2"/>
      <c r="C68" s="2"/>
      <c r="D68" s="2"/>
      <c r="E68" s="2"/>
      <c r="F68" s="2"/>
    </row>
    <row r="69" spans="2:6" x14ac:dyDescent="0.25">
      <c r="B69" s="2"/>
      <c r="C69" s="2"/>
      <c r="D69" s="2"/>
      <c r="E69" s="2"/>
      <c r="F69" s="2"/>
    </row>
    <row r="70" spans="2:6" x14ac:dyDescent="0.25">
      <c r="B70" s="2"/>
      <c r="C70" s="2"/>
      <c r="D70" s="2"/>
      <c r="E70" s="2"/>
      <c r="F70" s="2"/>
    </row>
    <row r="71" spans="2:6" x14ac:dyDescent="0.25">
      <c r="B71" s="2"/>
      <c r="C71" s="2"/>
      <c r="D71" s="2"/>
      <c r="E71" s="2"/>
      <c r="F71" s="2"/>
    </row>
    <row r="72" spans="2:6" x14ac:dyDescent="0.25">
      <c r="B72" s="2"/>
      <c r="C72" s="2"/>
      <c r="D72" s="2"/>
      <c r="E72" s="2"/>
      <c r="F72" s="2"/>
    </row>
    <row r="73" spans="2:6" x14ac:dyDescent="0.25">
      <c r="B73" s="2"/>
      <c r="C73" s="2"/>
      <c r="D73" s="2"/>
      <c r="E73" s="2"/>
      <c r="F73" s="2"/>
    </row>
    <row r="74" spans="2:6" x14ac:dyDescent="0.25">
      <c r="B74" s="2"/>
      <c r="C74" s="2"/>
      <c r="D74" s="2"/>
      <c r="E74" s="2"/>
      <c r="F74" s="2"/>
    </row>
    <row r="75" spans="2:6" x14ac:dyDescent="0.25">
      <c r="B75" s="2"/>
      <c r="C75" s="2"/>
      <c r="D75" s="2"/>
      <c r="E75" s="2"/>
      <c r="F75" s="2"/>
    </row>
    <row r="76" spans="2:6" x14ac:dyDescent="0.25">
      <c r="B76" s="2"/>
      <c r="C76" s="2"/>
      <c r="D76" s="2"/>
      <c r="E76" s="2"/>
      <c r="F76" s="2"/>
    </row>
    <row r="77" spans="2:6" x14ac:dyDescent="0.25">
      <c r="B77" s="2"/>
      <c r="C77" s="2"/>
      <c r="D77" s="2"/>
      <c r="E77" s="2"/>
      <c r="F77" s="2"/>
    </row>
    <row r="78" spans="2:6" x14ac:dyDescent="0.25">
      <c r="B78" s="2"/>
      <c r="C78" s="2"/>
      <c r="D78" s="2"/>
      <c r="E78" s="2"/>
      <c r="F78" s="2"/>
    </row>
    <row r="79" spans="2:6" x14ac:dyDescent="0.25">
      <c r="B79" s="2"/>
      <c r="C79" s="2"/>
      <c r="D79" s="2"/>
      <c r="E79" s="2"/>
      <c r="F79" s="2"/>
    </row>
    <row r="80" spans="2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  <row r="85" spans="2:6" x14ac:dyDescent="0.25">
      <c r="B85" s="2"/>
      <c r="C85" s="2"/>
      <c r="D85" s="2"/>
      <c r="E85" s="2"/>
      <c r="F85" s="2"/>
    </row>
    <row r="86" spans="2:6" x14ac:dyDescent="0.25">
      <c r="B86" s="2"/>
      <c r="C86" s="2"/>
      <c r="D86" s="2"/>
      <c r="E86" s="2"/>
      <c r="F86" s="2"/>
    </row>
    <row r="87" spans="2:6" x14ac:dyDescent="0.25">
      <c r="B87" s="2"/>
      <c r="C87" s="2"/>
      <c r="D87" s="2"/>
      <c r="E87" s="2"/>
      <c r="F87" s="2"/>
    </row>
    <row r="88" spans="2:6" x14ac:dyDescent="0.25">
      <c r="B88" s="2"/>
      <c r="C88" s="2"/>
      <c r="D88" s="2"/>
      <c r="E88" s="2"/>
      <c r="F88" s="2"/>
    </row>
    <row r="89" spans="2:6" x14ac:dyDescent="0.25">
      <c r="B89" s="2"/>
      <c r="C89" s="2"/>
      <c r="D89" s="2"/>
      <c r="E89" s="2"/>
      <c r="F89" s="2"/>
    </row>
    <row r="90" spans="2:6" x14ac:dyDescent="0.25">
      <c r="B90" s="2"/>
      <c r="C90" s="2"/>
      <c r="D90" s="2"/>
      <c r="E90" s="2"/>
      <c r="F90" s="2"/>
    </row>
    <row r="91" spans="2:6" x14ac:dyDescent="0.25">
      <c r="B91" s="2"/>
      <c r="C91" s="2"/>
      <c r="D91" s="2"/>
      <c r="E91" s="2"/>
      <c r="F91" s="2"/>
    </row>
    <row r="92" spans="2:6" x14ac:dyDescent="0.25">
      <c r="B92" s="2"/>
      <c r="C92" s="2"/>
      <c r="D92" s="2"/>
      <c r="E92" s="2"/>
      <c r="F92" s="2"/>
    </row>
    <row r="93" spans="2:6" x14ac:dyDescent="0.25">
      <c r="B93" s="2"/>
      <c r="C93" s="2"/>
      <c r="D93" s="2"/>
      <c r="E93" s="2"/>
      <c r="F93" s="2"/>
    </row>
    <row r="94" spans="2:6" x14ac:dyDescent="0.25">
      <c r="B94" s="2"/>
      <c r="C94" s="2"/>
      <c r="D94" s="2"/>
      <c r="E94" s="2"/>
      <c r="F94" s="2"/>
    </row>
    <row r="95" spans="2:6" x14ac:dyDescent="0.25">
      <c r="B95" s="2"/>
      <c r="C95" s="2"/>
      <c r="D95" s="2"/>
      <c r="E95" s="2"/>
      <c r="F95" s="2"/>
    </row>
    <row r="96" spans="2:6" x14ac:dyDescent="0.25">
      <c r="B96" s="2"/>
      <c r="C96" s="2"/>
      <c r="D96" s="2"/>
      <c r="E96" s="2"/>
      <c r="F96" s="2"/>
    </row>
    <row r="97" spans="2:6" x14ac:dyDescent="0.25">
      <c r="B97" s="2"/>
      <c r="C97" s="2"/>
      <c r="D97" s="2"/>
      <c r="E97" s="2"/>
      <c r="F97" s="2"/>
    </row>
    <row r="98" spans="2:6" x14ac:dyDescent="0.25">
      <c r="B98" s="2"/>
      <c r="C98" s="2"/>
      <c r="D98" s="2"/>
      <c r="E98" s="2"/>
      <c r="F98" s="2"/>
    </row>
    <row r="99" spans="2:6" x14ac:dyDescent="0.25">
      <c r="B99" s="2"/>
      <c r="C99" s="2"/>
      <c r="D99" s="2"/>
      <c r="E99" s="2"/>
      <c r="F99" s="2"/>
    </row>
    <row r="100" spans="2:6" x14ac:dyDescent="0.25">
      <c r="B100" s="2"/>
      <c r="C100" s="2"/>
      <c r="D100" s="2"/>
      <c r="E100" s="2"/>
      <c r="F100" s="2"/>
    </row>
    <row r="101" spans="2:6" x14ac:dyDescent="0.25">
      <c r="B101" s="2"/>
      <c r="C101" s="2"/>
      <c r="D101" s="2"/>
      <c r="E101" s="2"/>
      <c r="F101" s="2"/>
    </row>
    <row r="102" spans="2:6" x14ac:dyDescent="0.25">
      <c r="B102" s="2"/>
      <c r="C102" s="2"/>
      <c r="D102" s="2"/>
      <c r="E102" s="2"/>
      <c r="F102" s="2"/>
    </row>
    <row r="103" spans="2:6" x14ac:dyDescent="0.25">
      <c r="B103" s="2"/>
      <c r="C103" s="2"/>
      <c r="D103" s="2"/>
      <c r="E103" s="2"/>
      <c r="F103" s="2"/>
    </row>
    <row r="104" spans="2:6" x14ac:dyDescent="0.25">
      <c r="B104" s="2"/>
      <c r="C104" s="2"/>
      <c r="D104" s="2"/>
      <c r="E104" s="2"/>
      <c r="F104" s="2"/>
    </row>
    <row r="105" spans="2:6" x14ac:dyDescent="0.25">
      <c r="B105" s="2"/>
      <c r="C105" s="2"/>
      <c r="D105" s="2"/>
      <c r="E105" s="2"/>
      <c r="F105" s="2"/>
    </row>
    <row r="106" spans="2:6" x14ac:dyDescent="0.25">
      <c r="B106" s="2"/>
      <c r="C106" s="2"/>
      <c r="D106" s="2"/>
      <c r="E106" s="2"/>
      <c r="F106" s="2"/>
    </row>
    <row r="107" spans="2:6" x14ac:dyDescent="0.25">
      <c r="B107" s="2"/>
      <c r="C107" s="2"/>
      <c r="D107" s="2"/>
      <c r="E107" s="2"/>
      <c r="F107" s="2"/>
    </row>
    <row r="108" spans="2:6" x14ac:dyDescent="0.25">
      <c r="B108" s="2"/>
      <c r="C108" s="2"/>
      <c r="D108" s="2"/>
      <c r="E108" s="2"/>
      <c r="F108" s="2"/>
    </row>
    <row r="109" spans="2:6" x14ac:dyDescent="0.25">
      <c r="B109" s="2"/>
      <c r="C109" s="2"/>
      <c r="D109" s="2"/>
      <c r="E109" s="2"/>
      <c r="F109" s="2"/>
    </row>
    <row r="110" spans="2:6" x14ac:dyDescent="0.25">
      <c r="B110" s="2"/>
      <c r="C110" s="2"/>
      <c r="D110" s="2"/>
      <c r="E110" s="2"/>
      <c r="F110" s="2"/>
    </row>
    <row r="111" spans="2:6" x14ac:dyDescent="0.25">
      <c r="B111" s="2"/>
      <c r="C111" s="2"/>
      <c r="D111" s="2"/>
      <c r="E111" s="2"/>
      <c r="F111" s="2"/>
    </row>
    <row r="112" spans="2:6" x14ac:dyDescent="0.25">
      <c r="B112" s="2"/>
      <c r="C112" s="2"/>
      <c r="D112" s="2"/>
      <c r="E112" s="2"/>
      <c r="F112" s="2"/>
    </row>
    <row r="113" spans="2:6" x14ac:dyDescent="0.25">
      <c r="B113" s="2"/>
      <c r="C113" s="2"/>
      <c r="D113" s="2"/>
      <c r="E113" s="2"/>
      <c r="F113" s="2"/>
    </row>
    <row r="114" spans="2:6" x14ac:dyDescent="0.25">
      <c r="B114" s="2"/>
      <c r="C114" s="2"/>
      <c r="D114" s="2"/>
      <c r="E114" s="2"/>
      <c r="F114" s="2"/>
    </row>
    <row r="115" spans="2:6" x14ac:dyDescent="0.25">
      <c r="B115" s="2"/>
      <c r="C115" s="2"/>
      <c r="D115" s="2"/>
      <c r="E115" s="2"/>
      <c r="F115" s="2"/>
    </row>
    <row r="116" spans="2:6" x14ac:dyDescent="0.25">
      <c r="B116" s="2"/>
      <c r="C116" s="2"/>
      <c r="D116" s="2"/>
      <c r="E116" s="2"/>
      <c r="F116" s="2"/>
    </row>
    <row r="117" spans="2:6" x14ac:dyDescent="0.25">
      <c r="B117" s="2"/>
      <c r="C117" s="2"/>
      <c r="D117" s="2"/>
      <c r="E117" s="2"/>
      <c r="F117" s="2"/>
    </row>
    <row r="118" spans="2:6" x14ac:dyDescent="0.25">
      <c r="B118" s="2"/>
      <c r="C118" s="2"/>
      <c r="D118" s="2"/>
      <c r="E118" s="2"/>
      <c r="F118" s="2"/>
    </row>
    <row r="119" spans="2:6" x14ac:dyDescent="0.25">
      <c r="B119" s="2"/>
      <c r="C119" s="2"/>
      <c r="D119" s="2"/>
      <c r="E119" s="2"/>
      <c r="F119" s="2"/>
    </row>
    <row r="120" spans="2:6" x14ac:dyDescent="0.25">
      <c r="B120" s="2"/>
      <c r="C120" s="2"/>
      <c r="D120" s="2"/>
      <c r="E120" s="2"/>
      <c r="F120" s="2"/>
    </row>
    <row r="121" spans="2:6" x14ac:dyDescent="0.25">
      <c r="B121" s="2"/>
      <c r="C121" s="2"/>
      <c r="D121" s="2"/>
      <c r="E121" s="2"/>
      <c r="F121" s="2"/>
    </row>
    <row r="122" spans="2:6" x14ac:dyDescent="0.25">
      <c r="B122" s="2"/>
      <c r="C122" s="2"/>
      <c r="D122" s="2"/>
      <c r="E122" s="2"/>
      <c r="F122" s="2"/>
    </row>
    <row r="123" spans="2:6" x14ac:dyDescent="0.25">
      <c r="B123" s="2"/>
      <c r="C123" s="2"/>
      <c r="D123" s="2"/>
      <c r="E123" s="2"/>
      <c r="F123" s="2"/>
    </row>
    <row r="124" spans="2:6" x14ac:dyDescent="0.25">
      <c r="B124" s="2"/>
      <c r="C124" s="2"/>
      <c r="D124" s="2"/>
      <c r="E124" s="2"/>
      <c r="F124" s="2"/>
    </row>
    <row r="125" spans="2:6" x14ac:dyDescent="0.25">
      <c r="B125" s="2"/>
      <c r="C125" s="2"/>
      <c r="D125" s="2"/>
      <c r="E125" s="2"/>
      <c r="F125" s="2"/>
    </row>
    <row r="126" spans="2:6" x14ac:dyDescent="0.25">
      <c r="B126" s="2"/>
      <c r="C126" s="2"/>
      <c r="D126" s="2"/>
      <c r="E126" s="2"/>
      <c r="F126" s="2"/>
    </row>
    <row r="127" spans="2:6" x14ac:dyDescent="0.25">
      <c r="B127" s="2"/>
      <c r="C127" s="2"/>
      <c r="D127" s="2"/>
      <c r="E127" s="2"/>
      <c r="F127" s="2"/>
    </row>
    <row r="128" spans="2:6" x14ac:dyDescent="0.25">
      <c r="B128" s="2"/>
      <c r="C128" s="2"/>
      <c r="D128" s="2"/>
      <c r="E128" s="2"/>
      <c r="F128" s="2"/>
    </row>
    <row r="129" spans="2:6" x14ac:dyDescent="0.25">
      <c r="B129" s="2"/>
      <c r="C129" s="2"/>
      <c r="D129" s="2"/>
      <c r="E129" s="2"/>
      <c r="F129" s="2"/>
    </row>
    <row r="130" spans="2:6" x14ac:dyDescent="0.25">
      <c r="B130" s="2"/>
      <c r="C130" s="2"/>
      <c r="D130" s="2"/>
      <c r="E130" s="2"/>
      <c r="F130" s="2"/>
    </row>
    <row r="131" spans="2:6" x14ac:dyDescent="0.25">
      <c r="B131" s="2"/>
      <c r="C131" s="2"/>
      <c r="D131" s="2"/>
      <c r="E131" s="2"/>
      <c r="F131" s="2"/>
    </row>
    <row r="132" spans="2:6" x14ac:dyDescent="0.25">
      <c r="B132" s="2"/>
      <c r="C132" s="2"/>
      <c r="D132" s="2"/>
      <c r="E132" s="2"/>
      <c r="F132" s="2"/>
    </row>
    <row r="133" spans="2:6" x14ac:dyDescent="0.25">
      <c r="B133" s="2"/>
      <c r="C133" s="2"/>
      <c r="D133" s="2"/>
      <c r="E133" s="2"/>
      <c r="F133" s="2"/>
    </row>
    <row r="134" spans="2:6" x14ac:dyDescent="0.25">
      <c r="B134" s="2"/>
      <c r="C134" s="2"/>
      <c r="D134" s="2"/>
      <c r="E134" s="2"/>
      <c r="F134" s="2"/>
    </row>
    <row r="135" spans="2:6" x14ac:dyDescent="0.25">
      <c r="B135" s="2"/>
      <c r="C135" s="2"/>
      <c r="D135" s="2"/>
      <c r="E135" s="2"/>
      <c r="F135" s="2"/>
    </row>
    <row r="136" spans="2:6" x14ac:dyDescent="0.25">
      <c r="B136" s="2"/>
      <c r="C136" s="2"/>
      <c r="D136" s="2"/>
      <c r="E136" s="2"/>
      <c r="F136" s="2"/>
    </row>
    <row r="137" spans="2:6" x14ac:dyDescent="0.25">
      <c r="B137" s="2"/>
      <c r="C137" s="2"/>
      <c r="D137" s="2"/>
      <c r="E137" s="2"/>
      <c r="F137" s="2"/>
    </row>
    <row r="138" spans="2:6" x14ac:dyDescent="0.25">
      <c r="B138" s="2"/>
      <c r="C138" s="2"/>
      <c r="D138" s="2"/>
      <c r="E138" s="2"/>
      <c r="F138" s="2"/>
    </row>
    <row r="139" spans="2:6" x14ac:dyDescent="0.25">
      <c r="B139" s="2"/>
      <c r="C139" s="2"/>
      <c r="D139" s="2"/>
      <c r="E139" s="2"/>
      <c r="F139" s="2"/>
    </row>
    <row r="140" spans="2:6" x14ac:dyDescent="0.25">
      <c r="B140" s="2"/>
      <c r="C140" s="2"/>
      <c r="D140" s="2"/>
      <c r="E140" s="2"/>
      <c r="F140" s="2"/>
    </row>
    <row r="141" spans="2:6" x14ac:dyDescent="0.25">
      <c r="B141" s="2"/>
      <c r="C141" s="2"/>
      <c r="D141" s="2"/>
      <c r="E141" s="2"/>
      <c r="F141" s="2"/>
    </row>
    <row r="142" spans="2:6" x14ac:dyDescent="0.25">
      <c r="B142" s="2"/>
      <c r="C142" s="2"/>
      <c r="D142" s="2"/>
      <c r="E142" s="2"/>
      <c r="F142" s="2"/>
    </row>
    <row r="143" spans="2:6" x14ac:dyDescent="0.25">
      <c r="B143" s="2"/>
      <c r="C143" s="2"/>
      <c r="D143" s="2"/>
      <c r="E143" s="2"/>
      <c r="F143" s="2"/>
    </row>
    <row r="144" spans="2:6" x14ac:dyDescent="0.25">
      <c r="B144" s="2"/>
      <c r="C144" s="2"/>
      <c r="D144" s="2"/>
      <c r="E144" s="2"/>
      <c r="F144" s="2"/>
    </row>
    <row r="145" spans="2:6" x14ac:dyDescent="0.25">
      <c r="B145" s="2"/>
      <c r="C145" s="2"/>
      <c r="D145" s="2"/>
      <c r="E145" s="2"/>
      <c r="F145" s="2"/>
    </row>
    <row r="146" spans="2:6" x14ac:dyDescent="0.25">
      <c r="B146" s="2"/>
      <c r="C146" s="2"/>
      <c r="D146" s="2"/>
      <c r="E146" s="2"/>
      <c r="F146" s="2"/>
    </row>
    <row r="147" spans="2:6" x14ac:dyDescent="0.25">
      <c r="B147" s="2"/>
      <c r="C147" s="2"/>
      <c r="D147" s="2"/>
      <c r="E147" s="2"/>
      <c r="F147" s="2"/>
    </row>
    <row r="148" spans="2:6" x14ac:dyDescent="0.25">
      <c r="B148" s="2"/>
      <c r="C148" s="2"/>
      <c r="D148" s="2"/>
      <c r="E148" s="2"/>
      <c r="F148" s="2"/>
    </row>
    <row r="149" spans="2:6" x14ac:dyDescent="0.25">
      <c r="B149" s="2"/>
      <c r="C149" s="2"/>
      <c r="D149" s="2"/>
      <c r="E149" s="2"/>
      <c r="F149" s="2"/>
    </row>
    <row r="150" spans="2:6" x14ac:dyDescent="0.25">
      <c r="B150" s="2"/>
      <c r="C150" s="2"/>
      <c r="D150" s="2"/>
      <c r="E150" s="2"/>
      <c r="F150" s="2"/>
    </row>
    <row r="151" spans="2:6" x14ac:dyDescent="0.25">
      <c r="B151" s="2"/>
      <c r="C151" s="2"/>
      <c r="D151" s="2"/>
      <c r="E151" s="2"/>
      <c r="F151" s="2"/>
    </row>
    <row r="152" spans="2:6" x14ac:dyDescent="0.25">
      <c r="B152" s="2"/>
      <c r="C152" s="2"/>
      <c r="D152" s="2"/>
      <c r="E152" s="2"/>
      <c r="F152" s="2"/>
    </row>
    <row r="153" spans="2:6" x14ac:dyDescent="0.25">
      <c r="B153" s="2"/>
      <c r="C153" s="2"/>
      <c r="D153" s="2"/>
      <c r="E153" s="2"/>
      <c r="F153" s="2"/>
    </row>
    <row r="154" spans="2:6" x14ac:dyDescent="0.25">
      <c r="B154" s="2"/>
      <c r="C154" s="2"/>
      <c r="D154" s="2"/>
      <c r="E154" s="2"/>
      <c r="F154" s="2"/>
    </row>
    <row r="155" spans="2:6" x14ac:dyDescent="0.25">
      <c r="B155" s="2"/>
      <c r="C155" s="2"/>
      <c r="D155" s="2"/>
      <c r="E155" s="2"/>
      <c r="F155" s="2"/>
    </row>
    <row r="156" spans="2:6" x14ac:dyDescent="0.25">
      <c r="B156" s="2"/>
      <c r="C156" s="2"/>
      <c r="D156" s="2"/>
      <c r="E156" s="2"/>
      <c r="F156" s="2"/>
    </row>
    <row r="157" spans="2:6" x14ac:dyDescent="0.25">
      <c r="B157" s="2"/>
      <c r="C157" s="2"/>
      <c r="D157" s="2"/>
      <c r="E157" s="2"/>
      <c r="F157" s="2"/>
    </row>
    <row r="158" spans="2:6" x14ac:dyDescent="0.25">
      <c r="B158" s="2"/>
      <c r="C158" s="2"/>
      <c r="D158" s="2"/>
      <c r="E158" s="2"/>
      <c r="F158" s="2"/>
    </row>
    <row r="159" spans="2:6" x14ac:dyDescent="0.25">
      <c r="B159" s="2"/>
      <c r="C159" s="2"/>
      <c r="D159" s="2"/>
      <c r="E159" s="2"/>
      <c r="F159" s="2"/>
    </row>
    <row r="160" spans="2:6" x14ac:dyDescent="0.25">
      <c r="B160" s="2"/>
      <c r="C160" s="2"/>
      <c r="D160" s="2"/>
      <c r="E160" s="2"/>
      <c r="F160" s="2"/>
    </row>
  </sheetData>
  <mergeCells count="7">
    <mergeCell ref="G40:I41"/>
    <mergeCell ref="K40:M41"/>
    <mergeCell ref="D2:G2"/>
    <mergeCell ref="I2:K2"/>
    <mergeCell ref="C40:E41"/>
    <mergeCell ref="C31:E32"/>
    <mergeCell ref="G31:I32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021A-2FE3-4F92-A311-15B5708069A4}">
  <dimension ref="A1"/>
  <sheetViews>
    <sheetView workbookViewId="0">
      <selection activeCell="R4" sqref="R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BAFB-ADCF-46F5-87B3-E2A9CD1F4B41}">
  <dimension ref="A1"/>
  <sheetViews>
    <sheetView tabSelected="1" workbookViewId="0">
      <selection activeCell="X5" sqref="X5"/>
    </sheetView>
  </sheetViews>
  <sheetFormatPr defaultRowHeight="15" x14ac:dyDescent="0.25"/>
  <cols>
    <col min="1" max="16384" width="9.140625" style="3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2015-06-05T18:17:20Z</dcterms:created>
  <dcterms:modified xsi:type="dcterms:W3CDTF">2022-05-15T05:30:56Z</dcterms:modified>
</cp:coreProperties>
</file>