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TS\3,1\DRM\"/>
    </mc:Choice>
  </mc:AlternateContent>
  <xr:revisionPtr revIDLastSave="0" documentId="13_ncr:1_{7A39A9B1-A429-44B5-BBE6-10764B01BADA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Near Future Data" sheetId="1" r:id="rId1"/>
    <sheet name="Far Future Data" sheetId="2" r:id="rId2"/>
    <sheet name="Near Futures Return" sheetId="3" r:id="rId3"/>
    <sheet name="Far Futures Return" sheetId="4" r:id="rId4"/>
    <sheet name="Near Futures Stratergy" sheetId="5" r:id="rId5"/>
    <sheet name="Far Futures Straterg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6" l="1"/>
  <c r="J36" i="6" s="1"/>
  <c r="J32" i="6"/>
  <c r="I30" i="5"/>
  <c r="I28" i="5"/>
  <c r="I26" i="5"/>
  <c r="I32" i="5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3" i="4"/>
  <c r="K7" i="4" s="1"/>
  <c r="D4" i="3"/>
  <c r="E4" i="3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3" i="3"/>
  <c r="E3" i="3" s="1"/>
  <c r="E5" i="3" l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K6" i="3"/>
  <c r="K4" i="4"/>
  <c r="K8" i="4" s="1"/>
  <c r="K5" i="4"/>
  <c r="E3" i="4"/>
  <c r="K6" i="4"/>
  <c r="K5" i="3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K7" i="3"/>
  <c r="K4" i="3"/>
  <c r="I4" i="3" l="1"/>
  <c r="I7" i="3"/>
  <c r="I8" i="3" s="1"/>
  <c r="K8" i="3"/>
  <c r="I5" i="3"/>
  <c r="I6" i="3"/>
  <c r="I7" i="4"/>
  <c r="I6" i="4"/>
  <c r="I5" i="4"/>
  <c r="I4" i="4"/>
  <c r="I8" i="4" l="1"/>
</calcChain>
</file>

<file path=xl/sharedStrings.xml><?xml version="1.0" encoding="utf-8"?>
<sst xmlns="http://schemas.openxmlformats.org/spreadsheetml/2006/main" count="1292" uniqueCount="315">
  <si>
    <t>Date</t>
  </si>
  <si>
    <t>Instrument Name</t>
  </si>
  <si>
    <t>Symbol</t>
  </si>
  <si>
    <t>Expiry Date</t>
  </si>
  <si>
    <t>Option Type</t>
  </si>
  <si>
    <t>Strike Price</t>
  </si>
  <si>
    <t>Open</t>
  </si>
  <si>
    <t>High</t>
  </si>
  <si>
    <t>Low</t>
  </si>
  <si>
    <t>Close</t>
  </si>
  <si>
    <t>Previous Close</t>
  </si>
  <si>
    <t>Volume(Lots)</t>
  </si>
  <si>
    <t>Volume(In 000's)</t>
  </si>
  <si>
    <t>Value(Lacs)</t>
  </si>
  <si>
    <t>Open Interest(Lots)</t>
  </si>
  <si>
    <t>FUTCOM</t>
  </si>
  <si>
    <t xml:space="preserve">GOLDM        </t>
  </si>
  <si>
    <t>-</t>
  </si>
  <si>
    <t xml:space="preserve">63.100 GRMS </t>
  </si>
  <si>
    <t xml:space="preserve">459.200 GRMS </t>
  </si>
  <si>
    <t xml:space="preserve">1168.400 GRMS </t>
  </si>
  <si>
    <t xml:space="preserve">1241.700 GRMS </t>
  </si>
  <si>
    <t xml:space="preserve">1039.900 GRMS </t>
  </si>
  <si>
    <t xml:space="preserve">2049.400 GRMS </t>
  </si>
  <si>
    <t xml:space="preserve">1182.300 GRMS </t>
  </si>
  <si>
    <t xml:space="preserve">1447.900 GRMS </t>
  </si>
  <si>
    <t xml:space="preserve">1450.300 GRMS </t>
  </si>
  <si>
    <t xml:space="preserve">1402.300 GRMS </t>
  </si>
  <si>
    <t xml:space="preserve">1381.000 GRMS </t>
  </si>
  <si>
    <t xml:space="preserve">1246.300 GRMS </t>
  </si>
  <si>
    <t xml:space="preserve">2358.300 GRMS </t>
  </si>
  <si>
    <t xml:space="preserve">1424.600 GRMS </t>
  </si>
  <si>
    <t xml:space="preserve">999.600 GRMS </t>
  </si>
  <si>
    <t xml:space="preserve">1961.100 GRMS </t>
  </si>
  <si>
    <t xml:space="preserve">1149.000 GRMS </t>
  </si>
  <si>
    <t xml:space="preserve">1492.100 GRMS </t>
  </si>
  <si>
    <t xml:space="preserve">166.900 GRMS </t>
  </si>
  <si>
    <t xml:space="preserve">86.900 GRMS </t>
  </si>
  <si>
    <t xml:space="preserve">77.700 GRMS </t>
  </si>
  <si>
    <t xml:space="preserve">177.000 GRMS </t>
  </si>
  <si>
    <t xml:space="preserve">179.000 GRMS </t>
  </si>
  <si>
    <t xml:space="preserve">146.100 GRMS </t>
  </si>
  <si>
    <t xml:space="preserve">55.300 GRMS </t>
  </si>
  <si>
    <t xml:space="preserve">55.200 GRMS </t>
  </si>
  <si>
    <t xml:space="preserve">21.300 GRMS </t>
  </si>
  <si>
    <t xml:space="preserve">33.000 GRMS </t>
  </si>
  <si>
    <t xml:space="preserve">10.000 GRMS </t>
  </si>
  <si>
    <t xml:space="preserve">8.300 GRMS </t>
  </si>
  <si>
    <t xml:space="preserve">15.200 GRMS </t>
  </si>
  <si>
    <t xml:space="preserve">9.600 GRMS </t>
  </si>
  <si>
    <t xml:space="preserve">13.000 GRMS </t>
  </si>
  <si>
    <t xml:space="preserve">9.800 GRMS </t>
  </si>
  <si>
    <t xml:space="preserve">6.300 GRMS </t>
  </si>
  <si>
    <t xml:space="preserve">7.400 GRMS </t>
  </si>
  <si>
    <t xml:space="preserve">9.500 GRMS </t>
  </si>
  <si>
    <t xml:space="preserve">12.400 GRMS </t>
  </si>
  <si>
    <t xml:space="preserve">5.700 GRMS </t>
  </si>
  <si>
    <t xml:space="preserve">1.700 GRMS </t>
  </si>
  <si>
    <t xml:space="preserve">5.200 GRMS </t>
  </si>
  <si>
    <t xml:space="preserve">19.200 GRMS </t>
  </si>
  <si>
    <t xml:space="preserve">30.700 GRMS </t>
  </si>
  <si>
    <t xml:space="preserve">736.200 GRMS </t>
  </si>
  <si>
    <t xml:space="preserve">1776.500 GRMS </t>
  </si>
  <si>
    <t xml:space="preserve">1440.000 GRMS </t>
  </si>
  <si>
    <t xml:space="preserve">1276.100 GRMS </t>
  </si>
  <si>
    <t xml:space="preserve">1876.400 GRMS </t>
  </si>
  <si>
    <t xml:space="preserve">969.000 GRMS </t>
  </si>
  <si>
    <t xml:space="preserve">1771.400 GRMS </t>
  </si>
  <si>
    <t xml:space="preserve">1479.800 GRMS </t>
  </si>
  <si>
    <t xml:space="preserve">1390.500 GRMS </t>
  </si>
  <si>
    <t xml:space="preserve">2498.300 GRMS </t>
  </si>
  <si>
    <t xml:space="preserve">1436.000 GRMS </t>
  </si>
  <si>
    <t xml:space="preserve">2108.300 GRMS </t>
  </si>
  <si>
    <t xml:space="preserve">1222.200 GRMS </t>
  </si>
  <si>
    <t xml:space="preserve">611.400 GRMS </t>
  </si>
  <si>
    <t xml:space="preserve">1457.800 GRMS </t>
  </si>
  <si>
    <t xml:space="preserve">1249.800 GRMS </t>
  </si>
  <si>
    <t xml:space="preserve">1657.600 GRMS </t>
  </si>
  <si>
    <t xml:space="preserve">574.200 GRMS </t>
  </si>
  <si>
    <t xml:space="preserve">0.900 GRMS </t>
  </si>
  <si>
    <t xml:space="preserve">5.600 GRMS </t>
  </si>
  <si>
    <t xml:space="preserve">19.000 GRMS </t>
  </si>
  <si>
    <t xml:space="preserve">301.100 GRMS </t>
  </si>
  <si>
    <t xml:space="preserve">1359.100 GRMS </t>
  </si>
  <si>
    <t xml:space="preserve">996.400 GRMS </t>
  </si>
  <si>
    <t xml:space="preserve">1043.300 GRMS </t>
  </si>
  <si>
    <t xml:space="preserve">945.000 GRMS </t>
  </si>
  <si>
    <t xml:space="preserve">1235.300 GRMS </t>
  </si>
  <si>
    <t xml:space="preserve">943.300 GRMS </t>
  </si>
  <si>
    <t xml:space="preserve">910.200 GRMS </t>
  </si>
  <si>
    <t xml:space="preserve">1150.600 GRMS </t>
  </si>
  <si>
    <t xml:space="preserve">1245.600 GRMS </t>
  </si>
  <si>
    <t xml:space="preserve">1247.300 GRMS </t>
  </si>
  <si>
    <t xml:space="preserve">1388.400 GRMS </t>
  </si>
  <si>
    <t xml:space="preserve">1251.300 GRMS </t>
  </si>
  <si>
    <t xml:space="preserve">1529.800 GRMS </t>
  </si>
  <si>
    <t xml:space="preserve">1630.100 GRMS </t>
  </si>
  <si>
    <t xml:space="preserve">2135.500 GRMS </t>
  </si>
  <si>
    <t xml:space="preserve">2320.100 GRMS </t>
  </si>
  <si>
    <t xml:space="preserve">2.700 GRMS </t>
  </si>
  <si>
    <t xml:space="preserve">4.400 GRMS </t>
  </si>
  <si>
    <t xml:space="preserve">6.500 GRMS </t>
  </si>
  <si>
    <t xml:space="preserve">17.400 GRMS </t>
  </si>
  <si>
    <t xml:space="preserve">265.400 GRMS </t>
  </si>
  <si>
    <t xml:space="preserve">1367.100 GRMS </t>
  </si>
  <si>
    <t xml:space="preserve">877.700 GRMS </t>
  </si>
  <si>
    <t xml:space="preserve">1287.200 GRMS </t>
  </si>
  <si>
    <t xml:space="preserve">1307.100 GRMS </t>
  </si>
  <si>
    <t xml:space="preserve">1417.000 GRMS </t>
  </si>
  <si>
    <t xml:space="preserve">1598.300 GRMS </t>
  </si>
  <si>
    <t xml:space="preserve">842.200 GRMS </t>
  </si>
  <si>
    <t xml:space="preserve">1908.600 GRMS </t>
  </si>
  <si>
    <t xml:space="preserve">1725.200 GRMS </t>
  </si>
  <si>
    <t xml:space="preserve">1742.600 GRMS </t>
  </si>
  <si>
    <t xml:space="preserve">1606.500 GRMS </t>
  </si>
  <si>
    <t xml:space="preserve">1832.600 GRMS </t>
  </si>
  <si>
    <t xml:space="preserve">1888.100 GRMS </t>
  </si>
  <si>
    <t xml:space="preserve">1704.000 GRMS </t>
  </si>
  <si>
    <t xml:space="preserve">1516.500 GRMS </t>
  </si>
  <si>
    <t xml:space="preserve">2570.400 GRMS </t>
  </si>
  <si>
    <t xml:space="preserve">1391.800 GRMS </t>
  </si>
  <si>
    <t xml:space="preserve">2296.300 GRMS </t>
  </si>
  <si>
    <t xml:space="preserve">2.900 GRMS </t>
  </si>
  <si>
    <t xml:space="preserve">19.500 GRMS </t>
  </si>
  <si>
    <t xml:space="preserve">11.700 GRMS </t>
  </si>
  <si>
    <t xml:space="preserve">83.200 GRMS </t>
  </si>
  <si>
    <t xml:space="preserve">516.900 GRMS </t>
  </si>
  <si>
    <t xml:space="preserve">1554.500 GRMS </t>
  </si>
  <si>
    <t xml:space="preserve">1669.400 GRMS </t>
  </si>
  <si>
    <t xml:space="preserve">1403.500 GRMS </t>
  </si>
  <si>
    <t xml:space="preserve">1203.000 GRMS </t>
  </si>
  <si>
    <t xml:space="preserve">1466.600 GRMS </t>
  </si>
  <si>
    <t xml:space="preserve">1712.900 GRMS </t>
  </si>
  <si>
    <t xml:space="preserve">1788.000 GRMS </t>
  </si>
  <si>
    <t xml:space="preserve">3207.200 GRMS </t>
  </si>
  <si>
    <t xml:space="preserve">1010.000 GRMS </t>
  </si>
  <si>
    <t xml:space="preserve">1337.600 GRMS </t>
  </si>
  <si>
    <t xml:space="preserve">2342.400 GRMS </t>
  </si>
  <si>
    <t xml:space="preserve">1703.900 GRMS </t>
  </si>
  <si>
    <t xml:space="preserve">2051.100 GRMS </t>
  </si>
  <si>
    <t xml:space="preserve">1027.400 GRMS </t>
  </si>
  <si>
    <t xml:space="preserve">1528.300 GRMS </t>
  </si>
  <si>
    <t xml:space="preserve">1090.800 GRMS </t>
  </si>
  <si>
    <t xml:space="preserve">22.300 GRMS </t>
  </si>
  <si>
    <t xml:space="preserve">8.200 GRMS </t>
  </si>
  <si>
    <t xml:space="preserve">89.000 GRMS </t>
  </si>
  <si>
    <t xml:space="preserve">282.600 GRMS </t>
  </si>
  <si>
    <t xml:space="preserve">1774.100 GRMS </t>
  </si>
  <si>
    <t xml:space="preserve">1784.400 GRMS </t>
  </si>
  <si>
    <t xml:space="preserve">1650.800 GRMS </t>
  </si>
  <si>
    <t xml:space="preserve">2105.700 GRMS </t>
  </si>
  <si>
    <t xml:space="preserve">1651.300 GRMS </t>
  </si>
  <si>
    <t xml:space="preserve">2065.400 GRMS </t>
  </si>
  <si>
    <t xml:space="preserve">2106.300 GRMS </t>
  </si>
  <si>
    <t xml:space="preserve">3557.300 GRMS </t>
  </si>
  <si>
    <t xml:space="preserve">1884.700 GRMS </t>
  </si>
  <si>
    <t xml:space="preserve">2347.400 GRMS </t>
  </si>
  <si>
    <t xml:space="preserve">1712.600 GRMS </t>
  </si>
  <si>
    <t xml:space="preserve">1251.800 GRMS </t>
  </si>
  <si>
    <t xml:space="preserve">2567.300 GRMS </t>
  </si>
  <si>
    <t xml:space="preserve">2971.400 GRMS </t>
  </si>
  <si>
    <t xml:space="preserve">2158.100 GRMS </t>
  </si>
  <si>
    <t xml:space="preserve">3135.500 GRMS </t>
  </si>
  <si>
    <t xml:space="preserve">2911.900 GRMS </t>
  </si>
  <si>
    <t xml:space="preserve">5.400 GRMS </t>
  </si>
  <si>
    <t xml:space="preserve">3.300 GRMS </t>
  </si>
  <si>
    <t xml:space="preserve">11.900 GRMS </t>
  </si>
  <si>
    <t xml:space="preserve">30.900 GRMS </t>
  </si>
  <si>
    <t xml:space="preserve">695.200 GRMS </t>
  </si>
  <si>
    <t xml:space="preserve">1767.700 GRMS </t>
  </si>
  <si>
    <t xml:space="preserve">1346.000 GRMS </t>
  </si>
  <si>
    <t xml:space="preserve">1847.700 GRMS </t>
  </si>
  <si>
    <t xml:space="preserve">2478.000 GRMS </t>
  </si>
  <si>
    <t xml:space="preserve">2221.200 GRMS </t>
  </si>
  <si>
    <t xml:space="preserve">1599.300 GRMS </t>
  </si>
  <si>
    <t xml:space="preserve">2716.300 GRMS </t>
  </si>
  <si>
    <t xml:space="preserve">2458.800 GRMS </t>
  </si>
  <si>
    <t xml:space="preserve">2354.400 GRMS </t>
  </si>
  <si>
    <t xml:space="preserve">2161.900 GRMS </t>
  </si>
  <si>
    <t xml:space="preserve">1263.200 GRMS </t>
  </si>
  <si>
    <t xml:space="preserve">2025.000 GRMS </t>
  </si>
  <si>
    <t xml:space="preserve">1800.600 GRMS </t>
  </si>
  <si>
    <t xml:space="preserve">2198.000 GRMS </t>
  </si>
  <si>
    <t xml:space="preserve">2141.600 GRMS </t>
  </si>
  <si>
    <t xml:space="preserve">2144.600 GRMS </t>
  </si>
  <si>
    <t xml:space="preserve">1786.700 GRMS </t>
  </si>
  <si>
    <t xml:space="preserve">1511.600 GRMS </t>
  </si>
  <si>
    <t xml:space="preserve">164.900 GRMS </t>
  </si>
  <si>
    <t xml:space="preserve">179.400 GRMS </t>
  </si>
  <si>
    <t xml:space="preserve">130.900 GRMS </t>
  </si>
  <si>
    <t xml:space="preserve">82.600 GRMS </t>
  </si>
  <si>
    <t xml:space="preserve">63.700 GRMS </t>
  </si>
  <si>
    <t xml:space="preserve">158.900 GRMS </t>
  </si>
  <si>
    <t xml:space="preserve">27.500 GRMS </t>
  </si>
  <si>
    <t xml:space="preserve">23.700 GRMS </t>
  </si>
  <si>
    <t xml:space="preserve">25.700 GRMS </t>
  </si>
  <si>
    <t xml:space="preserve">12.300 GRMS </t>
  </si>
  <si>
    <t xml:space="preserve">3.800 GRMS </t>
  </si>
  <si>
    <t xml:space="preserve">17.700 GRMS </t>
  </si>
  <si>
    <t xml:space="preserve">8.800 GRMS </t>
  </si>
  <si>
    <t xml:space="preserve">13.300 GRMS </t>
  </si>
  <si>
    <t xml:space="preserve">4.900 GRMS </t>
  </si>
  <si>
    <t xml:space="preserve">274.500 GRMS </t>
  </si>
  <si>
    <t xml:space="preserve">365.800 GRMS </t>
  </si>
  <si>
    <t xml:space="preserve">215.100 GRMS </t>
  </si>
  <si>
    <t xml:space="preserve">391.900 GRMS </t>
  </si>
  <si>
    <t xml:space="preserve">307.000 GRMS </t>
  </si>
  <si>
    <t xml:space="preserve">286.100 GRMS </t>
  </si>
  <si>
    <t xml:space="preserve">116.900 GRMS </t>
  </si>
  <si>
    <t xml:space="preserve">104.500 GRMS </t>
  </si>
  <si>
    <t xml:space="preserve">143.500 GRMS </t>
  </si>
  <si>
    <t xml:space="preserve">31.600 GRMS </t>
  </si>
  <si>
    <t xml:space="preserve">20.900 GRMS </t>
  </si>
  <si>
    <t xml:space="preserve">60.600 GRMS </t>
  </si>
  <si>
    <t xml:space="preserve">43.500 GRMS </t>
  </si>
  <si>
    <t xml:space="preserve">6.800 GRMS </t>
  </si>
  <si>
    <t xml:space="preserve">5.300 GRMS </t>
  </si>
  <si>
    <t xml:space="preserve">1.600 GRMS </t>
  </si>
  <si>
    <t xml:space="preserve">3.400 GRMS </t>
  </si>
  <si>
    <t xml:space="preserve">2.800 GRMS </t>
  </si>
  <si>
    <t xml:space="preserve">0.000 GRMS </t>
  </si>
  <si>
    <t xml:space="preserve">218.700 GRMS </t>
  </si>
  <si>
    <t xml:space="preserve">321.700 GRMS </t>
  </si>
  <si>
    <t xml:space="preserve">125.500 GRMS </t>
  </si>
  <si>
    <t xml:space="preserve">194.700 GRMS </t>
  </si>
  <si>
    <t xml:space="preserve">218.000 GRMS </t>
  </si>
  <si>
    <t xml:space="preserve">84.200 GRMS </t>
  </si>
  <si>
    <t xml:space="preserve">62.500 GRMS </t>
  </si>
  <si>
    <t xml:space="preserve">60.200 GRMS </t>
  </si>
  <si>
    <t xml:space="preserve">32.600 GRMS </t>
  </si>
  <si>
    <t xml:space="preserve">18.100 GRMS </t>
  </si>
  <si>
    <t xml:space="preserve">14.100 GRMS </t>
  </si>
  <si>
    <t xml:space="preserve">6.200 GRMS </t>
  </si>
  <si>
    <t xml:space="preserve">3.100 GRMS </t>
  </si>
  <si>
    <t xml:space="preserve">5.100 GRMS </t>
  </si>
  <si>
    <t xml:space="preserve">1.000 GRMS </t>
  </si>
  <si>
    <t xml:space="preserve">46.400 GRMS </t>
  </si>
  <si>
    <t xml:space="preserve">166.600 GRMS </t>
  </si>
  <si>
    <t xml:space="preserve">123.300 GRMS </t>
  </si>
  <si>
    <t xml:space="preserve">88.600 GRMS </t>
  </si>
  <si>
    <t xml:space="preserve">267.400 GRMS </t>
  </si>
  <si>
    <t xml:space="preserve">87.900 GRMS </t>
  </si>
  <si>
    <t xml:space="preserve">35.700 GRMS </t>
  </si>
  <si>
    <t xml:space="preserve">42.500 GRMS </t>
  </si>
  <si>
    <t xml:space="preserve">25.600 GRMS </t>
  </si>
  <si>
    <t xml:space="preserve">24.200 GRMS </t>
  </si>
  <si>
    <t xml:space="preserve">29.400 GRMS </t>
  </si>
  <si>
    <t xml:space="preserve">52.600 GRMS </t>
  </si>
  <si>
    <t xml:space="preserve">109.700 GRMS </t>
  </si>
  <si>
    <t xml:space="preserve">12.700 GRMS </t>
  </si>
  <si>
    <t xml:space="preserve">9.900 GRMS </t>
  </si>
  <si>
    <t xml:space="preserve">21.800 GRMS </t>
  </si>
  <si>
    <t xml:space="preserve">13.900 GRMS </t>
  </si>
  <si>
    <t xml:space="preserve">11.800 GRMS </t>
  </si>
  <si>
    <t xml:space="preserve">4.600 GRMS </t>
  </si>
  <si>
    <t xml:space="preserve">324.800 GRMS </t>
  </si>
  <si>
    <t xml:space="preserve">537.500 GRMS </t>
  </si>
  <si>
    <t xml:space="preserve">181.300 GRMS </t>
  </si>
  <si>
    <t xml:space="preserve">238.000 GRMS </t>
  </si>
  <si>
    <t xml:space="preserve">177.300 GRMS </t>
  </si>
  <si>
    <t xml:space="preserve">161.700 GRMS </t>
  </si>
  <si>
    <t xml:space="preserve">116.400 GRMS </t>
  </si>
  <si>
    <t xml:space="preserve">76.000 GRMS </t>
  </si>
  <si>
    <t xml:space="preserve">58.700 GRMS </t>
  </si>
  <si>
    <t xml:space="preserve">33.700 GRMS </t>
  </si>
  <si>
    <t xml:space="preserve">20.100 GRMS </t>
  </si>
  <si>
    <t xml:space="preserve">13.500 GRMS </t>
  </si>
  <si>
    <t xml:space="preserve">27.800 GRMS </t>
  </si>
  <si>
    <t xml:space="preserve">18.200 GRMS </t>
  </si>
  <si>
    <t xml:space="preserve">2.200 GRMS </t>
  </si>
  <si>
    <t xml:space="preserve">6.400 GRMS </t>
  </si>
  <si>
    <t xml:space="preserve">8.100 GRMS </t>
  </si>
  <si>
    <t xml:space="preserve">1.900 GRMS </t>
  </si>
  <si>
    <t xml:space="preserve">0.800 GRMS </t>
  </si>
  <si>
    <t xml:space="preserve">117.400 GRMS </t>
  </si>
  <si>
    <t xml:space="preserve">204.200 GRMS </t>
  </si>
  <si>
    <t xml:space="preserve">127.700 GRMS </t>
  </si>
  <si>
    <t xml:space="preserve">95.400 GRMS </t>
  </si>
  <si>
    <t xml:space="preserve">192.200 GRMS </t>
  </si>
  <si>
    <t xml:space="preserve">89.600 GRMS </t>
  </si>
  <si>
    <t xml:space="preserve">113.900 GRMS </t>
  </si>
  <si>
    <t xml:space="preserve">76.500 GRMS </t>
  </si>
  <si>
    <t xml:space="preserve">50.700 GRMS </t>
  </si>
  <si>
    <t xml:space="preserve">14.300 GRMS </t>
  </si>
  <si>
    <t xml:space="preserve">17.100 GRMS </t>
  </si>
  <si>
    <t xml:space="preserve">24.000 GRMS </t>
  </si>
  <si>
    <t xml:space="preserve">26.200 GRMS </t>
  </si>
  <si>
    <t xml:space="preserve">11.300 GRMS </t>
  </si>
  <si>
    <t xml:space="preserve">21.100 GRMS </t>
  </si>
  <si>
    <t xml:space="preserve">4.800 GRMS </t>
  </si>
  <si>
    <t xml:space="preserve">8.700 GRMS </t>
  </si>
  <si>
    <t xml:space="preserve">1.500 GRMS </t>
  </si>
  <si>
    <t xml:space="preserve">0.700 GRMS </t>
  </si>
  <si>
    <t>Daily Return</t>
  </si>
  <si>
    <t>Buy&amp;Hold Return</t>
  </si>
  <si>
    <t>Mean</t>
  </si>
  <si>
    <t>Max</t>
  </si>
  <si>
    <t>Min</t>
  </si>
  <si>
    <t>SD</t>
  </si>
  <si>
    <t>Risk Free Rate</t>
  </si>
  <si>
    <t>Sharpe Ratio</t>
  </si>
  <si>
    <t>Position</t>
  </si>
  <si>
    <t>Price</t>
  </si>
  <si>
    <t>Return</t>
  </si>
  <si>
    <t>Enter</t>
  </si>
  <si>
    <t>Exit</t>
  </si>
  <si>
    <t>1st April</t>
  </si>
  <si>
    <t>23rd April</t>
  </si>
  <si>
    <t>11th August</t>
  </si>
  <si>
    <t>7th September</t>
  </si>
  <si>
    <t>30th September</t>
  </si>
  <si>
    <t>18th October</t>
  </si>
  <si>
    <t>Net return</t>
  </si>
  <si>
    <t>15th October</t>
  </si>
  <si>
    <t>Net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</si>
</sst>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5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16" fillId="0" borderId="0" xfId="0" applyFont="1" applyFill="1"/>
    <xf numFmtId="0" fontId="0" fillId="0" borderId="0" xfId="0" applyFill="1"/>
    <xf numFmtId="10" fontId="0" fillId="0" borderId="0" xfId="0" applyNumberFormat="1"/>
    <xf numFmtId="0" fontId="0" fillId="0" borderId="0" xfId="0" applyNumberFormat="1"/>
    <xf numFmtId="0" fontId="0" fillId="35" borderId="0" xfId="0" applyFill="1"/>
    <xf numFmtId="0" fontId="16" fillId="34" borderId="10" xfId="0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0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 Futures Return'!$D$1:$D$2</c:f>
              <c:strCache>
                <c:ptCount val="2"/>
                <c:pt idx="0">
                  <c:v>Daily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'Near Futures Return'!$A$3:$A$151</c:f>
              <c:numCache>
                <c:formatCode>d\-mmm\-yy</c:formatCode>
                <c:ptCount val="149"/>
                <c:pt idx="0">
                  <c:v>44292</c:v>
                </c:pt>
                <c:pt idx="1">
                  <c:v>44293</c:v>
                </c:pt>
                <c:pt idx="2">
                  <c:v>44294</c:v>
                </c:pt>
                <c:pt idx="3">
                  <c:v>44295</c:v>
                </c:pt>
                <c:pt idx="4">
                  <c:v>44298</c:v>
                </c:pt>
                <c:pt idx="5">
                  <c:v>44299</c:v>
                </c:pt>
                <c:pt idx="6">
                  <c:v>44300</c:v>
                </c:pt>
                <c:pt idx="7">
                  <c:v>44301</c:v>
                </c:pt>
                <c:pt idx="8">
                  <c:v>44302</c:v>
                </c:pt>
                <c:pt idx="9">
                  <c:v>44305</c:v>
                </c:pt>
                <c:pt idx="10">
                  <c:v>44306</c:v>
                </c:pt>
                <c:pt idx="11">
                  <c:v>44307</c:v>
                </c:pt>
                <c:pt idx="12">
                  <c:v>44308</c:v>
                </c:pt>
                <c:pt idx="13">
                  <c:v>44309</c:v>
                </c:pt>
                <c:pt idx="14">
                  <c:v>44312</c:v>
                </c:pt>
                <c:pt idx="15">
                  <c:v>44313</c:v>
                </c:pt>
                <c:pt idx="16">
                  <c:v>44314</c:v>
                </c:pt>
                <c:pt idx="17">
                  <c:v>44315</c:v>
                </c:pt>
                <c:pt idx="18">
                  <c:v>44316</c:v>
                </c:pt>
                <c:pt idx="19">
                  <c:v>44319</c:v>
                </c:pt>
                <c:pt idx="20">
                  <c:v>44320</c:v>
                </c:pt>
                <c:pt idx="21">
                  <c:v>44321</c:v>
                </c:pt>
                <c:pt idx="22">
                  <c:v>44322</c:v>
                </c:pt>
                <c:pt idx="23">
                  <c:v>44323</c:v>
                </c:pt>
                <c:pt idx="24">
                  <c:v>44326</c:v>
                </c:pt>
                <c:pt idx="25">
                  <c:v>44327</c:v>
                </c:pt>
                <c:pt idx="26">
                  <c:v>44328</c:v>
                </c:pt>
                <c:pt idx="27">
                  <c:v>44329</c:v>
                </c:pt>
                <c:pt idx="28">
                  <c:v>44330</c:v>
                </c:pt>
                <c:pt idx="29">
                  <c:v>44333</c:v>
                </c:pt>
                <c:pt idx="30">
                  <c:v>44334</c:v>
                </c:pt>
                <c:pt idx="31">
                  <c:v>44335</c:v>
                </c:pt>
                <c:pt idx="32">
                  <c:v>44336</c:v>
                </c:pt>
                <c:pt idx="33">
                  <c:v>44337</c:v>
                </c:pt>
                <c:pt idx="34">
                  <c:v>44340</c:v>
                </c:pt>
                <c:pt idx="35">
                  <c:v>44341</c:v>
                </c:pt>
                <c:pt idx="36">
                  <c:v>44342</c:v>
                </c:pt>
                <c:pt idx="37">
                  <c:v>44343</c:v>
                </c:pt>
                <c:pt idx="38">
                  <c:v>44344</c:v>
                </c:pt>
                <c:pt idx="39">
                  <c:v>44347</c:v>
                </c:pt>
                <c:pt idx="40">
                  <c:v>44348</c:v>
                </c:pt>
                <c:pt idx="41">
                  <c:v>44349</c:v>
                </c:pt>
                <c:pt idx="42">
                  <c:v>44350</c:v>
                </c:pt>
                <c:pt idx="43">
                  <c:v>44351</c:v>
                </c:pt>
                <c:pt idx="44">
                  <c:v>44354</c:v>
                </c:pt>
                <c:pt idx="45">
                  <c:v>44355</c:v>
                </c:pt>
                <c:pt idx="46">
                  <c:v>44356</c:v>
                </c:pt>
                <c:pt idx="47">
                  <c:v>44357</c:v>
                </c:pt>
                <c:pt idx="48">
                  <c:v>44358</c:v>
                </c:pt>
                <c:pt idx="49">
                  <c:v>44361</c:v>
                </c:pt>
                <c:pt idx="50">
                  <c:v>44362</c:v>
                </c:pt>
                <c:pt idx="51">
                  <c:v>44363</c:v>
                </c:pt>
                <c:pt idx="52">
                  <c:v>44364</c:v>
                </c:pt>
                <c:pt idx="53">
                  <c:v>44365</c:v>
                </c:pt>
                <c:pt idx="54">
                  <c:v>44368</c:v>
                </c:pt>
                <c:pt idx="55">
                  <c:v>44369</c:v>
                </c:pt>
                <c:pt idx="56">
                  <c:v>44370</c:v>
                </c:pt>
                <c:pt idx="57">
                  <c:v>44371</c:v>
                </c:pt>
                <c:pt idx="58">
                  <c:v>44372</c:v>
                </c:pt>
                <c:pt idx="59">
                  <c:v>44375</c:v>
                </c:pt>
                <c:pt idx="60">
                  <c:v>44376</c:v>
                </c:pt>
                <c:pt idx="61">
                  <c:v>44377</c:v>
                </c:pt>
                <c:pt idx="62">
                  <c:v>44378</c:v>
                </c:pt>
                <c:pt idx="63">
                  <c:v>44379</c:v>
                </c:pt>
                <c:pt idx="64">
                  <c:v>44382</c:v>
                </c:pt>
                <c:pt idx="65">
                  <c:v>44383</c:v>
                </c:pt>
                <c:pt idx="66">
                  <c:v>44384</c:v>
                </c:pt>
                <c:pt idx="67">
                  <c:v>44385</c:v>
                </c:pt>
                <c:pt idx="68">
                  <c:v>44386</c:v>
                </c:pt>
                <c:pt idx="69">
                  <c:v>44389</c:v>
                </c:pt>
                <c:pt idx="70">
                  <c:v>44390</c:v>
                </c:pt>
                <c:pt idx="71">
                  <c:v>44391</c:v>
                </c:pt>
                <c:pt idx="72">
                  <c:v>44392</c:v>
                </c:pt>
                <c:pt idx="73">
                  <c:v>44393</c:v>
                </c:pt>
                <c:pt idx="74">
                  <c:v>44396</c:v>
                </c:pt>
                <c:pt idx="75">
                  <c:v>44397</c:v>
                </c:pt>
                <c:pt idx="76">
                  <c:v>44398</c:v>
                </c:pt>
                <c:pt idx="77">
                  <c:v>44399</c:v>
                </c:pt>
                <c:pt idx="78">
                  <c:v>44400</c:v>
                </c:pt>
                <c:pt idx="79">
                  <c:v>44403</c:v>
                </c:pt>
                <c:pt idx="80">
                  <c:v>44404</c:v>
                </c:pt>
                <c:pt idx="81">
                  <c:v>44405</c:v>
                </c:pt>
                <c:pt idx="82">
                  <c:v>44406</c:v>
                </c:pt>
                <c:pt idx="83">
                  <c:v>44407</c:v>
                </c:pt>
                <c:pt idx="84">
                  <c:v>44410</c:v>
                </c:pt>
                <c:pt idx="85">
                  <c:v>44411</c:v>
                </c:pt>
                <c:pt idx="86">
                  <c:v>44412</c:v>
                </c:pt>
                <c:pt idx="87">
                  <c:v>44413</c:v>
                </c:pt>
                <c:pt idx="88">
                  <c:v>44414</c:v>
                </c:pt>
                <c:pt idx="89">
                  <c:v>44417</c:v>
                </c:pt>
                <c:pt idx="90">
                  <c:v>44418</c:v>
                </c:pt>
                <c:pt idx="91">
                  <c:v>44419</c:v>
                </c:pt>
                <c:pt idx="92">
                  <c:v>44420</c:v>
                </c:pt>
                <c:pt idx="93">
                  <c:v>44421</c:v>
                </c:pt>
                <c:pt idx="94">
                  <c:v>44424</c:v>
                </c:pt>
                <c:pt idx="95">
                  <c:v>44425</c:v>
                </c:pt>
                <c:pt idx="96">
                  <c:v>44426</c:v>
                </c:pt>
                <c:pt idx="97">
                  <c:v>44427</c:v>
                </c:pt>
                <c:pt idx="98">
                  <c:v>44428</c:v>
                </c:pt>
                <c:pt idx="99">
                  <c:v>44431</c:v>
                </c:pt>
                <c:pt idx="100">
                  <c:v>44432</c:v>
                </c:pt>
                <c:pt idx="101">
                  <c:v>44433</c:v>
                </c:pt>
                <c:pt idx="102">
                  <c:v>44434</c:v>
                </c:pt>
                <c:pt idx="103">
                  <c:v>44435</c:v>
                </c:pt>
                <c:pt idx="104">
                  <c:v>44438</c:v>
                </c:pt>
                <c:pt idx="105">
                  <c:v>44439</c:v>
                </c:pt>
                <c:pt idx="106">
                  <c:v>44440</c:v>
                </c:pt>
                <c:pt idx="107">
                  <c:v>44441</c:v>
                </c:pt>
                <c:pt idx="108">
                  <c:v>44442</c:v>
                </c:pt>
                <c:pt idx="109">
                  <c:v>44445</c:v>
                </c:pt>
                <c:pt idx="110">
                  <c:v>44446</c:v>
                </c:pt>
                <c:pt idx="111">
                  <c:v>44447</c:v>
                </c:pt>
                <c:pt idx="112">
                  <c:v>44448</c:v>
                </c:pt>
                <c:pt idx="113">
                  <c:v>44449</c:v>
                </c:pt>
                <c:pt idx="114">
                  <c:v>44452</c:v>
                </c:pt>
                <c:pt idx="115">
                  <c:v>44453</c:v>
                </c:pt>
                <c:pt idx="116">
                  <c:v>44454</c:v>
                </c:pt>
                <c:pt idx="117">
                  <c:v>44455</c:v>
                </c:pt>
                <c:pt idx="118">
                  <c:v>44456</c:v>
                </c:pt>
                <c:pt idx="119">
                  <c:v>44459</c:v>
                </c:pt>
                <c:pt idx="120">
                  <c:v>44460</c:v>
                </c:pt>
                <c:pt idx="121">
                  <c:v>44461</c:v>
                </c:pt>
                <c:pt idx="122">
                  <c:v>44462</c:v>
                </c:pt>
                <c:pt idx="123">
                  <c:v>44463</c:v>
                </c:pt>
                <c:pt idx="124">
                  <c:v>44466</c:v>
                </c:pt>
                <c:pt idx="125">
                  <c:v>44467</c:v>
                </c:pt>
                <c:pt idx="126">
                  <c:v>44468</c:v>
                </c:pt>
                <c:pt idx="127">
                  <c:v>44469</c:v>
                </c:pt>
                <c:pt idx="128">
                  <c:v>44470</c:v>
                </c:pt>
                <c:pt idx="129">
                  <c:v>44473</c:v>
                </c:pt>
                <c:pt idx="130">
                  <c:v>44474</c:v>
                </c:pt>
                <c:pt idx="131">
                  <c:v>44475</c:v>
                </c:pt>
                <c:pt idx="132">
                  <c:v>44476</c:v>
                </c:pt>
                <c:pt idx="133">
                  <c:v>44477</c:v>
                </c:pt>
                <c:pt idx="134">
                  <c:v>44480</c:v>
                </c:pt>
                <c:pt idx="135">
                  <c:v>44481</c:v>
                </c:pt>
                <c:pt idx="136">
                  <c:v>44482</c:v>
                </c:pt>
                <c:pt idx="137">
                  <c:v>44483</c:v>
                </c:pt>
                <c:pt idx="138">
                  <c:v>44484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</c:numCache>
            </c:numRef>
          </c:cat>
          <c:val>
            <c:numRef>
              <c:f>'Near Futures Return'!$D$3:$D$151</c:f>
              <c:numCache>
                <c:formatCode>General</c:formatCode>
                <c:ptCount val="149"/>
                <c:pt idx="0">
                  <c:v>1.1602931733132571E-2</c:v>
                </c:pt>
                <c:pt idx="1">
                  <c:v>9.6968370362263325E-3</c:v>
                </c:pt>
                <c:pt idx="2">
                  <c:v>9.7121054457162681E-3</c:v>
                </c:pt>
                <c:pt idx="3">
                  <c:v>-4.9811061490896598E-3</c:v>
                </c:pt>
                <c:pt idx="4">
                  <c:v>-3.3661315380631796E-3</c:v>
                </c:pt>
                <c:pt idx="5">
                  <c:v>1.0522213561964146E-2</c:v>
                </c:pt>
                <c:pt idx="6">
                  <c:v>-7.6487980460213396E-3</c:v>
                </c:pt>
                <c:pt idx="7">
                  <c:v>1.2176954465962821E-2</c:v>
                </c:pt>
                <c:pt idx="8">
                  <c:v>3.0076150252767646E-3</c:v>
                </c:pt>
                <c:pt idx="9">
                  <c:v>1.318531751095232E-3</c:v>
                </c:pt>
                <c:pt idx="10">
                  <c:v>8.792795854217994E-3</c:v>
                </c:pt>
                <c:pt idx="11">
                  <c:v>8.2950861088887957E-3</c:v>
                </c:pt>
                <c:pt idx="12">
                  <c:v>-9.7302263426041931E-3</c:v>
                </c:pt>
                <c:pt idx="13">
                  <c:v>-5.4189684982920757E-3</c:v>
                </c:pt>
                <c:pt idx="14">
                  <c:v>-1.1024189616061395E-3</c:v>
                </c:pt>
                <c:pt idx="15">
                  <c:v>-3.3321306534796358E-3</c:v>
                </c:pt>
                <c:pt idx="16">
                  <c:v>-5.6005110732538334E-3</c:v>
                </c:pt>
                <c:pt idx="17">
                  <c:v>-6.3601516157354866E-3</c:v>
                </c:pt>
                <c:pt idx="18">
                  <c:v>6.6810344827586204E-4</c:v>
                </c:pt>
                <c:pt idx="19">
                  <c:v>1.1457862204130861E-2</c:v>
                </c:pt>
                <c:pt idx="20">
                  <c:v>-3.8540979068628495E-3</c:v>
                </c:pt>
                <c:pt idx="21">
                  <c:v>-1.1542901115813775E-3</c:v>
                </c:pt>
                <c:pt idx="22">
                  <c:v>1.7291559664441021E-2</c:v>
                </c:pt>
                <c:pt idx="23">
                  <c:v>3.8497139010434198E-3</c:v>
                </c:pt>
                <c:pt idx="24">
                  <c:v>4.3169387455730419E-3</c:v>
                </c:pt>
                <c:pt idx="25">
                  <c:v>-6.2597809076682318E-3</c:v>
                </c:pt>
                <c:pt idx="26">
                  <c:v>-2.8136482939632545E-3</c:v>
                </c:pt>
                <c:pt idx="27">
                  <c:v>-8.2120822892758623E-4</c:v>
                </c:pt>
                <c:pt idx="28">
                  <c:v>4.8470032875326642E-3</c:v>
                </c:pt>
                <c:pt idx="29">
                  <c:v>1.5834067362946184E-2</c:v>
                </c:pt>
                <c:pt idx="30">
                  <c:v>-3.0761607861758571E-3</c:v>
                </c:pt>
                <c:pt idx="31">
                  <c:v>7.7037773359840958E-3</c:v>
                </c:pt>
                <c:pt idx="32">
                  <c:v>-2.8976572133168929E-3</c:v>
                </c:pt>
                <c:pt idx="33">
                  <c:v>-3.1121828562006635E-3</c:v>
                </c:pt>
                <c:pt idx="34">
                  <c:v>3.0185246443929872E-3</c:v>
                </c:pt>
                <c:pt idx="35">
                  <c:v>5.4829533742837121E-3</c:v>
                </c:pt>
                <c:pt idx="36">
                  <c:v>-1.0660106601066012E-3</c:v>
                </c:pt>
                <c:pt idx="37">
                  <c:v>-3.427187653915613E-3</c:v>
                </c:pt>
                <c:pt idx="38">
                  <c:v>-3.7066781985543954E-4</c:v>
                </c:pt>
                <c:pt idx="39">
                  <c:v>5.4384772263766142E-3</c:v>
                </c:pt>
                <c:pt idx="40">
                  <c:v>2.6225746306882207E-3</c:v>
                </c:pt>
                <c:pt idx="41">
                  <c:v>3.5353019311331357E-3</c:v>
                </c:pt>
                <c:pt idx="42">
                  <c:v>-1.6596073959436346E-2</c:v>
                </c:pt>
                <c:pt idx="43">
                  <c:v>9.856500942165532E-3</c:v>
                </c:pt>
                <c:pt idx="44">
                  <c:v>2.9116857019828172E-3</c:v>
                </c:pt>
                <c:pt idx="45">
                  <c:v>-6.1335895810758317E-5</c:v>
                </c:pt>
                <c:pt idx="46">
                  <c:v>-8.1786210844851553E-5</c:v>
                </c:pt>
                <c:pt idx="47">
                  <c:v>1.4518239816783904E-3</c:v>
                </c:pt>
                <c:pt idx="48">
                  <c:v>-5.2679938744257275E-3</c:v>
                </c:pt>
                <c:pt idx="49">
                  <c:v>-8.1901594925795924E-3</c:v>
                </c:pt>
                <c:pt idx="50">
                  <c:v>-1.8212674365660831E-3</c:v>
                </c:pt>
                <c:pt idx="51">
                  <c:v>1.0159651669085631E-3</c:v>
                </c:pt>
                <c:pt idx="52">
                  <c:v>-3.1027983181093229E-2</c:v>
                </c:pt>
                <c:pt idx="53">
                  <c:v>-4.0401017507107582E-3</c:v>
                </c:pt>
                <c:pt idx="54">
                  <c:v>6.6964285714285711E-3</c:v>
                </c:pt>
                <c:pt idx="55">
                  <c:v>-1.4071294559099437E-3</c:v>
                </c:pt>
                <c:pt idx="56">
                  <c:v>1.7720654169691276E-3</c:v>
                </c:pt>
                <c:pt idx="57">
                  <c:v>-4.6887321242087762E-3</c:v>
                </c:pt>
                <c:pt idx="58">
                  <c:v>1.1991177919102375E-3</c:v>
                </c:pt>
                <c:pt idx="59">
                  <c:v>1.36877900635199E-3</c:v>
                </c:pt>
                <c:pt idx="60">
                  <c:v>-8.1800901304969996E-3</c:v>
                </c:pt>
                <c:pt idx="61">
                  <c:v>8.1614195271114166E-3</c:v>
                </c:pt>
                <c:pt idx="62">
                  <c:v>3.5884400965461266E-3</c:v>
                </c:pt>
                <c:pt idx="63">
                  <c:v>6.406299882941364E-3</c:v>
                </c:pt>
                <c:pt idx="64">
                  <c:v>-5.498456202681555E-4</c:v>
                </c:pt>
                <c:pt idx="65">
                  <c:v>9.1832416419805329E-3</c:v>
                </c:pt>
                <c:pt idx="66">
                  <c:v>4.0466306034302006E-3</c:v>
                </c:pt>
                <c:pt idx="67">
                  <c:v>-3.1741391191763943E-3</c:v>
                </c:pt>
                <c:pt idx="68">
                  <c:v>3.4146852414371005E-3</c:v>
                </c:pt>
                <c:pt idx="69">
                  <c:v>-2.7141007975280806E-3</c:v>
                </c:pt>
                <c:pt idx="70">
                  <c:v>2.4912075029308325E-3</c:v>
                </c:pt>
                <c:pt idx="71">
                  <c:v>7.8935828095307702E-3</c:v>
                </c:pt>
                <c:pt idx="72">
                  <c:v>1.9268621154045374E-3</c:v>
                </c:pt>
                <c:pt idx="73">
                  <c:v>-6.5759543405434469E-3</c:v>
                </c:pt>
                <c:pt idx="74">
                  <c:v>6.0366361365528723E-4</c:v>
                </c:pt>
                <c:pt idx="75">
                  <c:v>-4.3271131082402376E-3</c:v>
                </c:pt>
                <c:pt idx="76">
                  <c:v>-5.7875932387538914E-3</c:v>
                </c:pt>
                <c:pt idx="77">
                  <c:v>8.4061869535978484E-4</c:v>
                </c:pt>
                <c:pt idx="78">
                  <c:v>-2.162775071392575E-3</c:v>
                </c:pt>
                <c:pt idx="79">
                  <c:v>-1.388859662044149E-3</c:v>
                </c:pt>
                <c:pt idx="80">
                  <c:v>2.0229691286481931E-3</c:v>
                </c:pt>
                <c:pt idx="81">
                  <c:v>-3.3648083110765281E-4</c:v>
                </c:pt>
                <c:pt idx="82">
                  <c:v>1.4200063111391607E-2</c:v>
                </c:pt>
                <c:pt idx="83">
                  <c:v>-6.4094586185438705E-3</c:v>
                </c:pt>
                <c:pt idx="84">
                  <c:v>7.5155007202354861E-4</c:v>
                </c:pt>
                <c:pt idx="85">
                  <c:v>-1.7314391805911926E-3</c:v>
                </c:pt>
                <c:pt idx="86">
                  <c:v>3.7614410498599908E-4</c:v>
                </c:pt>
                <c:pt idx="87">
                  <c:v>-1.0444518716577541E-3</c:v>
                </c:pt>
                <c:pt idx="88">
                  <c:v>-2.3838400736062901E-2</c:v>
                </c:pt>
                <c:pt idx="89">
                  <c:v>-1.5701983633948844E-2</c:v>
                </c:pt>
                <c:pt idx="90">
                  <c:v>-2.8292237045419923E-4</c:v>
                </c:pt>
                <c:pt idx="91">
                  <c:v>9.0343086032741212E-3</c:v>
                </c:pt>
                <c:pt idx="92">
                  <c:v>-3.451921209898384E-4</c:v>
                </c:pt>
                <c:pt idx="93">
                  <c:v>1.189165857343261E-2</c:v>
                </c:pt>
                <c:pt idx="94">
                  <c:v>5.3747387279785008E-3</c:v>
                </c:pt>
                <c:pt idx="95">
                  <c:v>1.4425728711442997E-3</c:v>
                </c:pt>
                <c:pt idx="96">
                  <c:v>-2.9021734525272211E-3</c:v>
                </c:pt>
                <c:pt idx="97">
                  <c:v>1.062270284051074E-3</c:v>
                </c:pt>
                <c:pt idx="98">
                  <c:v>-1.9100575139540312E-4</c:v>
                </c:pt>
                <c:pt idx="99">
                  <c:v>8.5119932073869659E-3</c:v>
                </c:pt>
                <c:pt idx="100">
                  <c:v>4.4200290459051587E-4</c:v>
                </c:pt>
                <c:pt idx="101">
                  <c:v>-8.9203063199528743E-3</c:v>
                </c:pt>
                <c:pt idx="102">
                  <c:v>1.1675299312218731E-3</c:v>
                </c:pt>
                <c:pt idx="103">
                  <c:v>5.3643746156945065E-3</c:v>
                </c:pt>
                <c:pt idx="104">
                  <c:v>-7.7400033743883923E-3</c:v>
                </c:pt>
                <c:pt idx="105">
                  <c:v>2.3379880550064826E-4</c:v>
                </c:pt>
                <c:pt idx="106">
                  <c:v>7.0123246918827025E-4</c:v>
                </c:pt>
                <c:pt idx="107">
                  <c:v>-9.5555602743507525E-4</c:v>
                </c:pt>
                <c:pt idx="108">
                  <c:v>3.1882332936575411E-4</c:v>
                </c:pt>
                <c:pt idx="109">
                  <c:v>8.2230202069566334E-3</c:v>
                </c:pt>
                <c:pt idx="110">
                  <c:v>-9.7154899894625925E-3</c:v>
                </c:pt>
                <c:pt idx="111">
                  <c:v>1.766370852752772E-3</c:v>
                </c:pt>
                <c:pt idx="112">
                  <c:v>-1.0834466349422163E-3</c:v>
                </c:pt>
                <c:pt idx="113">
                  <c:v>-3.4665362284936516E-3</c:v>
                </c:pt>
                <c:pt idx="114">
                  <c:v>1.8780144265653678E-3</c:v>
                </c:pt>
                <c:pt idx="115">
                  <c:v>6.8376432496911341E-3</c:v>
                </c:pt>
                <c:pt idx="116">
                  <c:v>-6.7277381682780794E-3</c:v>
                </c:pt>
                <c:pt idx="117">
                  <c:v>-1.7657458092824128E-2</c:v>
                </c:pt>
                <c:pt idx="118">
                  <c:v>-2.059843885516045E-3</c:v>
                </c:pt>
                <c:pt idx="119">
                  <c:v>5.9098316132536665E-3</c:v>
                </c:pt>
                <c:pt idx="120">
                  <c:v>7.4302870596366938E-3</c:v>
                </c:pt>
                <c:pt idx="121">
                  <c:v>8.7905490877125279E-4</c:v>
                </c:pt>
                <c:pt idx="122">
                  <c:v>-1.2831498222012768E-2</c:v>
                </c:pt>
                <c:pt idx="123">
                  <c:v>-1.9095978994423106E-3</c:v>
                </c:pt>
                <c:pt idx="124">
                  <c:v>1.5001630612023046E-3</c:v>
                </c:pt>
                <c:pt idx="125">
                  <c:v>-5.318687044112539E-3</c:v>
                </c:pt>
                <c:pt idx="126">
                  <c:v>-5.8709269080512447E-3</c:v>
                </c:pt>
                <c:pt idx="127">
                  <c:v>1.4731064763995608E-2</c:v>
                </c:pt>
                <c:pt idx="128">
                  <c:v>2.0337076220765453E-3</c:v>
                </c:pt>
                <c:pt idx="129">
                  <c:v>6.542156968584692E-3</c:v>
                </c:pt>
                <c:pt idx="130">
                  <c:v>-6.9715560513106522E-3</c:v>
                </c:pt>
                <c:pt idx="131">
                  <c:v>1.0541550558399757E-2</c:v>
                </c:pt>
                <c:pt idx="132">
                  <c:v>-9.4055278852525593E-4</c:v>
                </c:pt>
                <c:pt idx="133">
                  <c:v>3.9583199606307634E-3</c:v>
                </c:pt>
                <c:pt idx="134">
                  <c:v>4.0492732620092919E-4</c:v>
                </c:pt>
                <c:pt idx="135">
                  <c:v>3.3233207643637757E-3</c:v>
                </c:pt>
                <c:pt idx="136">
                  <c:v>1.3928700341847676E-2</c:v>
                </c:pt>
                <c:pt idx="137">
                  <c:v>-1.0470546353108706E-4</c:v>
                </c:pt>
                <c:pt idx="138">
                  <c:v>-1.3445589344056295E-2</c:v>
                </c:pt>
                <c:pt idx="139">
                  <c:v>1.6982974567995583E-3</c:v>
                </c:pt>
                <c:pt idx="140">
                  <c:v>2.1192726656211588E-4</c:v>
                </c:pt>
                <c:pt idx="141">
                  <c:v>3.8986354775828458E-3</c:v>
                </c:pt>
                <c:pt idx="142">
                  <c:v>-1.3929928239763613E-3</c:v>
                </c:pt>
                <c:pt idx="143">
                  <c:v>7.4819292387031319E-3</c:v>
                </c:pt>
                <c:pt idx="144">
                  <c:v>7.5941931694218342E-3</c:v>
                </c:pt>
                <c:pt idx="145">
                  <c:v>-7.2871122215282117E-3</c:v>
                </c:pt>
                <c:pt idx="146">
                  <c:v>2.6006711409395974E-3</c:v>
                </c:pt>
                <c:pt idx="147">
                  <c:v>-5.6480629236047193E-4</c:v>
                </c:pt>
                <c:pt idx="148">
                  <c:v>-5.7559076543106519E-3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5-4D53-9EB0-EF892C3EE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022096"/>
        <c:axId val="1931023344"/>
      </c:lineChart>
      <c:dateAx>
        <c:axId val="19310220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23344"/>
        <c:crosses val="autoZero"/>
        <c:auto val="1"/>
        <c:lblOffset val="100"/>
        <c:baseTimeUnit val="days"/>
      </c:dateAx>
      <c:valAx>
        <c:axId val="19310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2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 Futures Return'!$E$1:$E$2</c:f>
              <c:strCache>
                <c:ptCount val="2"/>
                <c:pt idx="0">
                  <c:v>Buy&amp;Hold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'Near Futures Return'!$A$3:$A$151</c:f>
              <c:numCache>
                <c:formatCode>d\-mmm\-yy</c:formatCode>
                <c:ptCount val="149"/>
                <c:pt idx="0">
                  <c:v>44292</c:v>
                </c:pt>
                <c:pt idx="1">
                  <c:v>44293</c:v>
                </c:pt>
                <c:pt idx="2">
                  <c:v>44294</c:v>
                </c:pt>
                <c:pt idx="3">
                  <c:v>44295</c:v>
                </c:pt>
                <c:pt idx="4">
                  <c:v>44298</c:v>
                </c:pt>
                <c:pt idx="5">
                  <c:v>44299</c:v>
                </c:pt>
                <c:pt idx="6">
                  <c:v>44300</c:v>
                </c:pt>
                <c:pt idx="7">
                  <c:v>44301</c:v>
                </c:pt>
                <c:pt idx="8">
                  <c:v>44302</c:v>
                </c:pt>
                <c:pt idx="9">
                  <c:v>44305</c:v>
                </c:pt>
                <c:pt idx="10">
                  <c:v>44306</c:v>
                </c:pt>
                <c:pt idx="11">
                  <c:v>44307</c:v>
                </c:pt>
                <c:pt idx="12">
                  <c:v>44308</c:v>
                </c:pt>
                <c:pt idx="13">
                  <c:v>44309</c:v>
                </c:pt>
                <c:pt idx="14">
                  <c:v>44312</c:v>
                </c:pt>
                <c:pt idx="15">
                  <c:v>44313</c:v>
                </c:pt>
                <c:pt idx="16">
                  <c:v>44314</c:v>
                </c:pt>
                <c:pt idx="17">
                  <c:v>44315</c:v>
                </c:pt>
                <c:pt idx="18">
                  <c:v>44316</c:v>
                </c:pt>
                <c:pt idx="19">
                  <c:v>44319</c:v>
                </c:pt>
                <c:pt idx="20">
                  <c:v>44320</c:v>
                </c:pt>
                <c:pt idx="21">
                  <c:v>44321</c:v>
                </c:pt>
                <c:pt idx="22">
                  <c:v>44322</c:v>
                </c:pt>
                <c:pt idx="23">
                  <c:v>44323</c:v>
                </c:pt>
                <c:pt idx="24">
                  <c:v>44326</c:v>
                </c:pt>
                <c:pt idx="25">
                  <c:v>44327</c:v>
                </c:pt>
                <c:pt idx="26">
                  <c:v>44328</c:v>
                </c:pt>
                <c:pt idx="27">
                  <c:v>44329</c:v>
                </c:pt>
                <c:pt idx="28">
                  <c:v>44330</c:v>
                </c:pt>
                <c:pt idx="29">
                  <c:v>44333</c:v>
                </c:pt>
                <c:pt idx="30">
                  <c:v>44334</c:v>
                </c:pt>
                <c:pt idx="31">
                  <c:v>44335</c:v>
                </c:pt>
                <c:pt idx="32">
                  <c:v>44336</c:v>
                </c:pt>
                <c:pt idx="33">
                  <c:v>44337</c:v>
                </c:pt>
                <c:pt idx="34">
                  <c:v>44340</c:v>
                </c:pt>
                <c:pt idx="35">
                  <c:v>44341</c:v>
                </c:pt>
                <c:pt idx="36">
                  <c:v>44342</c:v>
                </c:pt>
                <c:pt idx="37">
                  <c:v>44343</c:v>
                </c:pt>
                <c:pt idx="38">
                  <c:v>44344</c:v>
                </c:pt>
                <c:pt idx="39">
                  <c:v>44347</c:v>
                </c:pt>
                <c:pt idx="40">
                  <c:v>44348</c:v>
                </c:pt>
                <c:pt idx="41">
                  <c:v>44349</c:v>
                </c:pt>
                <c:pt idx="42">
                  <c:v>44350</c:v>
                </c:pt>
                <c:pt idx="43">
                  <c:v>44351</c:v>
                </c:pt>
                <c:pt idx="44">
                  <c:v>44354</c:v>
                </c:pt>
                <c:pt idx="45">
                  <c:v>44355</c:v>
                </c:pt>
                <c:pt idx="46">
                  <c:v>44356</c:v>
                </c:pt>
                <c:pt idx="47">
                  <c:v>44357</c:v>
                </c:pt>
                <c:pt idx="48">
                  <c:v>44358</c:v>
                </c:pt>
                <c:pt idx="49">
                  <c:v>44361</c:v>
                </c:pt>
                <c:pt idx="50">
                  <c:v>44362</c:v>
                </c:pt>
                <c:pt idx="51">
                  <c:v>44363</c:v>
                </c:pt>
                <c:pt idx="52">
                  <c:v>44364</c:v>
                </c:pt>
                <c:pt idx="53">
                  <c:v>44365</c:v>
                </c:pt>
                <c:pt idx="54">
                  <c:v>44368</c:v>
                </c:pt>
                <c:pt idx="55">
                  <c:v>44369</c:v>
                </c:pt>
                <c:pt idx="56">
                  <c:v>44370</c:v>
                </c:pt>
                <c:pt idx="57">
                  <c:v>44371</c:v>
                </c:pt>
                <c:pt idx="58">
                  <c:v>44372</c:v>
                </c:pt>
                <c:pt idx="59">
                  <c:v>44375</c:v>
                </c:pt>
                <c:pt idx="60">
                  <c:v>44376</c:v>
                </c:pt>
                <c:pt idx="61">
                  <c:v>44377</c:v>
                </c:pt>
                <c:pt idx="62">
                  <c:v>44378</c:v>
                </c:pt>
                <c:pt idx="63">
                  <c:v>44379</c:v>
                </c:pt>
                <c:pt idx="64">
                  <c:v>44382</c:v>
                </c:pt>
                <c:pt idx="65">
                  <c:v>44383</c:v>
                </c:pt>
                <c:pt idx="66">
                  <c:v>44384</c:v>
                </c:pt>
                <c:pt idx="67">
                  <c:v>44385</c:v>
                </c:pt>
                <c:pt idx="68">
                  <c:v>44386</c:v>
                </c:pt>
                <c:pt idx="69">
                  <c:v>44389</c:v>
                </c:pt>
                <c:pt idx="70">
                  <c:v>44390</c:v>
                </c:pt>
                <c:pt idx="71">
                  <c:v>44391</c:v>
                </c:pt>
                <c:pt idx="72">
                  <c:v>44392</c:v>
                </c:pt>
                <c:pt idx="73">
                  <c:v>44393</c:v>
                </c:pt>
                <c:pt idx="74">
                  <c:v>44396</c:v>
                </c:pt>
                <c:pt idx="75">
                  <c:v>44397</c:v>
                </c:pt>
                <c:pt idx="76">
                  <c:v>44398</c:v>
                </c:pt>
                <c:pt idx="77">
                  <c:v>44399</c:v>
                </c:pt>
                <c:pt idx="78">
                  <c:v>44400</c:v>
                </c:pt>
                <c:pt idx="79">
                  <c:v>44403</c:v>
                </c:pt>
                <c:pt idx="80">
                  <c:v>44404</c:v>
                </c:pt>
                <c:pt idx="81">
                  <c:v>44405</c:v>
                </c:pt>
                <c:pt idx="82">
                  <c:v>44406</c:v>
                </c:pt>
                <c:pt idx="83">
                  <c:v>44407</c:v>
                </c:pt>
                <c:pt idx="84">
                  <c:v>44410</c:v>
                </c:pt>
                <c:pt idx="85">
                  <c:v>44411</c:v>
                </c:pt>
                <c:pt idx="86">
                  <c:v>44412</c:v>
                </c:pt>
                <c:pt idx="87">
                  <c:v>44413</c:v>
                </c:pt>
                <c:pt idx="88">
                  <c:v>44414</c:v>
                </c:pt>
                <c:pt idx="89">
                  <c:v>44417</c:v>
                </c:pt>
                <c:pt idx="90">
                  <c:v>44418</c:v>
                </c:pt>
                <c:pt idx="91">
                  <c:v>44419</c:v>
                </c:pt>
                <c:pt idx="92">
                  <c:v>44420</c:v>
                </c:pt>
                <c:pt idx="93">
                  <c:v>44421</c:v>
                </c:pt>
                <c:pt idx="94">
                  <c:v>44424</c:v>
                </c:pt>
                <c:pt idx="95">
                  <c:v>44425</c:v>
                </c:pt>
                <c:pt idx="96">
                  <c:v>44426</c:v>
                </c:pt>
                <c:pt idx="97">
                  <c:v>44427</c:v>
                </c:pt>
                <c:pt idx="98">
                  <c:v>44428</c:v>
                </c:pt>
                <c:pt idx="99">
                  <c:v>44431</c:v>
                </c:pt>
                <c:pt idx="100">
                  <c:v>44432</c:v>
                </c:pt>
                <c:pt idx="101">
                  <c:v>44433</c:v>
                </c:pt>
                <c:pt idx="102">
                  <c:v>44434</c:v>
                </c:pt>
                <c:pt idx="103">
                  <c:v>44435</c:v>
                </c:pt>
                <c:pt idx="104">
                  <c:v>44438</c:v>
                </c:pt>
                <c:pt idx="105">
                  <c:v>44439</c:v>
                </c:pt>
                <c:pt idx="106">
                  <c:v>44440</c:v>
                </c:pt>
                <c:pt idx="107">
                  <c:v>44441</c:v>
                </c:pt>
                <c:pt idx="108">
                  <c:v>44442</c:v>
                </c:pt>
                <c:pt idx="109">
                  <c:v>44445</c:v>
                </c:pt>
                <c:pt idx="110">
                  <c:v>44446</c:v>
                </c:pt>
                <c:pt idx="111">
                  <c:v>44447</c:v>
                </c:pt>
                <c:pt idx="112">
                  <c:v>44448</c:v>
                </c:pt>
                <c:pt idx="113">
                  <c:v>44449</c:v>
                </c:pt>
                <c:pt idx="114">
                  <c:v>44452</c:v>
                </c:pt>
                <c:pt idx="115">
                  <c:v>44453</c:v>
                </c:pt>
                <c:pt idx="116">
                  <c:v>44454</c:v>
                </c:pt>
                <c:pt idx="117">
                  <c:v>44455</c:v>
                </c:pt>
                <c:pt idx="118">
                  <c:v>44456</c:v>
                </c:pt>
                <c:pt idx="119">
                  <c:v>44459</c:v>
                </c:pt>
                <c:pt idx="120">
                  <c:v>44460</c:v>
                </c:pt>
                <c:pt idx="121">
                  <c:v>44461</c:v>
                </c:pt>
                <c:pt idx="122">
                  <c:v>44462</c:v>
                </c:pt>
                <c:pt idx="123">
                  <c:v>44463</c:v>
                </c:pt>
                <c:pt idx="124">
                  <c:v>44466</c:v>
                </c:pt>
                <c:pt idx="125">
                  <c:v>44467</c:v>
                </c:pt>
                <c:pt idx="126">
                  <c:v>44468</c:v>
                </c:pt>
                <c:pt idx="127">
                  <c:v>44469</c:v>
                </c:pt>
                <c:pt idx="128">
                  <c:v>44470</c:v>
                </c:pt>
                <c:pt idx="129">
                  <c:v>44473</c:v>
                </c:pt>
                <c:pt idx="130">
                  <c:v>44474</c:v>
                </c:pt>
                <c:pt idx="131">
                  <c:v>44475</c:v>
                </c:pt>
                <c:pt idx="132">
                  <c:v>44476</c:v>
                </c:pt>
                <c:pt idx="133">
                  <c:v>44477</c:v>
                </c:pt>
                <c:pt idx="134">
                  <c:v>44480</c:v>
                </c:pt>
                <c:pt idx="135">
                  <c:v>44481</c:v>
                </c:pt>
                <c:pt idx="136">
                  <c:v>44482</c:v>
                </c:pt>
                <c:pt idx="137">
                  <c:v>44483</c:v>
                </c:pt>
                <c:pt idx="138">
                  <c:v>44484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</c:numCache>
            </c:numRef>
          </c:cat>
          <c:val>
            <c:numRef>
              <c:f>'Near Futures Return'!$E$3:$E$151</c:f>
              <c:numCache>
                <c:formatCode>General</c:formatCode>
                <c:ptCount val="149"/>
                <c:pt idx="0">
                  <c:v>1.1602931733132571E-2</c:v>
                </c:pt>
                <c:pt idx="1">
                  <c:v>2.1412280507517423E-2</c:v>
                </c:pt>
                <c:pt idx="2">
                  <c:v>3.133234427935605E-2</c:v>
                </c:pt>
                <c:pt idx="3">
                  <c:v>2.6195168397511015E-2</c:v>
                </c:pt>
                <c:pt idx="4">
                  <c:v>2.2740860476960112E-2</c:v>
                </c:pt>
                <c:pt idx="5">
                  <c:v>3.3502358229445806E-2</c:v>
                </c:pt>
                <c:pt idx="6">
                  <c:v>2.5597307411261871E-2</c:v>
                </c:pt>
                <c:pt idx="7">
                  <c:v>3.8085959124023017E-2</c:v>
                </c:pt>
                <c:pt idx="8">
                  <c:v>4.1208122052213136E-2</c:v>
                </c:pt>
                <c:pt idx="9">
                  <c:v>4.2580988020637367E-2</c:v>
                </c:pt>
                <c:pt idx="10">
                  <c:v>5.1748189809791789E-2</c:v>
                </c:pt>
                <c:pt idx="11">
                  <c:v>6.0472531609131908E-2</c:v>
                </c:pt>
                <c:pt idx="12">
                  <c:v>5.0153893846460518E-2</c:v>
                </c:pt>
                <c:pt idx="13">
                  <c:v>4.446314297734788E-2</c:v>
                </c:pt>
                <c:pt idx="14">
                  <c:v>4.3311707003830913E-2</c:v>
                </c:pt>
                <c:pt idx="15">
                  <c:v>3.983525608378935E-2</c:v>
                </c:pt>
                <c:pt idx="16">
                  <c:v>3.401164721773231E-2</c:v>
                </c:pt>
                <c:pt idx="17">
                  <c:v>2.7435176368991288E-2</c:v>
                </c:pt>
                <c:pt idx="18">
                  <c:v>2.8121609353203292E-2</c:v>
                </c:pt>
                <c:pt idx="19">
                  <c:v>3.9901685082261551E-2</c:v>
                </c:pt>
                <c:pt idx="20">
                  <c:v>3.5893802174442824E-2</c:v>
                </c:pt>
                <c:pt idx="21">
                  <c:v>3.4698080201944315E-2</c:v>
                </c:pt>
                <c:pt idx="22">
                  <c:v>5.2589623790438855E-2</c:v>
                </c:pt>
                <c:pt idx="23">
                  <c:v>5.6641792697238902E-2</c:v>
                </c:pt>
                <c:pt idx="24">
                  <c:v>6.1203250592325453E-2</c:v>
                </c:pt>
                <c:pt idx="25">
                  <c:v>5.4560350745112229E-2</c:v>
                </c:pt>
                <c:pt idx="26">
                  <c:v>5.1593188813356949E-2</c:v>
                </c:pt>
                <c:pt idx="27">
                  <c:v>5.0729611833219224E-2</c:v>
                </c:pt>
                <c:pt idx="28">
                  <c:v>5.582250171608294E-2</c:v>
                </c:pt>
                <c:pt idx="29">
                  <c:v>7.2540466331569853E-2</c:v>
                </c:pt>
                <c:pt idx="30">
                  <c:v>6.9241159407453789E-2</c:v>
                </c:pt>
                <c:pt idx="31">
                  <c:v>7.7478355217998285E-2</c:v>
                </c:pt>
                <c:pt idx="32">
                  <c:v>7.4356192289807943E-2</c:v>
                </c:pt>
                <c:pt idx="33">
                  <c:v>7.101259936671056E-2</c:v>
                </c:pt>
                <c:pt idx="34">
                  <c:v>7.4245477292354423E-2</c:v>
                </c:pt>
                <c:pt idx="35">
                  <c:v>8.0135515156883663E-2</c:v>
                </c:pt>
                <c:pt idx="36">
                  <c:v>7.8984079183366696E-2</c:v>
                </c:pt>
                <c:pt idx="37">
                  <c:v>7.5286198268418092E-2</c:v>
                </c:pt>
                <c:pt idx="38">
                  <c:v>7.488762427758533E-2</c:v>
                </c:pt>
                <c:pt idx="39">
                  <c:v>8.0733376143133029E-2</c:v>
                </c:pt>
                <c:pt idx="40">
                  <c:v>8.3567680077944129E-2</c:v>
                </c:pt>
                <c:pt idx="41">
                  <c:v>8.7398418989837134E-2</c:v>
                </c:pt>
                <c:pt idx="42">
                  <c:v>6.9351874404907754E-2</c:v>
                </c:pt>
                <c:pt idx="43">
                  <c:v>7.9891942162486185E-2</c:v>
                </c:pt>
                <c:pt idx="44">
                  <c:v>8.3036248090167186E-2</c:v>
                </c:pt>
                <c:pt idx="45">
                  <c:v>8.2969819091694985E-2</c:v>
                </c:pt>
                <c:pt idx="46">
                  <c:v>8.2881247093732124E-2</c:v>
                </c:pt>
                <c:pt idx="47">
                  <c:v>8.4453400057572514E-2</c:v>
                </c:pt>
                <c:pt idx="48">
                  <c:v>7.8740506188968995E-2</c:v>
                </c:pt>
                <c:pt idx="49">
                  <c:v>6.9905449392175356E-2</c:v>
                </c:pt>
                <c:pt idx="50">
                  <c:v>6.7956865436992864E-2</c:v>
                </c:pt>
                <c:pt idx="51">
                  <c:v>6.9041872412037852E-2</c:v>
                </c:pt>
                <c:pt idx="52">
                  <c:v>3.587165917495283E-2</c:v>
                </c:pt>
                <c:pt idx="53">
                  <c:v>3.1686632271208381E-2</c:v>
                </c:pt>
                <c:pt idx="54">
                  <c:v>3.8595248112310188E-2</c:v>
                </c:pt>
                <c:pt idx="55">
                  <c:v>3.7133810145923318E-2</c:v>
                </c:pt>
                <c:pt idx="56">
                  <c:v>3.897167910365229E-2</c:v>
                </c:pt>
                <c:pt idx="57">
                  <c:v>3.4100219215695837E-2</c:v>
                </c:pt>
                <c:pt idx="58">
                  <c:v>3.5340227187175666E-2</c:v>
                </c:pt>
                <c:pt idx="59">
                  <c:v>3.6757379154580994E-2</c:v>
                </c:pt>
                <c:pt idx="60">
                  <c:v>2.8276610349638576E-2</c:v>
                </c:pt>
                <c:pt idx="61">
                  <c:v>3.6668807156617911E-2</c:v>
                </c:pt>
                <c:pt idx="62">
                  <c:v>4.0388831071057174E-2</c:v>
                </c:pt>
                <c:pt idx="63">
                  <c:v>4.7053873917761058E-2</c:v>
                </c:pt>
                <c:pt idx="64">
                  <c:v>4.6478155931002574E-2</c:v>
                </c:pt>
                <c:pt idx="65">
                  <c:v>5.60882177099713E-2</c:v>
                </c:pt>
                <c:pt idx="66">
                  <c:v>6.0361816611678387E-2</c:v>
                </c:pt>
                <c:pt idx="67">
                  <c:v>5.6996080689090345E-2</c:v>
                </c:pt>
                <c:pt idx="68">
                  <c:v>6.060538960607631E-2</c:v>
                </c:pt>
                <c:pt idx="69">
                  <c:v>5.7726799672283891E-2</c:v>
                </c:pt>
                <c:pt idx="70">
                  <c:v>6.0361816611678609E-2</c:v>
                </c:pt>
                <c:pt idx="71">
                  <c:v>6.8731870419167285E-2</c:v>
                </c:pt>
                <c:pt idx="72">
                  <c:v>7.0791169371803297E-2</c:v>
                </c:pt>
                <c:pt idx="73">
                  <c:v>6.3749695533757089E-2</c:v>
                </c:pt>
                <c:pt idx="74">
                  <c:v>6.4391842518987774E-2</c:v>
                </c:pt>
                <c:pt idx="75">
                  <c:v>5.9786098624919903E-2</c:v>
                </c:pt>
                <c:pt idx="76">
                  <c:v>5.3652487765992962E-2</c:v>
                </c:pt>
                <c:pt idx="77">
                  <c:v>5.4538207745621348E-2</c:v>
                </c:pt>
                <c:pt idx="78">
                  <c:v>5.2257478798078072E-2</c:v>
                </c:pt>
                <c:pt idx="79">
                  <c:v>5.0796040831691203E-2</c:v>
                </c:pt>
                <c:pt idx="80">
                  <c:v>5.2921768782799417E-2</c:v>
                </c:pt>
                <c:pt idx="81">
                  <c:v>5.2567480790948196E-2</c:v>
                </c:pt>
                <c:pt idx="82">
                  <c:v>6.7514005447178116E-2</c:v>
                </c:pt>
                <c:pt idx="83">
                  <c:v>6.0671818604548289E-2</c:v>
                </c:pt>
                <c:pt idx="84">
                  <c:v>6.1468966586214036E-2</c:v>
                </c:pt>
                <c:pt idx="85">
                  <c:v>5.9631097628485064E-2</c:v>
                </c:pt>
                <c:pt idx="86">
                  <c:v>6.0029671619318048E-2</c:v>
                </c:pt>
                <c:pt idx="87">
                  <c:v>5.89225216447824E-2</c:v>
                </c:pt>
                <c:pt idx="88">
                  <c:v>3.3679502225371749E-2</c:v>
                </c:pt>
                <c:pt idx="89">
                  <c:v>1.7448683598680681E-2</c:v>
                </c:pt>
                <c:pt idx="90">
                  <c:v>1.7160824605301439E-2</c:v>
                </c:pt>
                <c:pt idx="91">
                  <c:v>2.6350169393946521E-2</c:v>
                </c:pt>
                <c:pt idx="92">
                  <c:v>2.5995881402095078E-2</c:v>
                </c:pt>
                <c:pt idx="93">
                  <c:v>3.8196674121476759E-2</c:v>
                </c:pt>
                <c:pt idx="94">
                  <c:v>4.3776709993136098E-2</c:v>
                </c:pt>
                <c:pt idx="95">
                  <c:v>4.5282433958504287E-2</c:v>
                </c:pt>
                <c:pt idx="96">
                  <c:v>4.2248843028276806E-2</c:v>
                </c:pt>
                <c:pt idx="97">
                  <c:v>4.3355993002812232E-2</c:v>
                </c:pt>
                <c:pt idx="98">
                  <c:v>4.3156706007395851E-2</c:v>
                </c:pt>
                <c:pt idx="99">
                  <c:v>5.2036048803171031E-2</c:v>
                </c:pt>
                <c:pt idx="100">
                  <c:v>5.2501051792475995E-2</c:v>
                </c:pt>
                <c:pt idx="101">
                  <c:v>4.3112420008414531E-2</c:v>
                </c:pt>
                <c:pt idx="102">
                  <c:v>4.43302849804037E-2</c:v>
                </c:pt>
                <c:pt idx="103">
                  <c:v>4.9932463851553699E-2</c:v>
                </c:pt>
                <c:pt idx="104">
                  <c:v>4.1805983038462724E-2</c:v>
                </c:pt>
                <c:pt idx="105">
                  <c:v>4.2049556032860425E-2</c:v>
                </c:pt>
                <c:pt idx="106">
                  <c:v>4.2780275016053748E-2</c:v>
                </c:pt>
                <c:pt idx="107">
                  <c:v>4.1783840038971842E-2</c:v>
                </c:pt>
                <c:pt idx="108">
                  <c:v>4.2115985031332626E-2</c:v>
                </c:pt>
                <c:pt idx="109">
                  <c:v>5.0685325834237904E-2</c:v>
                </c:pt>
                <c:pt idx="110">
                  <c:v>4.0477403069020035E-2</c:v>
                </c:pt>
                <c:pt idx="111">
                  <c:v>4.2315272026749007E-2</c:v>
                </c:pt>
                <c:pt idx="112">
                  <c:v>4.1185979052722699E-2</c:v>
                </c:pt>
                <c:pt idx="113">
                  <c:v>3.7576670135736734E-2</c:v>
                </c:pt>
                <c:pt idx="114">
                  <c:v>3.9525254090919226E-2</c:v>
                </c:pt>
                <c:pt idx="115">
                  <c:v>4.6633156927437414E-2</c:v>
                </c:pt>
                <c:pt idx="116">
                  <c:v>3.9591683089391205E-2</c:v>
                </c:pt>
                <c:pt idx="117">
                  <c:v>2.1235136511591701E-2</c:v>
                </c:pt>
                <c:pt idx="118">
                  <c:v>1.9131551559974147E-2</c:v>
                </c:pt>
                <c:pt idx="119">
                  <c:v>2.5154447421447568E-2</c:v>
                </c:pt>
                <c:pt idx="120">
                  <c:v>3.277163924625226E-2</c:v>
                </c:pt>
                <c:pt idx="121">
                  <c:v>3.3679502225371305E-2</c:v>
                </c:pt>
                <c:pt idx="122">
                  <c:v>2.0415845530435295E-2</c:v>
                </c:pt>
                <c:pt idx="123">
                  <c:v>1.8467261575252802E-2</c:v>
                </c:pt>
                <c:pt idx="124">
                  <c:v>1.9995128540111873E-2</c:v>
                </c:pt>
                <c:pt idx="125">
                  <c:v>1.4570093664887596E-2</c:v>
                </c:pt>
                <c:pt idx="126">
                  <c:v>8.613626801886376E-3</c:v>
                </c:pt>
                <c:pt idx="127">
                  <c:v>2.3471579460153436E-2</c:v>
                </c:pt>
                <c:pt idx="128">
                  <c:v>2.5553021412280108E-2</c:v>
                </c:pt>
                <c:pt idx="129">
                  <c:v>3.2262350257965533E-2</c:v>
                </c:pt>
                <c:pt idx="130">
                  <c:v>2.5065875423484485E-2</c:v>
                </c:pt>
                <c:pt idx="131">
                  <c:v>3.5871659174951276E-2</c:v>
                </c:pt>
                <c:pt idx="132">
                  <c:v>3.489736719736003E-2</c:v>
                </c:pt>
                <c:pt idx="133">
                  <c:v>3.8993822103141618E-2</c:v>
                </c:pt>
                <c:pt idx="134">
                  <c:v>3.9414539093465262E-2</c:v>
                </c:pt>
                <c:pt idx="135">
                  <c:v>4.2868847014016165E-2</c:v>
                </c:pt>
                <c:pt idx="136">
                  <c:v>5.7394654679922441E-2</c:v>
                </c:pt>
                <c:pt idx="137">
                  <c:v>5.7283939682468921E-2</c:v>
                </c:pt>
                <c:pt idx="138">
                  <c:v>4.3068134009432546E-2</c:v>
                </c:pt>
                <c:pt idx="139">
                  <c:v>4.4839573968689539E-2</c:v>
                </c:pt>
                <c:pt idx="140">
                  <c:v>4.5061003963596802E-2</c:v>
                </c:pt>
                <c:pt idx="141">
                  <c:v>4.913531586988773E-2</c:v>
                </c:pt>
                <c:pt idx="142">
                  <c:v>4.7673877903500861E-2</c:v>
                </c:pt>
                <c:pt idx="143">
                  <c:v>5.5512499723212594E-2</c:v>
                </c:pt>
                <c:pt idx="144">
                  <c:v>6.3528265538850048E-2</c:v>
                </c:pt>
                <c:pt idx="145">
                  <c:v>5.5778215717101176E-2</c:v>
                </c:pt>
                <c:pt idx="146">
                  <c:v>5.8523947653949415E-2</c:v>
                </c:pt>
                <c:pt idx="147">
                  <c:v>5.7926086667700272E-2</c:v>
                </c:pt>
                <c:pt idx="148">
                  <c:v>5.183676180775465E-2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4-45F4-8788-1D2A3DCFF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023760"/>
        <c:axId val="1931024592"/>
      </c:lineChart>
      <c:dateAx>
        <c:axId val="19310237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24592"/>
        <c:crosses val="autoZero"/>
        <c:auto val="1"/>
        <c:lblOffset val="100"/>
        <c:baseTimeUnit val="days"/>
      </c:dateAx>
      <c:valAx>
        <c:axId val="19310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2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'Far Futures Return'!$D$1:$D$2</c:f>
              <c:strCache>
                <c:ptCount val="2"/>
                <c:pt idx="0">
                  <c:v>Daily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'Far Futures Return'!$A$3:$A$150</c:f>
              <c:numCache>
                <c:formatCode>d\-mmm\-yy</c:formatCode>
                <c:ptCount val="148"/>
                <c:pt idx="0">
                  <c:v>44293</c:v>
                </c:pt>
                <c:pt idx="1">
                  <c:v>44294</c:v>
                </c:pt>
                <c:pt idx="2">
                  <c:v>44295</c:v>
                </c:pt>
                <c:pt idx="3">
                  <c:v>44298</c:v>
                </c:pt>
                <c:pt idx="4">
                  <c:v>44299</c:v>
                </c:pt>
                <c:pt idx="5">
                  <c:v>44300</c:v>
                </c:pt>
                <c:pt idx="6">
                  <c:v>44301</c:v>
                </c:pt>
                <c:pt idx="7">
                  <c:v>44302</c:v>
                </c:pt>
                <c:pt idx="8">
                  <c:v>44305</c:v>
                </c:pt>
                <c:pt idx="9">
                  <c:v>44306</c:v>
                </c:pt>
                <c:pt idx="10">
                  <c:v>44307</c:v>
                </c:pt>
                <c:pt idx="11">
                  <c:v>44308</c:v>
                </c:pt>
                <c:pt idx="12">
                  <c:v>44309</c:v>
                </c:pt>
                <c:pt idx="13">
                  <c:v>44312</c:v>
                </c:pt>
                <c:pt idx="14">
                  <c:v>44313</c:v>
                </c:pt>
                <c:pt idx="15">
                  <c:v>44314</c:v>
                </c:pt>
                <c:pt idx="16">
                  <c:v>44315</c:v>
                </c:pt>
                <c:pt idx="17">
                  <c:v>44316</c:v>
                </c:pt>
                <c:pt idx="18">
                  <c:v>44319</c:v>
                </c:pt>
                <c:pt idx="19">
                  <c:v>44320</c:v>
                </c:pt>
                <c:pt idx="20">
                  <c:v>44321</c:v>
                </c:pt>
                <c:pt idx="21">
                  <c:v>44322</c:v>
                </c:pt>
                <c:pt idx="22">
                  <c:v>44323</c:v>
                </c:pt>
                <c:pt idx="23">
                  <c:v>44326</c:v>
                </c:pt>
                <c:pt idx="24">
                  <c:v>44327</c:v>
                </c:pt>
                <c:pt idx="25">
                  <c:v>44328</c:v>
                </c:pt>
                <c:pt idx="26">
                  <c:v>44329</c:v>
                </c:pt>
                <c:pt idx="27">
                  <c:v>44330</c:v>
                </c:pt>
                <c:pt idx="28">
                  <c:v>44333</c:v>
                </c:pt>
                <c:pt idx="29">
                  <c:v>44334</c:v>
                </c:pt>
                <c:pt idx="30">
                  <c:v>44335</c:v>
                </c:pt>
                <c:pt idx="31">
                  <c:v>44336</c:v>
                </c:pt>
                <c:pt idx="32">
                  <c:v>44337</c:v>
                </c:pt>
                <c:pt idx="33">
                  <c:v>44340</c:v>
                </c:pt>
                <c:pt idx="34">
                  <c:v>44341</c:v>
                </c:pt>
                <c:pt idx="35">
                  <c:v>44342</c:v>
                </c:pt>
                <c:pt idx="36">
                  <c:v>44343</c:v>
                </c:pt>
                <c:pt idx="37">
                  <c:v>44344</c:v>
                </c:pt>
                <c:pt idx="38">
                  <c:v>44347</c:v>
                </c:pt>
                <c:pt idx="39">
                  <c:v>44348</c:v>
                </c:pt>
                <c:pt idx="40">
                  <c:v>44349</c:v>
                </c:pt>
                <c:pt idx="41">
                  <c:v>44350</c:v>
                </c:pt>
                <c:pt idx="42">
                  <c:v>44351</c:v>
                </c:pt>
                <c:pt idx="43">
                  <c:v>44354</c:v>
                </c:pt>
                <c:pt idx="44">
                  <c:v>44355</c:v>
                </c:pt>
                <c:pt idx="45">
                  <c:v>44356</c:v>
                </c:pt>
                <c:pt idx="46">
                  <c:v>44357</c:v>
                </c:pt>
                <c:pt idx="47">
                  <c:v>44358</c:v>
                </c:pt>
                <c:pt idx="48">
                  <c:v>44361</c:v>
                </c:pt>
                <c:pt idx="49">
                  <c:v>44362</c:v>
                </c:pt>
                <c:pt idx="50">
                  <c:v>44363</c:v>
                </c:pt>
                <c:pt idx="51">
                  <c:v>44364</c:v>
                </c:pt>
                <c:pt idx="52">
                  <c:v>44365</c:v>
                </c:pt>
                <c:pt idx="53">
                  <c:v>44368</c:v>
                </c:pt>
                <c:pt idx="54">
                  <c:v>44369</c:v>
                </c:pt>
                <c:pt idx="55">
                  <c:v>44370</c:v>
                </c:pt>
                <c:pt idx="56">
                  <c:v>44371</c:v>
                </c:pt>
                <c:pt idx="57">
                  <c:v>44372</c:v>
                </c:pt>
                <c:pt idx="58">
                  <c:v>44375</c:v>
                </c:pt>
                <c:pt idx="59">
                  <c:v>44376</c:v>
                </c:pt>
                <c:pt idx="60">
                  <c:v>44377</c:v>
                </c:pt>
                <c:pt idx="61">
                  <c:v>44378</c:v>
                </c:pt>
                <c:pt idx="62">
                  <c:v>44379</c:v>
                </c:pt>
                <c:pt idx="63">
                  <c:v>44382</c:v>
                </c:pt>
                <c:pt idx="64">
                  <c:v>44383</c:v>
                </c:pt>
                <c:pt idx="65">
                  <c:v>44384</c:v>
                </c:pt>
                <c:pt idx="66">
                  <c:v>44385</c:v>
                </c:pt>
                <c:pt idx="67">
                  <c:v>44386</c:v>
                </c:pt>
                <c:pt idx="68">
                  <c:v>44389</c:v>
                </c:pt>
                <c:pt idx="69">
                  <c:v>44390</c:v>
                </c:pt>
                <c:pt idx="70">
                  <c:v>44391</c:v>
                </c:pt>
                <c:pt idx="71">
                  <c:v>44392</c:v>
                </c:pt>
                <c:pt idx="72">
                  <c:v>44393</c:v>
                </c:pt>
                <c:pt idx="73">
                  <c:v>44396</c:v>
                </c:pt>
                <c:pt idx="74">
                  <c:v>44397</c:v>
                </c:pt>
                <c:pt idx="75">
                  <c:v>44398</c:v>
                </c:pt>
                <c:pt idx="76">
                  <c:v>44399</c:v>
                </c:pt>
                <c:pt idx="77">
                  <c:v>44400</c:v>
                </c:pt>
                <c:pt idx="78">
                  <c:v>44403</c:v>
                </c:pt>
                <c:pt idx="79">
                  <c:v>44404</c:v>
                </c:pt>
                <c:pt idx="80">
                  <c:v>44405</c:v>
                </c:pt>
                <c:pt idx="81">
                  <c:v>44406</c:v>
                </c:pt>
                <c:pt idx="82">
                  <c:v>44407</c:v>
                </c:pt>
                <c:pt idx="83">
                  <c:v>44410</c:v>
                </c:pt>
                <c:pt idx="84">
                  <c:v>44411</c:v>
                </c:pt>
                <c:pt idx="85">
                  <c:v>44412</c:v>
                </c:pt>
                <c:pt idx="86">
                  <c:v>44413</c:v>
                </c:pt>
                <c:pt idx="87">
                  <c:v>44414</c:v>
                </c:pt>
                <c:pt idx="88">
                  <c:v>44417</c:v>
                </c:pt>
                <c:pt idx="89">
                  <c:v>44418</c:v>
                </c:pt>
                <c:pt idx="90">
                  <c:v>44419</c:v>
                </c:pt>
                <c:pt idx="91">
                  <c:v>44420</c:v>
                </c:pt>
                <c:pt idx="92">
                  <c:v>44421</c:v>
                </c:pt>
                <c:pt idx="93">
                  <c:v>44424</c:v>
                </c:pt>
                <c:pt idx="94">
                  <c:v>44425</c:v>
                </c:pt>
                <c:pt idx="95">
                  <c:v>44426</c:v>
                </c:pt>
                <c:pt idx="96">
                  <c:v>44427</c:v>
                </c:pt>
                <c:pt idx="97">
                  <c:v>44428</c:v>
                </c:pt>
                <c:pt idx="98">
                  <c:v>44431</c:v>
                </c:pt>
                <c:pt idx="99">
                  <c:v>44432</c:v>
                </c:pt>
                <c:pt idx="100">
                  <c:v>44433</c:v>
                </c:pt>
                <c:pt idx="101">
                  <c:v>44434</c:v>
                </c:pt>
                <c:pt idx="102">
                  <c:v>44435</c:v>
                </c:pt>
                <c:pt idx="103">
                  <c:v>44438</c:v>
                </c:pt>
                <c:pt idx="104">
                  <c:v>44439</c:v>
                </c:pt>
                <c:pt idx="105">
                  <c:v>44440</c:v>
                </c:pt>
                <c:pt idx="106">
                  <c:v>44441</c:v>
                </c:pt>
                <c:pt idx="107">
                  <c:v>44442</c:v>
                </c:pt>
                <c:pt idx="108">
                  <c:v>44445</c:v>
                </c:pt>
                <c:pt idx="109">
                  <c:v>44446</c:v>
                </c:pt>
                <c:pt idx="110">
                  <c:v>44447</c:v>
                </c:pt>
                <c:pt idx="111">
                  <c:v>44448</c:v>
                </c:pt>
                <c:pt idx="112">
                  <c:v>44449</c:v>
                </c:pt>
                <c:pt idx="113">
                  <c:v>44452</c:v>
                </c:pt>
                <c:pt idx="114">
                  <c:v>44453</c:v>
                </c:pt>
                <c:pt idx="115">
                  <c:v>44454</c:v>
                </c:pt>
                <c:pt idx="116">
                  <c:v>44455</c:v>
                </c:pt>
                <c:pt idx="117">
                  <c:v>44456</c:v>
                </c:pt>
                <c:pt idx="118">
                  <c:v>44459</c:v>
                </c:pt>
                <c:pt idx="119">
                  <c:v>44460</c:v>
                </c:pt>
                <c:pt idx="120">
                  <c:v>44461</c:v>
                </c:pt>
                <c:pt idx="121">
                  <c:v>44462</c:v>
                </c:pt>
                <c:pt idx="122">
                  <c:v>44463</c:v>
                </c:pt>
                <c:pt idx="123">
                  <c:v>44466</c:v>
                </c:pt>
                <c:pt idx="124">
                  <c:v>44467</c:v>
                </c:pt>
                <c:pt idx="125">
                  <c:v>44468</c:v>
                </c:pt>
                <c:pt idx="126">
                  <c:v>44469</c:v>
                </c:pt>
                <c:pt idx="127">
                  <c:v>44470</c:v>
                </c:pt>
                <c:pt idx="128">
                  <c:v>44473</c:v>
                </c:pt>
                <c:pt idx="129">
                  <c:v>44474</c:v>
                </c:pt>
                <c:pt idx="130">
                  <c:v>44475</c:v>
                </c:pt>
                <c:pt idx="131">
                  <c:v>44476</c:v>
                </c:pt>
                <c:pt idx="132">
                  <c:v>44477</c:v>
                </c:pt>
                <c:pt idx="133">
                  <c:v>44480</c:v>
                </c:pt>
                <c:pt idx="134">
                  <c:v>44481</c:v>
                </c:pt>
                <c:pt idx="135">
                  <c:v>44482</c:v>
                </c:pt>
                <c:pt idx="136">
                  <c:v>44483</c:v>
                </c:pt>
                <c:pt idx="137">
                  <c:v>44484</c:v>
                </c:pt>
                <c:pt idx="138">
                  <c:v>44487</c:v>
                </c:pt>
                <c:pt idx="139">
                  <c:v>44488</c:v>
                </c:pt>
                <c:pt idx="140">
                  <c:v>44489</c:v>
                </c:pt>
                <c:pt idx="141">
                  <c:v>44490</c:v>
                </c:pt>
                <c:pt idx="142">
                  <c:v>44491</c:v>
                </c:pt>
                <c:pt idx="143">
                  <c:v>44494</c:v>
                </c:pt>
                <c:pt idx="144">
                  <c:v>44495</c:v>
                </c:pt>
                <c:pt idx="145">
                  <c:v>44496</c:v>
                </c:pt>
                <c:pt idx="146">
                  <c:v>44497</c:v>
                </c:pt>
                <c:pt idx="147">
                  <c:v>44498</c:v>
                </c:pt>
              </c:numCache>
            </c:numRef>
          </c:cat>
          <c:val>
            <c:numRef>
              <c:f>'Far Futures Return'!$D$3:$D$150</c:f>
              <c:numCache>
                <c:formatCode>General</c:formatCode>
                <c:ptCount val="148"/>
                <c:pt idx="0">
                  <c:v>1.1544828788010804E-2</c:v>
                </c:pt>
                <c:pt idx="1">
                  <c:v>1.3372668934923984E-2</c:v>
                </c:pt>
                <c:pt idx="2">
                  <c:v>-5.0362311141333221E-3</c:v>
                </c:pt>
                <c:pt idx="3">
                  <c:v>-3.8870616376916836E-3</c:v>
                </c:pt>
                <c:pt idx="4">
                  <c:v>1.072041166380789E-2</c:v>
                </c:pt>
                <c:pt idx="5">
                  <c:v>-7.4459058124734835E-3</c:v>
                </c:pt>
                <c:pt idx="6">
                  <c:v>1.1519801662783987E-2</c:v>
                </c:pt>
                <c:pt idx="7">
                  <c:v>3.5919540229885057E-3</c:v>
                </c:pt>
                <c:pt idx="8">
                  <c:v>2.7369573455724452E-3</c:v>
                </c:pt>
                <c:pt idx="9">
                  <c:v>8.4404132023179635E-3</c:v>
                </c:pt>
                <c:pt idx="10">
                  <c:v>8.2240266500104107E-3</c:v>
                </c:pt>
                <c:pt idx="11">
                  <c:v>-8.859060402684563E-3</c:v>
                </c:pt>
                <c:pt idx="12">
                  <c:v>-4.5837153096091338E-3</c:v>
                </c:pt>
                <c:pt idx="13">
                  <c:v>-2.1768251841929004E-3</c:v>
                </c:pt>
                <c:pt idx="14">
                  <c:v>-3.50310454774291E-3</c:v>
                </c:pt>
                <c:pt idx="15">
                  <c:v>-4.1890327333964847E-3</c:v>
                </c:pt>
                <c:pt idx="16">
                  <c:v>-7.8425569695176091E-3</c:v>
                </c:pt>
                <c:pt idx="17">
                  <c:v>1.4914243102162565E-4</c:v>
                </c:pt>
                <c:pt idx="18">
                  <c:v>1.2270461420476332E-2</c:v>
                </c:pt>
                <c:pt idx="19">
                  <c:v>-8.6914432425607147E-3</c:v>
                </c:pt>
                <c:pt idx="20">
                  <c:v>2.207833563315996E-3</c:v>
                </c:pt>
                <c:pt idx="21">
                  <c:v>1.1607956110063759E-2</c:v>
                </c:pt>
                <c:pt idx="22">
                  <c:v>1.028121531922022E-2</c:v>
                </c:pt>
                <c:pt idx="23">
                  <c:v>2.2177085060520645E-3</c:v>
                </c:pt>
                <c:pt idx="24">
                  <c:v>-5.4182607796505015E-3</c:v>
                </c:pt>
                <c:pt idx="25">
                  <c:v>-5.6141226373900564E-4</c:v>
                </c:pt>
                <c:pt idx="26">
                  <c:v>-1.3523072442058837E-3</c:v>
                </c:pt>
                <c:pt idx="27">
                  <c:v>3.1874335951334347E-3</c:v>
                </c:pt>
                <c:pt idx="28">
                  <c:v>1.6904099347925406E-2</c:v>
                </c:pt>
                <c:pt idx="29">
                  <c:v>-2.9611174644665903E-3</c:v>
                </c:pt>
                <c:pt idx="30">
                  <c:v>8.0494848739323683E-3</c:v>
                </c:pt>
                <c:pt idx="31">
                  <c:v>-2.9258777633289989E-3</c:v>
                </c:pt>
                <c:pt idx="32">
                  <c:v>-3.0974894033257254E-3</c:v>
                </c:pt>
                <c:pt idx="33">
                  <c:v>2.8618152085036794E-3</c:v>
                </c:pt>
                <c:pt idx="34">
                  <c:v>5.5034651447207501E-3</c:v>
                </c:pt>
                <c:pt idx="35">
                  <c:v>-1.3176565984188121E-3</c:v>
                </c:pt>
                <c:pt idx="36">
                  <c:v>-1.6644676748198519E-3</c:v>
                </c:pt>
                <c:pt idx="37">
                  <c:v>-6.506313156985137E-4</c:v>
                </c:pt>
                <c:pt idx="38">
                  <c:v>3.885984008463714E-3</c:v>
                </c:pt>
                <c:pt idx="39">
                  <c:v>1.6821369218921001E-3</c:v>
                </c:pt>
                <c:pt idx="40">
                  <c:v>3.5609509357612543E-3</c:v>
                </c:pt>
                <c:pt idx="41">
                  <c:v>-1.8326243422511643E-2</c:v>
                </c:pt>
                <c:pt idx="42">
                  <c:v>6.8389057750759879E-3</c:v>
                </c:pt>
                <c:pt idx="43">
                  <c:v>5.9357470678225391E-3</c:v>
                </c:pt>
                <c:pt idx="44">
                  <c:v>-1.6221915808256955E-3</c:v>
                </c:pt>
                <c:pt idx="45">
                  <c:v>2.0919652286944513E-3</c:v>
                </c:pt>
                <c:pt idx="46">
                  <c:v>1.2971483005330469E-3</c:v>
                </c:pt>
                <c:pt idx="47">
                  <c:v>-5.6271886322692951E-3</c:v>
                </c:pt>
                <c:pt idx="48">
                  <c:v>-6.534351145038168E-3</c:v>
                </c:pt>
                <c:pt idx="49">
                  <c:v>-3.8726333907056799E-3</c:v>
                </c:pt>
                <c:pt idx="50">
                  <c:v>1.6044430731255786E-3</c:v>
                </c:pt>
                <c:pt idx="51">
                  <c:v>-3.1544575195613329E-2</c:v>
                </c:pt>
                <c:pt idx="52">
                  <c:v>-4.5168267701507728E-3</c:v>
                </c:pt>
                <c:pt idx="53">
                  <c:v>6.7740286298568504E-3</c:v>
                </c:pt>
                <c:pt idx="54">
                  <c:v>-6.3475942617747876E-4</c:v>
                </c:pt>
                <c:pt idx="55">
                  <c:v>1.5455623306233062E-3</c:v>
                </c:pt>
                <c:pt idx="56">
                  <c:v>-4.608392347531973E-3</c:v>
                </c:pt>
                <c:pt idx="57">
                  <c:v>6.3711852528298681E-4</c:v>
                </c:pt>
                <c:pt idx="58">
                  <c:v>1.9738098775388927E-3</c:v>
                </c:pt>
                <c:pt idx="59">
                  <c:v>-1.0527430629104004E-2</c:v>
                </c:pt>
                <c:pt idx="60">
                  <c:v>5.6943463275747654E-3</c:v>
                </c:pt>
                <c:pt idx="61">
                  <c:v>4.363651844441133E-3</c:v>
                </c:pt>
                <c:pt idx="62">
                  <c:v>5.9766022380467959E-3</c:v>
                </c:pt>
                <c:pt idx="63">
                  <c:v>1.2640626975097966E-4</c:v>
                </c:pt>
                <c:pt idx="64">
                  <c:v>1.0806370070778564E-2</c:v>
                </c:pt>
                <c:pt idx="65">
                  <c:v>3.6469730123997084E-3</c:v>
                </c:pt>
                <c:pt idx="66">
                  <c:v>-4.9833887043189363E-4</c:v>
                </c:pt>
                <c:pt idx="67">
                  <c:v>-5.6091075286687721E-4</c:v>
                </c:pt>
                <c:pt idx="68">
                  <c:v>-1.8083934398969007E-3</c:v>
                </c:pt>
                <c:pt idx="69">
                  <c:v>4.3521719212027818E-3</c:v>
                </c:pt>
                <c:pt idx="70">
                  <c:v>6.6762041010968052E-3</c:v>
                </c:pt>
                <c:pt idx="71">
                  <c:v>1.5447037258253867E-3</c:v>
                </c:pt>
                <c:pt idx="72">
                  <c:v>-5.6140495187957558E-3</c:v>
                </c:pt>
                <c:pt idx="73">
                  <c:v>1.5717092337917485E-3</c:v>
                </c:pt>
                <c:pt idx="74">
                  <c:v>-5.0587433668518094E-3</c:v>
                </c:pt>
                <c:pt idx="75">
                  <c:v>-5.582534346075624E-3</c:v>
                </c:pt>
                <c:pt idx="76">
                  <c:v>6.88690861280965E-4</c:v>
                </c:pt>
                <c:pt idx="77">
                  <c:v>-2.8988529718456725E-3</c:v>
                </c:pt>
                <c:pt idx="78">
                  <c:v>-2.4680512852690802E-3</c:v>
                </c:pt>
                <c:pt idx="79">
                  <c:v>2.0757763193760092E-3</c:v>
                </c:pt>
                <c:pt idx="80">
                  <c:v>-1.2972882490793439E-3</c:v>
                </c:pt>
                <c:pt idx="81">
                  <c:v>1.4183951393253718E-2</c:v>
                </c:pt>
                <c:pt idx="82">
                  <c:v>-7.3543082612018921E-3</c:v>
                </c:pt>
                <c:pt idx="83">
                  <c:v>1.2486732846350753E-3</c:v>
                </c:pt>
                <c:pt idx="84">
                  <c:v>-4.2401945501028869E-3</c:v>
                </c:pt>
                <c:pt idx="85">
                  <c:v>5.8446573569624486E-4</c:v>
                </c:pt>
                <c:pt idx="86">
                  <c:v>-5.9246896839470113E-3</c:v>
                </c:pt>
                <c:pt idx="87">
                  <c:v>-1.7775072926066608E-2</c:v>
                </c:pt>
                <c:pt idx="88">
                  <c:v>-1.5212375010682847E-2</c:v>
                </c:pt>
                <c:pt idx="89">
                  <c:v>2.0610952009025426E-3</c:v>
                </c:pt>
                <c:pt idx="90">
                  <c:v>7.4912854266352006E-3</c:v>
                </c:pt>
                <c:pt idx="91">
                  <c:v>-5.1576300689833024E-4</c:v>
                </c:pt>
                <c:pt idx="92">
                  <c:v>1.2191188802167323E-2</c:v>
                </c:pt>
                <c:pt idx="93">
                  <c:v>5.3105616449995756E-3</c:v>
                </c:pt>
                <c:pt idx="94">
                  <c:v>1.2678020538393273E-3</c:v>
                </c:pt>
                <c:pt idx="95">
                  <c:v>-1.8359853121175031E-3</c:v>
                </c:pt>
                <c:pt idx="96">
                  <c:v>2.1142096027400155E-5</c:v>
                </c:pt>
                <c:pt idx="97">
                  <c:v>5.4968287526427058E-4</c:v>
                </c:pt>
                <c:pt idx="98">
                  <c:v>7.6490723914972745E-3</c:v>
                </c:pt>
                <c:pt idx="99">
                  <c:v>1.8033886931722864E-3</c:v>
                </c:pt>
                <c:pt idx="100">
                  <c:v>-9.4193494369322218E-3</c:v>
                </c:pt>
                <c:pt idx="101">
                  <c:v>9.720226523539853E-4</c:v>
                </c:pt>
                <c:pt idx="102">
                  <c:v>5.594257969178805E-3</c:v>
                </c:pt>
                <c:pt idx="103">
                  <c:v>-7.2005878030859663E-3</c:v>
                </c:pt>
                <c:pt idx="104">
                  <c:v>-1.3744396515266853E-3</c:v>
                </c:pt>
                <c:pt idx="105">
                  <c:v>-4.0231223664429248E-4</c:v>
                </c:pt>
                <c:pt idx="106">
                  <c:v>-1.4404338247754618E-3</c:v>
                </c:pt>
                <c:pt idx="107">
                  <c:v>1.0076368264743318E-2</c:v>
                </c:pt>
                <c:pt idx="108">
                  <c:v>3.3602856242780636E-4</c:v>
                </c:pt>
                <c:pt idx="109">
                  <c:v>-6.0884717935798111E-3</c:v>
                </c:pt>
                <c:pt idx="110">
                  <c:v>-3.654337677700091E-3</c:v>
                </c:pt>
                <c:pt idx="111">
                  <c:v>1.2932496607869742E-3</c:v>
                </c:pt>
                <c:pt idx="112">
                  <c:v>-2.8584132630375403E-3</c:v>
                </c:pt>
                <c:pt idx="113">
                  <c:v>2.2932857688877564E-3</c:v>
                </c:pt>
                <c:pt idx="114">
                  <c:v>5.8472098639888144E-3</c:v>
                </c:pt>
                <c:pt idx="115">
                  <c:v>-6.4029655840599853E-3</c:v>
                </c:pt>
                <c:pt idx="116">
                  <c:v>-1.7679230084368509E-2</c:v>
                </c:pt>
                <c:pt idx="117">
                  <c:v>-1.9637462235649549E-3</c:v>
                </c:pt>
                <c:pt idx="118">
                  <c:v>4.3027957361240245E-3</c:v>
                </c:pt>
                <c:pt idx="119">
                  <c:v>7.8797795384085434E-3</c:v>
                </c:pt>
                <c:pt idx="120">
                  <c:v>1.2816678771307728E-3</c:v>
                </c:pt>
                <c:pt idx="121">
                  <c:v>-1.3504288091479286E-2</c:v>
                </c:pt>
                <c:pt idx="122">
                  <c:v>-1.6868147315153219E-3</c:v>
                </c:pt>
                <c:pt idx="123">
                  <c:v>1.1697679960141238E-3</c:v>
                </c:pt>
                <c:pt idx="124">
                  <c:v>-3.8297596122638857E-3</c:v>
                </c:pt>
                <c:pt idx="125">
                  <c:v>-4.5612510860121632E-3</c:v>
                </c:pt>
                <c:pt idx="126">
                  <c:v>1.5950250927340169E-2</c:v>
                </c:pt>
                <c:pt idx="127">
                  <c:v>-5.1545284680311852E-4</c:v>
                </c:pt>
                <c:pt idx="128">
                  <c:v>7.8432215226593889E-3</c:v>
                </c:pt>
                <c:pt idx="129">
                  <c:v>-2.6224894460790587E-3</c:v>
                </c:pt>
                <c:pt idx="130">
                  <c:v>5.0663759379208622E-3</c:v>
                </c:pt>
                <c:pt idx="131">
                  <c:v>5.3173387782882422E-4</c:v>
                </c:pt>
                <c:pt idx="132">
                  <c:v>3.8902234221211284E-3</c:v>
                </c:pt>
                <c:pt idx="133">
                  <c:v>-1.4399457902761308E-3</c:v>
                </c:pt>
                <c:pt idx="134">
                  <c:v>4.3684790906777507E-3</c:v>
                </c:pt>
                <c:pt idx="135">
                  <c:v>1.355517081204341E-2</c:v>
                </c:pt>
                <c:pt idx="136">
                  <c:v>4.5829514207149406E-4</c:v>
                </c:pt>
                <c:pt idx="137">
                  <c:v>-1.3700912005996753E-2</c:v>
                </c:pt>
                <c:pt idx="138">
                  <c:v>1.2877892247931094E-3</c:v>
                </c:pt>
                <c:pt idx="139">
                  <c:v>-5.6927196440996019E-4</c:v>
                </c:pt>
                <c:pt idx="140">
                  <c:v>3.8605965992996078E-3</c:v>
                </c:pt>
                <c:pt idx="141">
                  <c:v>-1.5551119050120836E-3</c:v>
                </c:pt>
                <c:pt idx="142">
                  <c:v>7.7034791942918483E-3</c:v>
                </c:pt>
                <c:pt idx="143">
                  <c:v>8.7724794786640768E-3</c:v>
                </c:pt>
                <c:pt idx="144">
                  <c:v>-7.4952895624987061E-3</c:v>
                </c:pt>
                <c:pt idx="145">
                  <c:v>2.1070199228121413E-3</c:v>
                </c:pt>
                <c:pt idx="146">
                  <c:v>-1.2490632025980515E-4</c:v>
                </c:pt>
                <c:pt idx="147">
                  <c:v>-6.74578388507183E-3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9-415D-A59A-8C89E79E7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306640"/>
        <c:axId val="2058304976"/>
      </c:lineChart>
      <c:dateAx>
        <c:axId val="20583066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04976"/>
        <c:crosses val="autoZero"/>
        <c:auto val="1"/>
        <c:lblOffset val="100"/>
        <c:baseTimeUnit val="days"/>
      </c:dateAx>
      <c:valAx>
        <c:axId val="20583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0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'Far Futures Return'!$E$1:$E$2</c:f>
              <c:strCache>
                <c:ptCount val="2"/>
                <c:pt idx="0">
                  <c:v>Buy&amp;Hold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'Far Futures Return'!$A$3:$A$150</c:f>
              <c:numCache>
                <c:formatCode>d\-mmm\-yy</c:formatCode>
                <c:ptCount val="148"/>
                <c:pt idx="0">
                  <c:v>44293</c:v>
                </c:pt>
                <c:pt idx="1">
                  <c:v>44294</c:v>
                </c:pt>
                <c:pt idx="2">
                  <c:v>44295</c:v>
                </c:pt>
                <c:pt idx="3">
                  <c:v>44298</c:v>
                </c:pt>
                <c:pt idx="4">
                  <c:v>44299</c:v>
                </c:pt>
                <c:pt idx="5">
                  <c:v>44300</c:v>
                </c:pt>
                <c:pt idx="6">
                  <c:v>44301</c:v>
                </c:pt>
                <c:pt idx="7">
                  <c:v>44302</c:v>
                </c:pt>
                <c:pt idx="8">
                  <c:v>44305</c:v>
                </c:pt>
                <c:pt idx="9">
                  <c:v>44306</c:v>
                </c:pt>
                <c:pt idx="10">
                  <c:v>44307</c:v>
                </c:pt>
                <c:pt idx="11">
                  <c:v>44308</c:v>
                </c:pt>
                <c:pt idx="12">
                  <c:v>44309</c:v>
                </c:pt>
                <c:pt idx="13">
                  <c:v>44312</c:v>
                </c:pt>
                <c:pt idx="14">
                  <c:v>44313</c:v>
                </c:pt>
                <c:pt idx="15">
                  <c:v>44314</c:v>
                </c:pt>
                <c:pt idx="16">
                  <c:v>44315</c:v>
                </c:pt>
                <c:pt idx="17">
                  <c:v>44316</c:v>
                </c:pt>
                <c:pt idx="18">
                  <c:v>44319</c:v>
                </c:pt>
                <c:pt idx="19">
                  <c:v>44320</c:v>
                </c:pt>
                <c:pt idx="20">
                  <c:v>44321</c:v>
                </c:pt>
                <c:pt idx="21">
                  <c:v>44322</c:v>
                </c:pt>
                <c:pt idx="22">
                  <c:v>44323</c:v>
                </c:pt>
                <c:pt idx="23">
                  <c:v>44326</c:v>
                </c:pt>
                <c:pt idx="24">
                  <c:v>44327</c:v>
                </c:pt>
                <c:pt idx="25">
                  <c:v>44328</c:v>
                </c:pt>
                <c:pt idx="26">
                  <c:v>44329</c:v>
                </c:pt>
                <c:pt idx="27">
                  <c:v>44330</c:v>
                </c:pt>
                <c:pt idx="28">
                  <c:v>44333</c:v>
                </c:pt>
                <c:pt idx="29">
                  <c:v>44334</c:v>
                </c:pt>
                <c:pt idx="30">
                  <c:v>44335</c:v>
                </c:pt>
                <c:pt idx="31">
                  <c:v>44336</c:v>
                </c:pt>
                <c:pt idx="32">
                  <c:v>44337</c:v>
                </c:pt>
                <c:pt idx="33">
                  <c:v>44340</c:v>
                </c:pt>
                <c:pt idx="34">
                  <c:v>44341</c:v>
                </c:pt>
                <c:pt idx="35">
                  <c:v>44342</c:v>
                </c:pt>
                <c:pt idx="36">
                  <c:v>44343</c:v>
                </c:pt>
                <c:pt idx="37">
                  <c:v>44344</c:v>
                </c:pt>
                <c:pt idx="38">
                  <c:v>44347</c:v>
                </c:pt>
                <c:pt idx="39">
                  <c:v>44348</c:v>
                </c:pt>
                <c:pt idx="40">
                  <c:v>44349</c:v>
                </c:pt>
                <c:pt idx="41">
                  <c:v>44350</c:v>
                </c:pt>
                <c:pt idx="42">
                  <c:v>44351</c:v>
                </c:pt>
                <c:pt idx="43">
                  <c:v>44354</c:v>
                </c:pt>
                <c:pt idx="44">
                  <c:v>44355</c:v>
                </c:pt>
                <c:pt idx="45">
                  <c:v>44356</c:v>
                </c:pt>
                <c:pt idx="46">
                  <c:v>44357</c:v>
                </c:pt>
                <c:pt idx="47">
                  <c:v>44358</c:v>
                </c:pt>
                <c:pt idx="48">
                  <c:v>44361</c:v>
                </c:pt>
                <c:pt idx="49">
                  <c:v>44362</c:v>
                </c:pt>
                <c:pt idx="50">
                  <c:v>44363</c:v>
                </c:pt>
                <c:pt idx="51">
                  <c:v>44364</c:v>
                </c:pt>
                <c:pt idx="52">
                  <c:v>44365</c:v>
                </c:pt>
                <c:pt idx="53">
                  <c:v>44368</c:v>
                </c:pt>
                <c:pt idx="54">
                  <c:v>44369</c:v>
                </c:pt>
                <c:pt idx="55">
                  <c:v>44370</c:v>
                </c:pt>
                <c:pt idx="56">
                  <c:v>44371</c:v>
                </c:pt>
                <c:pt idx="57">
                  <c:v>44372</c:v>
                </c:pt>
                <c:pt idx="58">
                  <c:v>44375</c:v>
                </c:pt>
                <c:pt idx="59">
                  <c:v>44376</c:v>
                </c:pt>
                <c:pt idx="60">
                  <c:v>44377</c:v>
                </c:pt>
                <c:pt idx="61">
                  <c:v>44378</c:v>
                </c:pt>
                <c:pt idx="62">
                  <c:v>44379</c:v>
                </c:pt>
                <c:pt idx="63">
                  <c:v>44382</c:v>
                </c:pt>
                <c:pt idx="64">
                  <c:v>44383</c:v>
                </c:pt>
                <c:pt idx="65">
                  <c:v>44384</c:v>
                </c:pt>
                <c:pt idx="66">
                  <c:v>44385</c:v>
                </c:pt>
                <c:pt idx="67">
                  <c:v>44386</c:v>
                </c:pt>
                <c:pt idx="68">
                  <c:v>44389</c:v>
                </c:pt>
                <c:pt idx="69">
                  <c:v>44390</c:v>
                </c:pt>
                <c:pt idx="70">
                  <c:v>44391</c:v>
                </c:pt>
                <c:pt idx="71">
                  <c:v>44392</c:v>
                </c:pt>
                <c:pt idx="72">
                  <c:v>44393</c:v>
                </c:pt>
                <c:pt idx="73">
                  <c:v>44396</c:v>
                </c:pt>
                <c:pt idx="74">
                  <c:v>44397</c:v>
                </c:pt>
                <c:pt idx="75">
                  <c:v>44398</c:v>
                </c:pt>
                <c:pt idx="76">
                  <c:v>44399</c:v>
                </c:pt>
                <c:pt idx="77">
                  <c:v>44400</c:v>
                </c:pt>
                <c:pt idx="78">
                  <c:v>44403</c:v>
                </c:pt>
                <c:pt idx="79">
                  <c:v>44404</c:v>
                </c:pt>
                <c:pt idx="80">
                  <c:v>44405</c:v>
                </c:pt>
                <c:pt idx="81">
                  <c:v>44406</c:v>
                </c:pt>
                <c:pt idx="82">
                  <c:v>44407</c:v>
                </c:pt>
                <c:pt idx="83">
                  <c:v>44410</c:v>
                </c:pt>
                <c:pt idx="84">
                  <c:v>44411</c:v>
                </c:pt>
                <c:pt idx="85">
                  <c:v>44412</c:v>
                </c:pt>
                <c:pt idx="86">
                  <c:v>44413</c:v>
                </c:pt>
                <c:pt idx="87">
                  <c:v>44414</c:v>
                </c:pt>
                <c:pt idx="88">
                  <c:v>44417</c:v>
                </c:pt>
                <c:pt idx="89">
                  <c:v>44418</c:v>
                </c:pt>
                <c:pt idx="90">
                  <c:v>44419</c:v>
                </c:pt>
                <c:pt idx="91">
                  <c:v>44420</c:v>
                </c:pt>
                <c:pt idx="92">
                  <c:v>44421</c:v>
                </c:pt>
                <c:pt idx="93">
                  <c:v>44424</c:v>
                </c:pt>
                <c:pt idx="94">
                  <c:v>44425</c:v>
                </c:pt>
                <c:pt idx="95">
                  <c:v>44426</c:v>
                </c:pt>
                <c:pt idx="96">
                  <c:v>44427</c:v>
                </c:pt>
                <c:pt idx="97">
                  <c:v>44428</c:v>
                </c:pt>
                <c:pt idx="98">
                  <c:v>44431</c:v>
                </c:pt>
                <c:pt idx="99">
                  <c:v>44432</c:v>
                </c:pt>
                <c:pt idx="100">
                  <c:v>44433</c:v>
                </c:pt>
                <c:pt idx="101">
                  <c:v>44434</c:v>
                </c:pt>
                <c:pt idx="102">
                  <c:v>44435</c:v>
                </c:pt>
                <c:pt idx="103">
                  <c:v>44438</c:v>
                </c:pt>
                <c:pt idx="104">
                  <c:v>44439</c:v>
                </c:pt>
                <c:pt idx="105">
                  <c:v>44440</c:v>
                </c:pt>
                <c:pt idx="106">
                  <c:v>44441</c:v>
                </c:pt>
                <c:pt idx="107">
                  <c:v>44442</c:v>
                </c:pt>
                <c:pt idx="108">
                  <c:v>44445</c:v>
                </c:pt>
                <c:pt idx="109">
                  <c:v>44446</c:v>
                </c:pt>
                <c:pt idx="110">
                  <c:v>44447</c:v>
                </c:pt>
                <c:pt idx="111">
                  <c:v>44448</c:v>
                </c:pt>
                <c:pt idx="112">
                  <c:v>44449</c:v>
                </c:pt>
                <c:pt idx="113">
                  <c:v>44452</c:v>
                </c:pt>
                <c:pt idx="114">
                  <c:v>44453</c:v>
                </c:pt>
                <c:pt idx="115">
                  <c:v>44454</c:v>
                </c:pt>
                <c:pt idx="116">
                  <c:v>44455</c:v>
                </c:pt>
                <c:pt idx="117">
                  <c:v>44456</c:v>
                </c:pt>
                <c:pt idx="118">
                  <c:v>44459</c:v>
                </c:pt>
                <c:pt idx="119">
                  <c:v>44460</c:v>
                </c:pt>
                <c:pt idx="120">
                  <c:v>44461</c:v>
                </c:pt>
                <c:pt idx="121">
                  <c:v>44462</c:v>
                </c:pt>
                <c:pt idx="122">
                  <c:v>44463</c:v>
                </c:pt>
                <c:pt idx="123">
                  <c:v>44466</c:v>
                </c:pt>
                <c:pt idx="124">
                  <c:v>44467</c:v>
                </c:pt>
                <c:pt idx="125">
                  <c:v>44468</c:v>
                </c:pt>
                <c:pt idx="126">
                  <c:v>44469</c:v>
                </c:pt>
                <c:pt idx="127">
                  <c:v>44470</c:v>
                </c:pt>
                <c:pt idx="128">
                  <c:v>44473</c:v>
                </c:pt>
                <c:pt idx="129">
                  <c:v>44474</c:v>
                </c:pt>
                <c:pt idx="130">
                  <c:v>44475</c:v>
                </c:pt>
                <c:pt idx="131">
                  <c:v>44476</c:v>
                </c:pt>
                <c:pt idx="132">
                  <c:v>44477</c:v>
                </c:pt>
                <c:pt idx="133">
                  <c:v>44480</c:v>
                </c:pt>
                <c:pt idx="134">
                  <c:v>44481</c:v>
                </c:pt>
                <c:pt idx="135">
                  <c:v>44482</c:v>
                </c:pt>
                <c:pt idx="136">
                  <c:v>44483</c:v>
                </c:pt>
                <c:pt idx="137">
                  <c:v>44484</c:v>
                </c:pt>
                <c:pt idx="138">
                  <c:v>44487</c:v>
                </c:pt>
                <c:pt idx="139">
                  <c:v>44488</c:v>
                </c:pt>
                <c:pt idx="140">
                  <c:v>44489</c:v>
                </c:pt>
                <c:pt idx="141">
                  <c:v>44490</c:v>
                </c:pt>
                <c:pt idx="142">
                  <c:v>44491</c:v>
                </c:pt>
                <c:pt idx="143">
                  <c:v>44494</c:v>
                </c:pt>
                <c:pt idx="144">
                  <c:v>44495</c:v>
                </c:pt>
                <c:pt idx="145">
                  <c:v>44496</c:v>
                </c:pt>
                <c:pt idx="146">
                  <c:v>44497</c:v>
                </c:pt>
                <c:pt idx="147">
                  <c:v>44498</c:v>
                </c:pt>
              </c:numCache>
            </c:numRef>
          </c:cat>
          <c:val>
            <c:numRef>
              <c:f>'Far Futures Return'!$E$3:$E$150</c:f>
              <c:numCache>
                <c:formatCode>General</c:formatCode>
                <c:ptCount val="148"/>
                <c:pt idx="0">
                  <c:v>1.1544828788010804E-2</c:v>
                </c:pt>
                <c:pt idx="1">
                  <c:v>2.5071882896227304E-2</c:v>
                </c:pt>
                <c:pt idx="2">
                  <c:v>1.9909383985362128E-2</c:v>
                </c:pt>
                <c:pt idx="3">
                  <c:v>1.594493334495084E-2</c:v>
                </c:pt>
                <c:pt idx="4">
                  <c:v>2.6836281258168615E-2</c:v>
                </c:pt>
                <c:pt idx="5">
                  <c:v>1.919055502308975E-2</c:v>
                </c:pt>
                <c:pt idx="6">
                  <c:v>3.0931428073538436E-2</c:v>
                </c:pt>
                <c:pt idx="7">
                  <c:v>3.4634486364032435E-2</c:v>
                </c:pt>
                <c:pt idx="8">
                  <c:v>3.7466236821469101E-2</c:v>
                </c:pt>
                <c:pt idx="9">
                  <c:v>4.6222880543696165E-2</c:v>
                </c:pt>
                <c:pt idx="10">
                  <c:v>5.4827045395138274E-2</c:v>
                </c:pt>
                <c:pt idx="11">
                  <c:v>4.5482268885597366E-2</c:v>
                </c:pt>
                <c:pt idx="12">
                  <c:v>4.0690075803781589E-2</c:v>
                </c:pt>
                <c:pt idx="13">
                  <c:v>3.8424675437832345E-2</c:v>
                </c:pt>
                <c:pt idx="14">
                  <c:v>3.4786965234817613E-2</c:v>
                </c:pt>
                <c:pt idx="15">
                  <c:v>3.0452208765356925E-2</c:v>
                </c:pt>
                <c:pt idx="16">
                  <c:v>2.2370828613749394E-2</c:v>
                </c:pt>
                <c:pt idx="17">
                  <c:v>2.2523307484534349E-2</c:v>
                </c:pt>
                <c:pt idx="18">
                  <c:v>3.5070140280561102E-2</c:v>
                </c:pt>
                <c:pt idx="19">
                  <c:v>2.6073886904243393E-2</c:v>
                </c:pt>
                <c:pt idx="20">
                  <c:v>2.8339287270192637E-2</c:v>
                </c:pt>
                <c:pt idx="21">
                  <c:v>4.0276204583079123E-2</c:v>
                </c:pt>
                <c:pt idx="22">
                  <c:v>5.0971508233858875E-2</c:v>
                </c:pt>
                <c:pt idx="23">
                  <c:v>5.3302256687287386E-2</c:v>
                </c:pt>
                <c:pt idx="24">
                  <c:v>4.7595190380761432E-2</c:v>
                </c:pt>
                <c:pt idx="25">
                  <c:v>4.700705759344781E-2</c:v>
                </c:pt>
                <c:pt idx="26">
                  <c:v>4.5591182364729477E-2</c:v>
                </c:pt>
                <c:pt idx="27">
                  <c:v>4.8923934826174076E-2</c:v>
                </c:pt>
                <c:pt idx="28">
                  <c:v>6.6655049228892649E-2</c:v>
                </c:pt>
                <c:pt idx="29">
                  <c:v>6.3496558334059428E-2</c:v>
                </c:pt>
                <c:pt idx="30">
                  <c:v>7.205715779384847E-2</c:v>
                </c:pt>
                <c:pt idx="31">
                  <c:v>6.8920449594841893E-2</c:v>
                </c:pt>
                <c:pt idx="32">
                  <c:v>6.5609479829223716E-2</c:v>
                </c:pt>
                <c:pt idx="33">
                  <c:v>6.8659057244924604E-2</c:v>
                </c:pt>
                <c:pt idx="34">
                  <c:v>7.4540385118062158E-2</c:v>
                </c:pt>
                <c:pt idx="35">
                  <c:v>7.3124509889343825E-2</c:v>
                </c:pt>
                <c:pt idx="36">
                  <c:v>7.1338328831576092E-2</c:v>
                </c:pt>
                <c:pt idx="37">
                  <c:v>7.0641282565130137E-2</c:v>
                </c:pt>
                <c:pt idx="38">
                  <c:v>7.4801777467979447E-2</c:v>
                </c:pt>
                <c:pt idx="39">
                  <c:v>7.6609741221573602E-2</c:v>
                </c:pt>
                <c:pt idx="40">
                  <c:v>8.0443495687026356E-2</c:v>
                </c:pt>
                <c:pt idx="41">
                  <c:v>6.0643025180796561E-2</c:v>
                </c:pt>
                <c:pt idx="42">
                  <c:v>6.7896662890999604E-2</c:v>
                </c:pt>
                <c:pt idx="43">
                  <c:v>7.4235427376492247E-2</c:v>
                </c:pt>
                <c:pt idx="44">
                  <c:v>7.2492811710377358E-2</c:v>
                </c:pt>
                <c:pt idx="45">
                  <c:v>7.473642938050018E-2</c:v>
                </c:pt>
                <c:pt idx="46">
                  <c:v>7.6130521913392091E-2</c:v>
                </c:pt>
                <c:pt idx="47">
                  <c:v>7.0074932473642937E-2</c:v>
                </c:pt>
                <c:pt idx="48">
                  <c:v>6.3082687113357183E-2</c:v>
                </c:pt>
                <c:pt idx="49">
                  <c:v>5.896575760216094E-2</c:v>
                </c:pt>
                <c:pt idx="50">
                  <c:v>6.0664807876622984E-2</c:v>
                </c:pt>
                <c:pt idx="51">
                  <c:v>2.7206587087218015E-2</c:v>
                </c:pt>
                <c:pt idx="52">
                  <c:v>2.2566872876187194E-2</c:v>
                </c:pt>
                <c:pt idx="53">
                  <c:v>2.9493770148993681E-2</c:v>
                </c:pt>
                <c:pt idx="54">
                  <c:v>2.884028927420057E-2</c:v>
                </c:pt>
                <c:pt idx="55">
                  <c:v>3.0430426069530281E-2</c:v>
                </c:pt>
                <c:pt idx="56">
                  <c:v>2.5681798379367349E-2</c:v>
                </c:pt>
                <c:pt idx="57">
                  <c:v>2.6335279254160238E-2</c:v>
                </c:pt>
                <c:pt idx="58">
                  <c:v>2.8361069966018615E-2</c:v>
                </c:pt>
                <c:pt idx="59">
                  <c:v>1.7535070140280107E-2</c:v>
                </c:pt>
                <c:pt idx="60">
                  <c:v>2.3329267230111972E-2</c:v>
                </c:pt>
                <c:pt idx="61">
                  <c:v>2.7794719874531415E-2</c:v>
                </c:pt>
                <c:pt idx="62">
                  <c:v>3.3937440097586258E-2</c:v>
                </c:pt>
                <c:pt idx="63">
                  <c:v>3.4068136272545013E-2</c:v>
                </c:pt>
                <c:pt idx="64">
                  <c:v>4.5242659231506499E-2</c:v>
                </c:pt>
                <c:pt idx="65">
                  <c:v>4.9054631001132831E-2</c:v>
                </c:pt>
                <c:pt idx="66">
                  <c:v>4.8531846301298254E-2</c:v>
                </c:pt>
                <c:pt idx="67">
                  <c:v>4.794371351398441E-2</c:v>
                </c:pt>
                <c:pt idx="68">
                  <c:v>4.6048618977084566E-2</c:v>
                </c:pt>
                <c:pt idx="69">
                  <c:v>5.0601202404809476E-2</c:v>
                </c:pt>
                <c:pt idx="70">
                  <c:v>5.7615230460921651E-2</c:v>
                </c:pt>
                <c:pt idx="71">
                  <c:v>5.9248932647904207E-2</c:v>
                </c:pt>
                <c:pt idx="72">
                  <c:v>5.3302256687287386E-2</c:v>
                </c:pt>
                <c:pt idx="73">
                  <c:v>5.4957741570096363E-2</c:v>
                </c:pt>
                <c:pt idx="74">
                  <c:v>4.9620981092619587E-2</c:v>
                </c:pt>
                <c:pt idx="75">
                  <c:v>4.3761435915308455E-2</c:v>
                </c:pt>
                <c:pt idx="76">
                  <c:v>4.4480264877580833E-2</c:v>
                </c:pt>
                <c:pt idx="77">
                  <c:v>4.1452470157706367E-2</c:v>
                </c:pt>
                <c:pt idx="78">
                  <c:v>3.888211205018699E-2</c:v>
                </c:pt>
                <c:pt idx="79">
                  <c:v>4.1038598937004123E-2</c:v>
                </c:pt>
                <c:pt idx="80">
                  <c:v>3.9688071795765056E-2</c:v>
                </c:pt>
                <c:pt idx="81">
                  <c:v>5.4434956870262008E-2</c:v>
                </c:pt>
                <c:pt idx="82">
                  <c:v>4.6680317156051032E-2</c:v>
                </c:pt>
                <c:pt idx="83">
                  <c:v>4.7987278905637254E-2</c:v>
                </c:pt>
                <c:pt idx="84">
                  <c:v>4.3543608957044455E-2</c:v>
                </c:pt>
                <c:pt idx="85">
                  <c:v>4.41535244401845E-2</c:v>
                </c:pt>
                <c:pt idx="86">
                  <c:v>3.7967238825476812E-2</c:v>
                </c:pt>
                <c:pt idx="87">
                  <c:v>1.9517295460485862E-2</c:v>
                </c:pt>
                <c:pt idx="88">
                  <c:v>4.0080160320639102E-3</c:v>
                </c:pt>
                <c:pt idx="89">
                  <c:v>6.0773721355753541E-3</c:v>
                </c:pt>
                <c:pt idx="90">
                  <c:v>1.3614184891521885E-2</c:v>
                </c:pt>
                <c:pt idx="91">
                  <c:v>1.3091400191687308E-2</c:v>
                </c:pt>
                <c:pt idx="92">
                  <c:v>2.544218872527626E-2</c:v>
                </c:pt>
                <c:pt idx="93">
                  <c:v>3.0887862681885148E-2</c:v>
                </c:pt>
                <c:pt idx="94">
                  <c:v>3.2194824431471147E-2</c:v>
                </c:pt>
                <c:pt idx="95">
                  <c:v>3.0299729894571303E-2</c:v>
                </c:pt>
                <c:pt idx="96">
                  <c:v>3.0321512590397726E-2</c:v>
                </c:pt>
                <c:pt idx="97">
                  <c:v>3.0887862681884926E-2</c:v>
                </c:pt>
                <c:pt idx="98">
                  <c:v>3.8773198571054657E-2</c:v>
                </c:pt>
                <c:pt idx="99">
                  <c:v>4.0646510412128078E-2</c:v>
                </c:pt>
                <c:pt idx="100">
                  <c:v>3.0844297290232081E-2</c:v>
                </c:pt>
                <c:pt idx="101">
                  <c:v>3.184630129824817E-2</c:v>
                </c:pt>
                <c:pt idx="102">
                  <c:v>3.7618715692253613E-2</c:v>
                </c:pt>
                <c:pt idx="103">
                  <c:v>3.0147251023786348E-2</c:v>
                </c:pt>
                <c:pt idx="104">
                  <c:v>2.8731375795068015E-2</c:v>
                </c:pt>
                <c:pt idx="105">
                  <c:v>2.8317504574365771E-2</c:v>
                </c:pt>
                <c:pt idx="106">
                  <c:v>2.6836281258168171E-2</c:v>
                </c:pt>
                <c:pt idx="107">
                  <c:v>3.7183061775724946E-2</c:v>
                </c:pt>
                <c:pt idx="108">
                  <c:v>3.7531584908947924E-2</c:v>
                </c:pt>
                <c:pt idx="109">
                  <c:v>3.1214603119281703E-2</c:v>
                </c:pt>
                <c:pt idx="110">
                  <c:v>2.7446196741308437E-2</c:v>
                </c:pt>
                <c:pt idx="111">
                  <c:v>2.8774941186720859E-2</c:v>
                </c:pt>
                <c:pt idx="112">
                  <c:v>2.5834277250152082E-2</c:v>
                </c:pt>
                <c:pt idx="113">
                  <c:v>2.8186808399407015E-2</c:v>
                </c:pt>
                <c:pt idx="114">
                  <c:v>3.4198832447503102E-2</c:v>
                </c:pt>
                <c:pt idx="115">
                  <c:v>2.7576892916266749E-2</c:v>
                </c:pt>
                <c:pt idx="116">
                  <c:v>9.4101245970195091E-3</c:v>
                </c:pt>
                <c:pt idx="117">
                  <c:v>7.4278992768137542E-3</c:v>
                </c:pt>
                <c:pt idx="118">
                  <c:v>1.1762655746274442E-2</c:v>
                </c:pt>
                <c:pt idx="119">
                  <c:v>1.973512241874964E-2</c:v>
                </c:pt>
                <c:pt idx="120">
                  <c:v>2.1042084168335862E-2</c:v>
                </c:pt>
                <c:pt idx="121">
                  <c:v>7.2536377102021543E-3</c:v>
                </c:pt>
                <c:pt idx="122">
                  <c:v>5.5545874357401104E-3</c:v>
                </c:pt>
                <c:pt idx="123">
                  <c:v>6.7308530103675768E-3</c:v>
                </c:pt>
                <c:pt idx="124">
                  <c:v>2.8753158490886221E-3</c:v>
                </c:pt>
                <c:pt idx="125">
                  <c:v>-1.6990502744628211E-3</c:v>
                </c:pt>
                <c:pt idx="126">
                  <c:v>1.4224100374661486E-2</c:v>
                </c:pt>
                <c:pt idx="127">
                  <c:v>1.370131567482713E-2</c:v>
                </c:pt>
                <c:pt idx="128">
                  <c:v>2.1651999651476128E-2</c:v>
                </c:pt>
                <c:pt idx="129">
                  <c:v>1.897272806482464E-2</c:v>
                </c:pt>
                <c:pt idx="130">
                  <c:v>2.4135226975689816E-2</c:v>
                </c:pt>
                <c:pt idx="131">
                  <c:v>2.4679794371350594E-2</c:v>
                </c:pt>
                <c:pt idx="132">
                  <c:v>2.8666027707588304E-2</c:v>
                </c:pt>
                <c:pt idx="133">
                  <c:v>2.7184804391390704E-2</c:v>
                </c:pt>
                <c:pt idx="134">
                  <c:v>3.1672039731636348E-2</c:v>
                </c:pt>
                <c:pt idx="135">
                  <c:v>4.5656530452207855E-2</c:v>
                </c:pt>
                <c:pt idx="136">
                  <c:v>4.6135749760389366E-2</c:v>
                </c:pt>
                <c:pt idx="137">
                  <c:v>3.1802735906594881E-2</c:v>
                </c:pt>
                <c:pt idx="138">
                  <c:v>3.3131480352007525E-2</c:v>
                </c:pt>
                <c:pt idx="139">
                  <c:v>3.2543347564693903E-2</c:v>
                </c:pt>
                <c:pt idx="140">
                  <c:v>3.6529580900931613E-2</c:v>
                </c:pt>
                <c:pt idx="141">
                  <c:v>3.4917661409775258E-2</c:v>
                </c:pt>
                <c:pt idx="142">
                  <c:v>4.2890128082250678E-2</c:v>
                </c:pt>
                <c:pt idx="143">
                  <c:v>5.2038860329353565E-2</c:v>
                </c:pt>
                <c:pt idx="144">
                  <c:v>4.4153524440184055E-2</c:v>
                </c:pt>
                <c:pt idx="145">
                  <c:v>4.6353576718654033E-2</c:v>
                </c:pt>
                <c:pt idx="146">
                  <c:v>4.6222880543695277E-2</c:v>
                </c:pt>
                <c:pt idx="147">
                  <c:v>3.9165287095930257E-2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7-408F-A055-A3F86E864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017104"/>
        <c:axId val="1931015440"/>
      </c:lineChart>
      <c:dateAx>
        <c:axId val="19310171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15440"/>
        <c:crosses val="autoZero"/>
        <c:auto val="1"/>
        <c:lblOffset val="100"/>
        <c:baseTimeUnit val="days"/>
      </c:dateAx>
      <c:valAx>
        <c:axId val="19310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9</xdr:row>
      <xdr:rowOff>73024</xdr:rowOff>
    </xdr:from>
    <xdr:to>
      <xdr:col>16</xdr:col>
      <xdr:colOff>571500</xdr:colOff>
      <xdr:row>28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9DE3A-F350-41FF-824A-EEF2E10DE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34924</xdr:colOff>
      <xdr:row>29</xdr:row>
      <xdr:rowOff>41274</xdr:rowOff>
    </xdr:from>
    <xdr:to>
      <xdr:col>16</xdr:col>
      <xdr:colOff>571500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89C1AA-39B4-41AE-BED3-6CC1E7052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60324</xdr:colOff>
      <xdr:row>11</xdr:row>
      <xdr:rowOff>9524</xdr:rowOff>
    </xdr:from>
    <xdr:to>
      <xdr:col>16</xdr:col>
      <xdr:colOff>488950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77CBB-5EDF-47F1-A0EC-B2BA5949F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66674</xdr:colOff>
      <xdr:row>32</xdr:row>
      <xdr:rowOff>123824</xdr:rowOff>
    </xdr:from>
    <xdr:to>
      <xdr:col>16</xdr:col>
      <xdr:colOff>495300</xdr:colOff>
      <xdr:row>50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508FE-4E29-4D94-8FD6-D43303AA2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198410</xdr:colOff>
      <xdr:row>0</xdr:row>
      <xdr:rowOff>171450</xdr:rowOff>
    </xdr:from>
    <xdr:to>
      <xdr:col>14</xdr:col>
      <xdr:colOff>585838</xdr:colOff>
      <xdr:row>20</xdr:row>
      <xdr:rowOff>132657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538874-59D0-416A-A613-5D9576604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7610" y="171450"/>
          <a:ext cx="8083628" cy="36442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596900</xdr:colOff>
      <xdr:row>0</xdr:row>
      <xdr:rowOff>145557</xdr:rowOff>
    </xdr:from>
    <xdr:to>
      <xdr:col>15</xdr:col>
      <xdr:colOff>163477</xdr:colOff>
      <xdr:row>23</xdr:row>
      <xdr:rowOff>53167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BB45E-2E23-4901-B5DE-463D3620C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500" y="145557"/>
          <a:ext cx="8310527" cy="414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F6" sqref="F6"/>
    </sheetView>
  </sheetViews>
  <sheetFormatPr defaultRowHeight="14.5" x14ac:dyDescent="0.35"/>
  <cols>
    <col min="1" max="1" width="9.7265625" bestFit="1" customWidth="1"/>
    <col min="2" max="2" width="15.54296875" bestFit="1" customWidth="1"/>
    <col min="3" max="3" width="10.90625" bestFit="1" customWidth="1"/>
    <col min="4" max="4" width="10.26953125" bestFit="1" customWidth="1"/>
    <col min="5" max="5" width="11" bestFit="1" customWidth="1"/>
    <col min="6" max="6" width="9.90625" bestFit="1" customWidth="1"/>
    <col min="7" max="10" width="5.81640625" bestFit="1" customWidth="1"/>
    <col min="11" max="11" width="12.90625" bestFit="1" customWidth="1"/>
    <col min="12" max="12" width="11.81640625" bestFit="1" customWidth="1"/>
    <col min="13" max="13" width="14.90625" bestFit="1" customWidth="1"/>
    <col min="14" max="14" width="10.1796875" bestFit="1" customWidth="1"/>
    <col min="15" max="15" width="17.08984375" bestFit="1" customWidth="1"/>
  </cols>
  <sheetData>
    <row r="1" spans="1: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5">
      <c r="A2" s="1">
        <v>44291</v>
      </c>
      <c r="B2" t="s">
        <v>15</v>
      </c>
      <c r="C2" t="s">
        <v>16</v>
      </c>
      <c r="D2" s="1">
        <v>44321</v>
      </c>
      <c r="E2" t="s">
        <v>17</v>
      </c>
      <c r="F2">
        <v>0</v>
      </c>
      <c r="G2">
        <v>45123</v>
      </c>
      <c r="H2">
        <v>45300</v>
      </c>
      <c r="I2">
        <v>45087</v>
      </c>
      <c r="J2">
        <v>45161</v>
      </c>
      <c r="K2">
        <v>45217</v>
      </c>
      <c r="L2">
        <v>15116</v>
      </c>
      <c r="M2" t="s">
        <v>186</v>
      </c>
      <c r="N2">
        <v>68311.95</v>
      </c>
      <c r="O2">
        <v>17115</v>
      </c>
    </row>
    <row r="3" spans="1:15" x14ac:dyDescent="0.35">
      <c r="A3" s="1">
        <v>44292</v>
      </c>
      <c r="B3" t="s">
        <v>15</v>
      </c>
      <c r="C3" t="s">
        <v>16</v>
      </c>
      <c r="D3" s="1">
        <v>44321</v>
      </c>
      <c r="E3" t="s">
        <v>17</v>
      </c>
      <c r="F3">
        <v>0</v>
      </c>
      <c r="G3">
        <v>45257</v>
      </c>
      <c r="H3">
        <v>45730</v>
      </c>
      <c r="I3">
        <v>45250</v>
      </c>
      <c r="J3">
        <v>45685</v>
      </c>
      <c r="K3">
        <v>45161</v>
      </c>
      <c r="L3">
        <v>17867</v>
      </c>
      <c r="M3" t="s">
        <v>185</v>
      </c>
      <c r="N3">
        <v>81273.17</v>
      </c>
      <c r="O3">
        <v>17227</v>
      </c>
    </row>
    <row r="4" spans="1:15" x14ac:dyDescent="0.35">
      <c r="A4" s="1">
        <v>44293</v>
      </c>
      <c r="B4" t="s">
        <v>15</v>
      </c>
      <c r="C4" t="s">
        <v>16</v>
      </c>
      <c r="D4" s="1">
        <v>44321</v>
      </c>
      <c r="E4" t="s">
        <v>17</v>
      </c>
      <c r="F4">
        <v>0</v>
      </c>
      <c r="G4">
        <v>45600</v>
      </c>
      <c r="H4">
        <v>46180</v>
      </c>
      <c r="I4">
        <v>45518</v>
      </c>
      <c r="J4">
        <v>46128</v>
      </c>
      <c r="K4">
        <v>45685</v>
      </c>
      <c r="L4">
        <v>21446</v>
      </c>
      <c r="M4" t="s">
        <v>184</v>
      </c>
      <c r="N4">
        <v>98605.87</v>
      </c>
      <c r="O4">
        <v>17263</v>
      </c>
    </row>
    <row r="5" spans="1:15" x14ac:dyDescent="0.35">
      <c r="A5" s="1">
        <v>44294</v>
      </c>
      <c r="B5" t="s">
        <v>15</v>
      </c>
      <c r="C5" t="s">
        <v>16</v>
      </c>
      <c r="D5" s="1">
        <v>44321</v>
      </c>
      <c r="E5" t="s">
        <v>17</v>
      </c>
      <c r="F5">
        <v>0</v>
      </c>
      <c r="G5">
        <v>46041</v>
      </c>
      <c r="H5">
        <v>46620</v>
      </c>
      <c r="I5">
        <v>46015</v>
      </c>
      <c r="J5">
        <v>46576</v>
      </c>
      <c r="K5">
        <v>46128</v>
      </c>
      <c r="L5">
        <v>21416</v>
      </c>
      <c r="M5" t="s">
        <v>183</v>
      </c>
      <c r="N5">
        <v>99293.53</v>
      </c>
      <c r="O5">
        <v>18049</v>
      </c>
    </row>
    <row r="6" spans="1:15" x14ac:dyDescent="0.35">
      <c r="A6" s="1">
        <v>44295</v>
      </c>
      <c r="B6" t="s">
        <v>15</v>
      </c>
      <c r="C6" t="s">
        <v>16</v>
      </c>
      <c r="D6" s="1">
        <v>44321</v>
      </c>
      <c r="E6" t="s">
        <v>17</v>
      </c>
      <c r="F6">
        <v>0</v>
      </c>
      <c r="G6">
        <v>46458</v>
      </c>
      <c r="H6">
        <v>46674</v>
      </c>
      <c r="I6">
        <v>46085</v>
      </c>
      <c r="J6">
        <v>46344</v>
      </c>
      <c r="K6">
        <v>46576</v>
      </c>
      <c r="L6">
        <v>21980</v>
      </c>
      <c r="M6" t="s">
        <v>182</v>
      </c>
      <c r="N6">
        <v>101929.08</v>
      </c>
      <c r="O6">
        <v>17380</v>
      </c>
    </row>
    <row r="7" spans="1:15" x14ac:dyDescent="0.35">
      <c r="A7" s="1">
        <v>44298</v>
      </c>
      <c r="B7" t="s">
        <v>15</v>
      </c>
      <c r="C7" t="s">
        <v>16</v>
      </c>
      <c r="D7" s="1">
        <v>44321</v>
      </c>
      <c r="E7" t="s">
        <v>17</v>
      </c>
      <c r="F7">
        <v>0</v>
      </c>
      <c r="G7">
        <v>46333</v>
      </c>
      <c r="H7">
        <v>46514</v>
      </c>
      <c r="I7">
        <v>46162</v>
      </c>
      <c r="J7">
        <v>46188</v>
      </c>
      <c r="K7">
        <v>46344</v>
      </c>
      <c r="L7">
        <v>18006</v>
      </c>
      <c r="M7" t="s">
        <v>181</v>
      </c>
      <c r="N7">
        <v>83440.539999999994</v>
      </c>
      <c r="O7">
        <v>17898</v>
      </c>
    </row>
    <row r="8" spans="1:15" x14ac:dyDescent="0.35">
      <c r="A8" s="1">
        <v>44299</v>
      </c>
      <c r="B8" t="s">
        <v>15</v>
      </c>
      <c r="C8" t="s">
        <v>16</v>
      </c>
      <c r="D8" s="1">
        <v>44321</v>
      </c>
      <c r="E8" t="s">
        <v>17</v>
      </c>
      <c r="F8">
        <v>0</v>
      </c>
      <c r="G8">
        <v>46202</v>
      </c>
      <c r="H8">
        <v>46750</v>
      </c>
      <c r="I8">
        <v>46125</v>
      </c>
      <c r="J8">
        <v>46674</v>
      </c>
      <c r="K8">
        <v>46188</v>
      </c>
      <c r="L8">
        <v>20250</v>
      </c>
      <c r="M8" t="s">
        <v>180</v>
      </c>
      <c r="N8">
        <v>94094.25</v>
      </c>
      <c r="O8">
        <v>17475</v>
      </c>
    </row>
    <row r="9" spans="1:15" x14ac:dyDescent="0.35">
      <c r="A9" s="1">
        <v>44300</v>
      </c>
      <c r="B9" t="s">
        <v>15</v>
      </c>
      <c r="C9" t="s">
        <v>16</v>
      </c>
      <c r="D9" s="1">
        <v>44321</v>
      </c>
      <c r="E9" t="s">
        <v>17</v>
      </c>
      <c r="F9">
        <v>0</v>
      </c>
      <c r="G9">
        <v>46650</v>
      </c>
      <c r="H9">
        <v>46659</v>
      </c>
      <c r="I9">
        <v>46180</v>
      </c>
      <c r="J9">
        <v>46317</v>
      </c>
      <c r="K9">
        <v>46674</v>
      </c>
      <c r="L9">
        <v>12632</v>
      </c>
      <c r="M9" t="s">
        <v>179</v>
      </c>
      <c r="N9">
        <v>58642</v>
      </c>
      <c r="O9">
        <v>16589</v>
      </c>
    </row>
    <row r="10" spans="1:15" x14ac:dyDescent="0.35">
      <c r="A10" s="1">
        <v>44301</v>
      </c>
      <c r="B10" t="s">
        <v>15</v>
      </c>
      <c r="C10" t="s">
        <v>16</v>
      </c>
      <c r="D10" s="1">
        <v>44321</v>
      </c>
      <c r="E10" t="s">
        <v>17</v>
      </c>
      <c r="F10">
        <v>0</v>
      </c>
      <c r="G10">
        <v>46370</v>
      </c>
      <c r="H10">
        <v>46973</v>
      </c>
      <c r="I10">
        <v>46370</v>
      </c>
      <c r="J10">
        <v>46881</v>
      </c>
      <c r="K10">
        <v>46317</v>
      </c>
      <c r="L10">
        <v>21619</v>
      </c>
      <c r="M10" t="s">
        <v>178</v>
      </c>
      <c r="N10">
        <v>100939.17</v>
      </c>
      <c r="O10">
        <v>16170</v>
      </c>
    </row>
    <row r="11" spans="1:15" x14ac:dyDescent="0.35">
      <c r="A11" s="1">
        <v>44302</v>
      </c>
      <c r="B11" t="s">
        <v>15</v>
      </c>
      <c r="C11" t="s">
        <v>16</v>
      </c>
      <c r="D11" s="1">
        <v>44321</v>
      </c>
      <c r="E11" t="s">
        <v>17</v>
      </c>
      <c r="F11">
        <v>0</v>
      </c>
      <c r="G11">
        <v>46808</v>
      </c>
      <c r="H11">
        <v>47097</v>
      </c>
      <c r="I11">
        <v>46511</v>
      </c>
      <c r="J11">
        <v>47022</v>
      </c>
      <c r="K11">
        <v>46881</v>
      </c>
      <c r="L11">
        <v>23544</v>
      </c>
      <c r="M11" t="s">
        <v>177</v>
      </c>
      <c r="N11">
        <v>110350.62</v>
      </c>
      <c r="O11">
        <v>15806</v>
      </c>
    </row>
    <row r="12" spans="1:15" x14ac:dyDescent="0.35">
      <c r="A12" s="1">
        <v>44305</v>
      </c>
      <c r="B12" t="s">
        <v>15</v>
      </c>
      <c r="C12" t="s">
        <v>16</v>
      </c>
      <c r="D12" s="1">
        <v>44321</v>
      </c>
      <c r="E12" t="s">
        <v>17</v>
      </c>
      <c r="F12">
        <v>0</v>
      </c>
      <c r="G12">
        <v>47025</v>
      </c>
      <c r="H12">
        <v>47500</v>
      </c>
      <c r="I12">
        <v>47000</v>
      </c>
      <c r="J12">
        <v>47084</v>
      </c>
      <c r="K12">
        <v>47022</v>
      </c>
      <c r="L12">
        <v>24588</v>
      </c>
      <c r="M12" t="s">
        <v>176</v>
      </c>
      <c r="N12">
        <v>116125.88</v>
      </c>
      <c r="O12">
        <v>15448</v>
      </c>
    </row>
    <row r="13" spans="1:15" x14ac:dyDescent="0.35">
      <c r="A13" s="1">
        <v>44306</v>
      </c>
      <c r="B13" t="s">
        <v>15</v>
      </c>
      <c r="C13" t="s">
        <v>16</v>
      </c>
      <c r="D13" s="1">
        <v>44321</v>
      </c>
      <c r="E13" t="s">
        <v>17</v>
      </c>
      <c r="F13">
        <v>0</v>
      </c>
      <c r="G13">
        <v>47111</v>
      </c>
      <c r="H13">
        <v>47538</v>
      </c>
      <c r="I13">
        <v>46712</v>
      </c>
      <c r="J13">
        <v>47498</v>
      </c>
      <c r="K13">
        <v>47084</v>
      </c>
      <c r="L13">
        <v>27163</v>
      </c>
      <c r="M13" t="s">
        <v>175</v>
      </c>
      <c r="N13">
        <v>128233.58</v>
      </c>
      <c r="O13">
        <v>15104</v>
      </c>
    </row>
    <row r="14" spans="1:15" x14ac:dyDescent="0.35">
      <c r="A14" s="1">
        <v>44307</v>
      </c>
      <c r="B14" t="s">
        <v>15</v>
      </c>
      <c r="C14" t="s">
        <v>16</v>
      </c>
      <c r="D14" s="1">
        <v>44321</v>
      </c>
      <c r="E14" t="s">
        <v>17</v>
      </c>
      <c r="F14">
        <v>0</v>
      </c>
      <c r="G14">
        <v>47531</v>
      </c>
      <c r="H14">
        <v>48035</v>
      </c>
      <c r="I14">
        <v>47531</v>
      </c>
      <c r="J14">
        <v>47892</v>
      </c>
      <c r="K14">
        <v>47498</v>
      </c>
      <c r="L14">
        <v>15993</v>
      </c>
      <c r="M14" t="s">
        <v>174</v>
      </c>
      <c r="N14">
        <v>76508.75</v>
      </c>
      <c r="O14">
        <v>14851</v>
      </c>
    </row>
    <row r="15" spans="1:15" x14ac:dyDescent="0.35">
      <c r="A15" s="1">
        <v>44308</v>
      </c>
      <c r="B15" t="s">
        <v>15</v>
      </c>
      <c r="C15" t="s">
        <v>16</v>
      </c>
      <c r="D15" s="1">
        <v>44321</v>
      </c>
      <c r="E15" t="s">
        <v>17</v>
      </c>
      <c r="F15">
        <v>0</v>
      </c>
      <c r="G15">
        <v>47893</v>
      </c>
      <c r="H15">
        <v>47936</v>
      </c>
      <c r="I15">
        <v>47355</v>
      </c>
      <c r="J15">
        <v>47426</v>
      </c>
      <c r="K15">
        <v>47892</v>
      </c>
      <c r="L15">
        <v>22212</v>
      </c>
      <c r="M15" t="s">
        <v>173</v>
      </c>
      <c r="N15">
        <v>105619.67</v>
      </c>
      <c r="O15">
        <v>13746</v>
      </c>
    </row>
    <row r="16" spans="1:15" x14ac:dyDescent="0.35">
      <c r="A16" s="1">
        <v>44309</v>
      </c>
      <c r="B16" t="s">
        <v>15</v>
      </c>
      <c r="C16" t="s">
        <v>16</v>
      </c>
      <c r="D16" s="1">
        <v>44321</v>
      </c>
      <c r="E16" t="s">
        <v>17</v>
      </c>
      <c r="F16">
        <v>0</v>
      </c>
      <c r="G16">
        <v>47534</v>
      </c>
      <c r="H16">
        <v>47667</v>
      </c>
      <c r="I16">
        <v>47046</v>
      </c>
      <c r="J16">
        <v>47169</v>
      </c>
      <c r="K16">
        <v>47426</v>
      </c>
      <c r="L16">
        <v>24780</v>
      </c>
      <c r="M16" t="s">
        <v>172</v>
      </c>
      <c r="N16">
        <v>117407.99</v>
      </c>
      <c r="O16">
        <v>13478</v>
      </c>
    </row>
    <row r="17" spans="1:15" x14ac:dyDescent="0.35">
      <c r="A17" s="1">
        <v>44312</v>
      </c>
      <c r="B17" t="s">
        <v>15</v>
      </c>
      <c r="C17" t="s">
        <v>16</v>
      </c>
      <c r="D17" s="1">
        <v>44321</v>
      </c>
      <c r="E17" t="s">
        <v>17</v>
      </c>
      <c r="F17">
        <v>0</v>
      </c>
      <c r="G17">
        <v>47280</v>
      </c>
      <c r="H17">
        <v>47280</v>
      </c>
      <c r="I17">
        <v>46939</v>
      </c>
      <c r="J17">
        <v>47117</v>
      </c>
      <c r="K17">
        <v>47169</v>
      </c>
      <c r="L17">
        <v>18477</v>
      </c>
      <c r="M17" t="s">
        <v>171</v>
      </c>
      <c r="N17">
        <v>87069.04</v>
      </c>
      <c r="O17">
        <v>12020</v>
      </c>
    </row>
    <row r="18" spans="1:15" x14ac:dyDescent="0.35">
      <c r="A18" s="1">
        <v>44313</v>
      </c>
      <c r="B18" t="s">
        <v>15</v>
      </c>
      <c r="C18" t="s">
        <v>16</v>
      </c>
      <c r="D18" s="1">
        <v>44321</v>
      </c>
      <c r="E18" t="s">
        <v>17</v>
      </c>
      <c r="F18">
        <v>0</v>
      </c>
      <c r="G18">
        <v>47090</v>
      </c>
      <c r="H18">
        <v>47187</v>
      </c>
      <c r="I18">
        <v>46920</v>
      </c>
      <c r="J18">
        <v>46960</v>
      </c>
      <c r="K18">
        <v>47117</v>
      </c>
      <c r="L18">
        <v>13460</v>
      </c>
      <c r="M18" t="s">
        <v>170</v>
      </c>
      <c r="N18">
        <v>63356.99</v>
      </c>
      <c r="O18">
        <v>11274</v>
      </c>
    </row>
    <row r="19" spans="1:15" x14ac:dyDescent="0.35">
      <c r="A19" s="1">
        <v>44314</v>
      </c>
      <c r="B19" t="s">
        <v>15</v>
      </c>
      <c r="C19" t="s">
        <v>16</v>
      </c>
      <c r="D19" s="1">
        <v>44321</v>
      </c>
      <c r="E19" t="s">
        <v>17</v>
      </c>
      <c r="F19">
        <v>0</v>
      </c>
      <c r="G19">
        <v>46890</v>
      </c>
      <c r="H19">
        <v>46890</v>
      </c>
      <c r="I19">
        <v>46471</v>
      </c>
      <c r="J19">
        <v>46697</v>
      </c>
      <c r="K19">
        <v>46960</v>
      </c>
      <c r="L19">
        <v>17677</v>
      </c>
      <c r="M19" t="s">
        <v>169</v>
      </c>
      <c r="N19">
        <v>82486.86</v>
      </c>
      <c r="O19">
        <v>8206</v>
      </c>
    </row>
    <row r="20" spans="1:15" x14ac:dyDescent="0.35">
      <c r="A20" s="1">
        <v>44315</v>
      </c>
      <c r="B20" t="s">
        <v>15</v>
      </c>
      <c r="C20" t="s">
        <v>16</v>
      </c>
      <c r="D20" s="1">
        <v>44321</v>
      </c>
      <c r="E20" t="s">
        <v>17</v>
      </c>
      <c r="F20">
        <v>0</v>
      </c>
      <c r="G20">
        <v>46867</v>
      </c>
      <c r="H20">
        <v>46904</v>
      </c>
      <c r="I20">
        <v>46138</v>
      </c>
      <c r="J20">
        <v>46400</v>
      </c>
      <c r="K20">
        <v>46697</v>
      </c>
      <c r="L20">
        <v>6952</v>
      </c>
      <c r="M20" t="s">
        <v>168</v>
      </c>
      <c r="N20">
        <v>32372.74</v>
      </c>
      <c r="O20">
        <v>6449</v>
      </c>
    </row>
    <row r="21" spans="1:15" x14ac:dyDescent="0.35">
      <c r="A21" s="1">
        <v>44316</v>
      </c>
      <c r="B21" t="s">
        <v>15</v>
      </c>
      <c r="C21" t="s">
        <v>16</v>
      </c>
      <c r="D21" s="1">
        <v>44321</v>
      </c>
      <c r="E21" t="s">
        <v>17</v>
      </c>
      <c r="F21">
        <v>0</v>
      </c>
      <c r="G21">
        <v>46306</v>
      </c>
      <c r="H21">
        <v>46590</v>
      </c>
      <c r="I21">
        <v>46306</v>
      </c>
      <c r="J21">
        <v>46431</v>
      </c>
      <c r="K21">
        <v>46400</v>
      </c>
      <c r="L21">
        <v>309</v>
      </c>
      <c r="M21" t="s">
        <v>167</v>
      </c>
      <c r="N21">
        <v>1435.62</v>
      </c>
      <c r="O21">
        <v>1968</v>
      </c>
    </row>
    <row r="22" spans="1:15" x14ac:dyDescent="0.35">
      <c r="A22" s="1">
        <v>44319</v>
      </c>
      <c r="B22" t="s">
        <v>15</v>
      </c>
      <c r="C22" t="s">
        <v>16</v>
      </c>
      <c r="D22" s="1">
        <v>44321</v>
      </c>
      <c r="E22" t="s">
        <v>17</v>
      </c>
      <c r="F22">
        <v>0</v>
      </c>
      <c r="G22">
        <v>46849</v>
      </c>
      <c r="H22">
        <v>47000</v>
      </c>
      <c r="I22">
        <v>46618</v>
      </c>
      <c r="J22">
        <v>46963</v>
      </c>
      <c r="K22">
        <v>46431</v>
      </c>
      <c r="L22">
        <v>119</v>
      </c>
      <c r="M22" t="s">
        <v>166</v>
      </c>
      <c r="N22">
        <v>556.53</v>
      </c>
      <c r="O22">
        <v>974</v>
      </c>
    </row>
    <row r="23" spans="1:15" x14ac:dyDescent="0.35">
      <c r="A23" s="1">
        <v>44320</v>
      </c>
      <c r="B23" t="s">
        <v>15</v>
      </c>
      <c r="C23" t="s">
        <v>16</v>
      </c>
      <c r="D23" s="1">
        <v>44321</v>
      </c>
      <c r="E23" t="s">
        <v>17</v>
      </c>
      <c r="F23">
        <v>0</v>
      </c>
      <c r="G23">
        <v>46890</v>
      </c>
      <c r="H23">
        <v>46943</v>
      </c>
      <c r="I23">
        <v>46500</v>
      </c>
      <c r="J23">
        <v>46782</v>
      </c>
      <c r="K23">
        <v>46963</v>
      </c>
      <c r="L23">
        <v>33</v>
      </c>
      <c r="M23" t="s">
        <v>165</v>
      </c>
      <c r="N23">
        <v>154.51</v>
      </c>
      <c r="O23">
        <v>100</v>
      </c>
    </row>
    <row r="24" spans="1:15" x14ac:dyDescent="0.35">
      <c r="A24" s="1">
        <v>44321</v>
      </c>
      <c r="B24" t="s">
        <v>15</v>
      </c>
      <c r="C24" t="s">
        <v>16</v>
      </c>
      <c r="D24" s="1">
        <v>44321</v>
      </c>
      <c r="E24" t="s">
        <v>17</v>
      </c>
      <c r="F24">
        <v>0</v>
      </c>
      <c r="G24">
        <v>46680</v>
      </c>
      <c r="H24">
        <v>46692</v>
      </c>
      <c r="I24">
        <v>46500</v>
      </c>
      <c r="J24">
        <v>46728</v>
      </c>
      <c r="K24">
        <v>46782</v>
      </c>
      <c r="L24">
        <v>54</v>
      </c>
      <c r="M24" t="s">
        <v>164</v>
      </c>
      <c r="N24">
        <v>251.6</v>
      </c>
      <c r="O24">
        <v>107</v>
      </c>
    </row>
    <row r="25" spans="1:15" x14ac:dyDescent="0.35">
      <c r="A25" s="1">
        <v>44322</v>
      </c>
      <c r="B25" t="s">
        <v>15</v>
      </c>
      <c r="C25" t="s">
        <v>16</v>
      </c>
      <c r="D25" s="1">
        <v>44351</v>
      </c>
      <c r="E25" t="s">
        <v>17</v>
      </c>
      <c r="F25">
        <v>0</v>
      </c>
      <c r="G25">
        <v>47019</v>
      </c>
      <c r="H25">
        <v>47573</v>
      </c>
      <c r="I25">
        <v>46980</v>
      </c>
      <c r="J25">
        <v>47536</v>
      </c>
      <c r="K25">
        <v>46976</v>
      </c>
      <c r="L25">
        <v>29119</v>
      </c>
      <c r="M25" t="s">
        <v>163</v>
      </c>
      <c r="N25">
        <v>137707.63</v>
      </c>
      <c r="O25">
        <v>18325</v>
      </c>
    </row>
    <row r="26" spans="1:15" x14ac:dyDescent="0.35">
      <c r="A26" s="1">
        <v>44323</v>
      </c>
      <c r="B26" t="s">
        <v>15</v>
      </c>
      <c r="C26" t="s">
        <v>16</v>
      </c>
      <c r="D26" s="1">
        <v>44351</v>
      </c>
      <c r="E26" t="s">
        <v>17</v>
      </c>
      <c r="F26">
        <v>0</v>
      </c>
      <c r="G26">
        <v>47540</v>
      </c>
      <c r="H26">
        <v>47990</v>
      </c>
      <c r="I26">
        <v>47512</v>
      </c>
      <c r="J26">
        <v>47719</v>
      </c>
      <c r="K26">
        <v>47536</v>
      </c>
      <c r="L26">
        <v>31355</v>
      </c>
      <c r="M26" t="s">
        <v>162</v>
      </c>
      <c r="N26">
        <v>149749.12</v>
      </c>
      <c r="O26">
        <v>16799</v>
      </c>
    </row>
    <row r="27" spans="1:15" x14ac:dyDescent="0.35">
      <c r="A27" s="1">
        <v>44326</v>
      </c>
      <c r="B27" t="s">
        <v>15</v>
      </c>
      <c r="C27" t="s">
        <v>16</v>
      </c>
      <c r="D27" s="1">
        <v>44351</v>
      </c>
      <c r="E27" t="s">
        <v>17</v>
      </c>
      <c r="F27">
        <v>0</v>
      </c>
      <c r="G27">
        <v>47849</v>
      </c>
      <c r="H27">
        <v>48083</v>
      </c>
      <c r="I27">
        <v>47726</v>
      </c>
      <c r="J27">
        <v>47925</v>
      </c>
      <c r="K27">
        <v>47719</v>
      </c>
      <c r="L27">
        <v>21581</v>
      </c>
      <c r="M27" t="s">
        <v>161</v>
      </c>
      <c r="N27">
        <v>103465.1</v>
      </c>
      <c r="O27">
        <v>17192</v>
      </c>
    </row>
    <row r="28" spans="1:15" x14ac:dyDescent="0.35">
      <c r="A28" s="1">
        <v>44327</v>
      </c>
      <c r="B28" t="s">
        <v>15</v>
      </c>
      <c r="C28" t="s">
        <v>16</v>
      </c>
      <c r="D28" s="1">
        <v>44351</v>
      </c>
      <c r="E28" t="s">
        <v>17</v>
      </c>
      <c r="F28">
        <v>0</v>
      </c>
      <c r="G28">
        <v>47906</v>
      </c>
      <c r="H28">
        <v>47986</v>
      </c>
      <c r="I28">
        <v>47351</v>
      </c>
      <c r="J28">
        <v>47625</v>
      </c>
      <c r="K28">
        <v>47925</v>
      </c>
      <c r="L28">
        <v>29714</v>
      </c>
      <c r="M28" t="s">
        <v>160</v>
      </c>
      <c r="N28">
        <v>141619.29</v>
      </c>
      <c r="O28">
        <v>14949</v>
      </c>
    </row>
    <row r="29" spans="1:15" x14ac:dyDescent="0.35">
      <c r="A29" s="1">
        <v>44328</v>
      </c>
      <c r="B29" t="s">
        <v>15</v>
      </c>
      <c r="C29" t="s">
        <v>16</v>
      </c>
      <c r="D29" s="1">
        <v>44351</v>
      </c>
      <c r="E29" t="s">
        <v>17</v>
      </c>
      <c r="F29">
        <v>0</v>
      </c>
      <c r="G29">
        <v>47555</v>
      </c>
      <c r="H29">
        <v>47838</v>
      </c>
      <c r="I29">
        <v>47400</v>
      </c>
      <c r="J29">
        <v>47491</v>
      </c>
      <c r="K29">
        <v>47625</v>
      </c>
      <c r="L29">
        <v>25673</v>
      </c>
      <c r="M29" t="s">
        <v>159</v>
      </c>
      <c r="N29">
        <v>122180.27</v>
      </c>
      <c r="O29">
        <v>14168</v>
      </c>
    </row>
    <row r="30" spans="1:15" x14ac:dyDescent="0.35">
      <c r="A30" s="1">
        <v>44329</v>
      </c>
      <c r="B30" t="s">
        <v>15</v>
      </c>
      <c r="C30" t="s">
        <v>16</v>
      </c>
      <c r="D30" s="1">
        <v>44351</v>
      </c>
      <c r="E30" t="s">
        <v>17</v>
      </c>
      <c r="F30">
        <v>0</v>
      </c>
      <c r="G30">
        <v>47400</v>
      </c>
      <c r="H30">
        <v>47535</v>
      </c>
      <c r="I30">
        <v>47251</v>
      </c>
      <c r="J30">
        <v>47452</v>
      </c>
      <c r="K30">
        <v>47491</v>
      </c>
      <c r="L30">
        <v>12518</v>
      </c>
      <c r="M30" t="s">
        <v>158</v>
      </c>
      <c r="N30">
        <v>59339.86</v>
      </c>
      <c r="O30">
        <v>14092</v>
      </c>
    </row>
    <row r="31" spans="1:15" x14ac:dyDescent="0.35">
      <c r="A31" s="1">
        <v>44330</v>
      </c>
      <c r="B31" t="s">
        <v>15</v>
      </c>
      <c r="C31" t="s">
        <v>16</v>
      </c>
      <c r="D31" s="1">
        <v>44351</v>
      </c>
      <c r="E31" t="s">
        <v>17</v>
      </c>
      <c r="F31">
        <v>0</v>
      </c>
      <c r="G31">
        <v>47399</v>
      </c>
      <c r="H31">
        <v>47706</v>
      </c>
      <c r="I31">
        <v>47356</v>
      </c>
      <c r="J31">
        <v>47682</v>
      </c>
      <c r="K31">
        <v>47452</v>
      </c>
      <c r="L31">
        <v>17126</v>
      </c>
      <c r="M31" t="s">
        <v>157</v>
      </c>
      <c r="N31">
        <v>81505.36</v>
      </c>
      <c r="O31">
        <v>13292</v>
      </c>
    </row>
    <row r="32" spans="1:15" x14ac:dyDescent="0.35">
      <c r="A32" s="1">
        <v>44333</v>
      </c>
      <c r="B32" t="s">
        <v>15</v>
      </c>
      <c r="C32" t="s">
        <v>16</v>
      </c>
      <c r="D32" s="1">
        <v>44351</v>
      </c>
      <c r="E32" t="s">
        <v>17</v>
      </c>
      <c r="F32">
        <v>0</v>
      </c>
      <c r="G32">
        <v>47855</v>
      </c>
      <c r="H32">
        <v>48467</v>
      </c>
      <c r="I32">
        <v>47855</v>
      </c>
      <c r="J32">
        <v>48437</v>
      </c>
      <c r="K32">
        <v>47682</v>
      </c>
      <c r="L32">
        <v>23474</v>
      </c>
      <c r="M32" t="s">
        <v>156</v>
      </c>
      <c r="N32">
        <v>112988.53</v>
      </c>
      <c r="O32">
        <v>12164</v>
      </c>
    </row>
    <row r="33" spans="1:15" x14ac:dyDescent="0.35">
      <c r="A33" s="1">
        <v>44334</v>
      </c>
      <c r="B33" t="s">
        <v>15</v>
      </c>
      <c r="C33" t="s">
        <v>16</v>
      </c>
      <c r="D33" s="1">
        <v>44351</v>
      </c>
      <c r="E33" t="s">
        <v>17</v>
      </c>
      <c r="F33">
        <v>0</v>
      </c>
      <c r="G33">
        <v>48245</v>
      </c>
      <c r="H33">
        <v>48496</v>
      </c>
      <c r="I33">
        <v>48153</v>
      </c>
      <c r="J33">
        <v>48288</v>
      </c>
      <c r="K33">
        <v>48437</v>
      </c>
      <c r="L33">
        <v>18847</v>
      </c>
      <c r="M33" t="s">
        <v>155</v>
      </c>
      <c r="N33">
        <v>91092.09</v>
      </c>
      <c r="O33">
        <v>11669</v>
      </c>
    </row>
    <row r="34" spans="1:15" x14ac:dyDescent="0.35">
      <c r="A34" s="1">
        <v>44335</v>
      </c>
      <c r="B34" t="s">
        <v>15</v>
      </c>
      <c r="C34" t="s">
        <v>16</v>
      </c>
      <c r="D34" s="1">
        <v>44351</v>
      </c>
      <c r="E34" t="s">
        <v>17</v>
      </c>
      <c r="F34">
        <v>0</v>
      </c>
      <c r="G34">
        <v>48275</v>
      </c>
      <c r="H34">
        <v>48830</v>
      </c>
      <c r="I34">
        <v>47960</v>
      </c>
      <c r="J34">
        <v>48660</v>
      </c>
      <c r="K34">
        <v>48288</v>
      </c>
      <c r="L34">
        <v>35573</v>
      </c>
      <c r="M34" t="s">
        <v>154</v>
      </c>
      <c r="N34">
        <v>172220.55</v>
      </c>
      <c r="O34">
        <v>11608</v>
      </c>
    </row>
    <row r="35" spans="1:15" x14ac:dyDescent="0.35">
      <c r="A35" s="1">
        <v>44336</v>
      </c>
      <c r="B35" t="s">
        <v>15</v>
      </c>
      <c r="C35" t="s">
        <v>16</v>
      </c>
      <c r="D35" s="1">
        <v>44351</v>
      </c>
      <c r="E35" t="s">
        <v>17</v>
      </c>
      <c r="F35">
        <v>0</v>
      </c>
      <c r="G35">
        <v>48760</v>
      </c>
      <c r="H35">
        <v>48760</v>
      </c>
      <c r="I35">
        <v>48271</v>
      </c>
      <c r="J35">
        <v>48519</v>
      </c>
      <c r="K35">
        <v>48660</v>
      </c>
      <c r="L35">
        <v>21063</v>
      </c>
      <c r="M35" t="s">
        <v>153</v>
      </c>
      <c r="N35">
        <v>102094.65</v>
      </c>
      <c r="O35">
        <v>11284</v>
      </c>
    </row>
    <row r="36" spans="1:15" x14ac:dyDescent="0.35">
      <c r="A36" s="1">
        <v>44337</v>
      </c>
      <c r="B36" t="s">
        <v>15</v>
      </c>
      <c r="C36" t="s">
        <v>16</v>
      </c>
      <c r="D36" s="1">
        <v>44351</v>
      </c>
      <c r="E36" t="s">
        <v>17</v>
      </c>
      <c r="F36">
        <v>0</v>
      </c>
      <c r="G36">
        <v>48351</v>
      </c>
      <c r="H36">
        <v>48620</v>
      </c>
      <c r="I36">
        <v>48230</v>
      </c>
      <c r="J36">
        <v>48368</v>
      </c>
      <c r="K36">
        <v>48519</v>
      </c>
      <c r="L36">
        <v>20654</v>
      </c>
      <c r="M36" t="s">
        <v>152</v>
      </c>
      <c r="N36">
        <v>100001.06</v>
      </c>
      <c r="O36">
        <v>11499</v>
      </c>
    </row>
    <row r="37" spans="1:15" x14ac:dyDescent="0.35">
      <c r="A37" s="1">
        <v>44340</v>
      </c>
      <c r="B37" t="s">
        <v>15</v>
      </c>
      <c r="C37" t="s">
        <v>16</v>
      </c>
      <c r="D37" s="1">
        <v>44351</v>
      </c>
      <c r="E37" t="s">
        <v>17</v>
      </c>
      <c r="F37">
        <v>0</v>
      </c>
      <c r="G37">
        <v>48544</v>
      </c>
      <c r="H37">
        <v>48605</v>
      </c>
      <c r="I37">
        <v>48351</v>
      </c>
      <c r="J37">
        <v>48514</v>
      </c>
      <c r="K37">
        <v>48368</v>
      </c>
      <c r="L37">
        <v>16513</v>
      </c>
      <c r="M37" t="s">
        <v>151</v>
      </c>
      <c r="N37">
        <v>80101.039999999994</v>
      </c>
      <c r="O37">
        <v>11055</v>
      </c>
    </row>
    <row r="38" spans="1:15" x14ac:dyDescent="0.35">
      <c r="A38" s="1">
        <v>44341</v>
      </c>
      <c r="B38" t="s">
        <v>15</v>
      </c>
      <c r="C38" t="s">
        <v>16</v>
      </c>
      <c r="D38" s="1">
        <v>44351</v>
      </c>
      <c r="E38" t="s">
        <v>17</v>
      </c>
      <c r="F38">
        <v>0</v>
      </c>
      <c r="G38">
        <v>48447</v>
      </c>
      <c r="H38">
        <v>48806</v>
      </c>
      <c r="I38">
        <v>48300</v>
      </c>
      <c r="J38">
        <v>48780</v>
      </c>
      <c r="K38">
        <v>48514</v>
      </c>
      <c r="L38">
        <v>21057</v>
      </c>
      <c r="M38" t="s">
        <v>150</v>
      </c>
      <c r="N38">
        <v>102243.29</v>
      </c>
      <c r="O38">
        <v>11040</v>
      </c>
    </row>
    <row r="39" spans="1:15" x14ac:dyDescent="0.35">
      <c r="A39" s="1">
        <v>44342</v>
      </c>
      <c r="B39" t="s">
        <v>15</v>
      </c>
      <c r="C39" t="s">
        <v>16</v>
      </c>
      <c r="D39" s="1">
        <v>44351</v>
      </c>
      <c r="E39" t="s">
        <v>17</v>
      </c>
      <c r="F39">
        <v>0</v>
      </c>
      <c r="G39">
        <v>48850</v>
      </c>
      <c r="H39">
        <v>49100</v>
      </c>
      <c r="I39">
        <v>48600</v>
      </c>
      <c r="J39">
        <v>48728</v>
      </c>
      <c r="K39">
        <v>48780</v>
      </c>
      <c r="L39">
        <v>16508</v>
      </c>
      <c r="M39" t="s">
        <v>149</v>
      </c>
      <c r="N39">
        <v>80758.23</v>
      </c>
      <c r="O39">
        <v>9710</v>
      </c>
    </row>
    <row r="40" spans="1:15" x14ac:dyDescent="0.35">
      <c r="A40" s="1">
        <v>44343</v>
      </c>
      <c r="B40" t="s">
        <v>15</v>
      </c>
      <c r="C40" t="s">
        <v>16</v>
      </c>
      <c r="D40" s="1">
        <v>44351</v>
      </c>
      <c r="E40" t="s">
        <v>17</v>
      </c>
      <c r="F40">
        <v>0</v>
      </c>
      <c r="G40">
        <v>48730</v>
      </c>
      <c r="H40">
        <v>48788</v>
      </c>
      <c r="I40">
        <v>48435</v>
      </c>
      <c r="J40">
        <v>48561</v>
      </c>
      <c r="K40">
        <v>48728</v>
      </c>
      <c r="L40">
        <v>17844</v>
      </c>
      <c r="M40" t="s">
        <v>148</v>
      </c>
      <c r="N40">
        <v>86679.87</v>
      </c>
      <c r="O40">
        <v>8107</v>
      </c>
    </row>
    <row r="41" spans="1:15" x14ac:dyDescent="0.35">
      <c r="A41" s="1">
        <v>44344</v>
      </c>
      <c r="B41" t="s">
        <v>15</v>
      </c>
      <c r="C41" t="s">
        <v>16</v>
      </c>
      <c r="D41" s="1">
        <v>44351</v>
      </c>
      <c r="E41" t="s">
        <v>17</v>
      </c>
      <c r="F41">
        <v>0</v>
      </c>
      <c r="G41">
        <v>48470</v>
      </c>
      <c r="H41">
        <v>48588</v>
      </c>
      <c r="I41">
        <v>48237</v>
      </c>
      <c r="J41">
        <v>48543</v>
      </c>
      <c r="K41">
        <v>48561</v>
      </c>
      <c r="L41">
        <v>17741</v>
      </c>
      <c r="M41" t="s">
        <v>147</v>
      </c>
      <c r="N41">
        <v>85905.83</v>
      </c>
      <c r="O41">
        <v>4113</v>
      </c>
    </row>
    <row r="42" spans="1:15" x14ac:dyDescent="0.35">
      <c r="A42" s="1">
        <v>44347</v>
      </c>
      <c r="B42" t="s">
        <v>15</v>
      </c>
      <c r="C42" t="s">
        <v>16</v>
      </c>
      <c r="D42" s="1">
        <v>44351</v>
      </c>
      <c r="E42" t="s">
        <v>17</v>
      </c>
      <c r="F42">
        <v>0</v>
      </c>
      <c r="G42">
        <v>48664</v>
      </c>
      <c r="H42">
        <v>48874</v>
      </c>
      <c r="I42">
        <v>48582</v>
      </c>
      <c r="J42">
        <v>48807</v>
      </c>
      <c r="K42">
        <v>48543</v>
      </c>
      <c r="L42">
        <v>2826</v>
      </c>
      <c r="M42" t="s">
        <v>146</v>
      </c>
      <c r="N42">
        <v>13773.62</v>
      </c>
      <c r="O42">
        <v>3045</v>
      </c>
    </row>
    <row r="43" spans="1:15" x14ac:dyDescent="0.35">
      <c r="A43" s="1">
        <v>44348</v>
      </c>
      <c r="B43" t="s">
        <v>15</v>
      </c>
      <c r="C43" t="s">
        <v>16</v>
      </c>
      <c r="D43" s="1">
        <v>44351</v>
      </c>
      <c r="E43" t="s">
        <v>17</v>
      </c>
      <c r="F43">
        <v>0</v>
      </c>
      <c r="G43">
        <v>48975</v>
      </c>
      <c r="H43">
        <v>49210</v>
      </c>
      <c r="I43">
        <v>48800</v>
      </c>
      <c r="J43">
        <v>48935</v>
      </c>
      <c r="K43">
        <v>48807</v>
      </c>
      <c r="L43">
        <v>890</v>
      </c>
      <c r="M43" t="s">
        <v>145</v>
      </c>
      <c r="N43">
        <v>4370.71</v>
      </c>
      <c r="O43">
        <v>1564</v>
      </c>
    </row>
    <row r="44" spans="1:15" x14ac:dyDescent="0.35">
      <c r="A44" s="1">
        <v>44349</v>
      </c>
      <c r="B44" t="s">
        <v>15</v>
      </c>
      <c r="C44" t="s">
        <v>16</v>
      </c>
      <c r="D44" s="1">
        <v>44351</v>
      </c>
      <c r="E44" t="s">
        <v>17</v>
      </c>
      <c r="F44">
        <v>0</v>
      </c>
      <c r="G44">
        <v>48963</v>
      </c>
      <c r="H44">
        <v>49145</v>
      </c>
      <c r="I44">
        <v>48948</v>
      </c>
      <c r="J44">
        <v>49108</v>
      </c>
      <c r="K44">
        <v>48935</v>
      </c>
      <c r="L44">
        <v>82</v>
      </c>
      <c r="M44" t="s">
        <v>144</v>
      </c>
      <c r="N44">
        <v>402.24</v>
      </c>
      <c r="O44">
        <v>803</v>
      </c>
    </row>
    <row r="45" spans="1:15" x14ac:dyDescent="0.35">
      <c r="A45" s="1">
        <v>44350</v>
      </c>
      <c r="B45" t="s">
        <v>15</v>
      </c>
      <c r="C45" t="s">
        <v>16</v>
      </c>
      <c r="D45" s="1">
        <v>44351</v>
      </c>
      <c r="E45" t="s">
        <v>17</v>
      </c>
      <c r="F45">
        <v>0</v>
      </c>
      <c r="G45">
        <v>49309</v>
      </c>
      <c r="H45">
        <v>49309</v>
      </c>
      <c r="I45">
        <v>48213</v>
      </c>
      <c r="J45">
        <v>48293</v>
      </c>
      <c r="K45">
        <v>49108</v>
      </c>
      <c r="L45">
        <v>152</v>
      </c>
      <c r="M45" t="s">
        <v>48</v>
      </c>
      <c r="N45">
        <v>739.01</v>
      </c>
      <c r="O45">
        <v>295</v>
      </c>
    </row>
    <row r="46" spans="1:15" x14ac:dyDescent="0.35">
      <c r="A46" s="1">
        <v>44351</v>
      </c>
      <c r="B46" t="s">
        <v>15</v>
      </c>
      <c r="C46" t="s">
        <v>16</v>
      </c>
      <c r="D46" s="1">
        <v>44351</v>
      </c>
      <c r="E46" t="s">
        <v>17</v>
      </c>
      <c r="F46">
        <v>0</v>
      </c>
      <c r="G46">
        <v>48321</v>
      </c>
      <c r="H46">
        <v>48765</v>
      </c>
      <c r="I46">
        <v>48200</v>
      </c>
      <c r="J46">
        <v>48769</v>
      </c>
      <c r="K46">
        <v>48293</v>
      </c>
      <c r="L46">
        <v>223</v>
      </c>
      <c r="M46" t="s">
        <v>143</v>
      </c>
      <c r="N46">
        <v>1081.18</v>
      </c>
      <c r="O46">
        <v>459</v>
      </c>
    </row>
    <row r="47" spans="1:15" x14ac:dyDescent="0.35">
      <c r="A47" s="1">
        <v>44354</v>
      </c>
      <c r="B47" t="s">
        <v>15</v>
      </c>
      <c r="C47" t="s">
        <v>16</v>
      </c>
      <c r="D47" s="1">
        <v>44382</v>
      </c>
      <c r="E47" t="s">
        <v>17</v>
      </c>
      <c r="F47">
        <v>0</v>
      </c>
      <c r="G47">
        <v>48767</v>
      </c>
      <c r="H47">
        <v>48936</v>
      </c>
      <c r="I47">
        <v>48590</v>
      </c>
      <c r="J47">
        <v>48911</v>
      </c>
      <c r="K47">
        <v>48787</v>
      </c>
      <c r="L47">
        <v>10908</v>
      </c>
      <c r="M47" t="s">
        <v>142</v>
      </c>
      <c r="N47">
        <v>53204.55</v>
      </c>
      <c r="O47">
        <v>14101</v>
      </c>
    </row>
    <row r="48" spans="1:15" x14ac:dyDescent="0.35">
      <c r="A48" s="1">
        <v>44355</v>
      </c>
      <c r="B48" t="s">
        <v>15</v>
      </c>
      <c r="C48" t="s">
        <v>16</v>
      </c>
      <c r="D48" s="1">
        <v>44382</v>
      </c>
      <c r="E48" t="s">
        <v>17</v>
      </c>
      <c r="F48">
        <v>0</v>
      </c>
      <c r="G48">
        <v>48882</v>
      </c>
      <c r="H48">
        <v>49120</v>
      </c>
      <c r="I48">
        <v>48732</v>
      </c>
      <c r="J48">
        <v>48908</v>
      </c>
      <c r="K48">
        <v>48911</v>
      </c>
      <c r="L48">
        <v>15283</v>
      </c>
      <c r="M48" t="s">
        <v>141</v>
      </c>
      <c r="N48">
        <v>74764.570000000007</v>
      </c>
      <c r="O48">
        <v>14330</v>
      </c>
    </row>
    <row r="49" spans="1:15" x14ac:dyDescent="0.35">
      <c r="A49" s="1">
        <v>44356</v>
      </c>
      <c r="B49" t="s">
        <v>15</v>
      </c>
      <c r="C49" t="s">
        <v>16</v>
      </c>
      <c r="D49" s="1">
        <v>44382</v>
      </c>
      <c r="E49" t="s">
        <v>17</v>
      </c>
      <c r="F49">
        <v>0</v>
      </c>
      <c r="G49">
        <v>48911</v>
      </c>
      <c r="H49">
        <v>49036</v>
      </c>
      <c r="I49">
        <v>48827</v>
      </c>
      <c r="J49">
        <v>48904</v>
      </c>
      <c r="K49">
        <v>48908</v>
      </c>
      <c r="L49">
        <v>10274</v>
      </c>
      <c r="M49" t="s">
        <v>140</v>
      </c>
      <c r="N49">
        <v>50259.3</v>
      </c>
      <c r="O49">
        <v>14501</v>
      </c>
    </row>
    <row r="50" spans="1:15" x14ac:dyDescent="0.35">
      <c r="A50" s="1">
        <v>44357</v>
      </c>
      <c r="B50" t="s">
        <v>15</v>
      </c>
      <c r="C50" t="s">
        <v>16</v>
      </c>
      <c r="D50" s="1">
        <v>44382</v>
      </c>
      <c r="E50" t="s">
        <v>17</v>
      </c>
      <c r="F50">
        <v>0</v>
      </c>
      <c r="G50">
        <v>48829</v>
      </c>
      <c r="H50">
        <v>49015</v>
      </c>
      <c r="I50">
        <v>48502</v>
      </c>
      <c r="J50">
        <v>48975</v>
      </c>
      <c r="K50">
        <v>48904</v>
      </c>
      <c r="L50">
        <v>20511</v>
      </c>
      <c r="M50" t="s">
        <v>139</v>
      </c>
      <c r="N50">
        <v>100089.48</v>
      </c>
      <c r="O50">
        <v>14647</v>
      </c>
    </row>
    <row r="51" spans="1:15" x14ac:dyDescent="0.35">
      <c r="A51" s="1">
        <v>44358</v>
      </c>
      <c r="B51" t="s">
        <v>15</v>
      </c>
      <c r="C51" t="s">
        <v>16</v>
      </c>
      <c r="D51" s="1">
        <v>44382</v>
      </c>
      <c r="E51" t="s">
        <v>17</v>
      </c>
      <c r="F51">
        <v>0</v>
      </c>
      <c r="G51">
        <v>49016</v>
      </c>
      <c r="H51">
        <v>49145</v>
      </c>
      <c r="I51">
        <v>48681</v>
      </c>
      <c r="J51">
        <v>48717</v>
      </c>
      <c r="K51">
        <v>48975</v>
      </c>
      <c r="L51">
        <v>17039</v>
      </c>
      <c r="M51" t="s">
        <v>138</v>
      </c>
      <c r="N51">
        <v>83314.210000000006</v>
      </c>
      <c r="O51">
        <v>15424</v>
      </c>
    </row>
    <row r="52" spans="1:15" x14ac:dyDescent="0.35">
      <c r="A52" s="1">
        <v>44361</v>
      </c>
      <c r="B52" t="s">
        <v>15</v>
      </c>
      <c r="C52" t="s">
        <v>16</v>
      </c>
      <c r="D52" s="1">
        <v>44382</v>
      </c>
      <c r="E52" t="s">
        <v>17</v>
      </c>
      <c r="F52">
        <v>0</v>
      </c>
      <c r="G52">
        <v>48680</v>
      </c>
      <c r="H52">
        <v>48680</v>
      </c>
      <c r="I52">
        <v>47962</v>
      </c>
      <c r="J52">
        <v>48318</v>
      </c>
      <c r="K52">
        <v>48717</v>
      </c>
      <c r="L52">
        <v>23424</v>
      </c>
      <c r="M52" t="s">
        <v>137</v>
      </c>
      <c r="N52">
        <v>113074.08</v>
      </c>
      <c r="O52">
        <v>16470</v>
      </c>
    </row>
    <row r="53" spans="1:15" x14ac:dyDescent="0.35">
      <c r="A53" s="1">
        <v>44362</v>
      </c>
      <c r="B53" t="s">
        <v>15</v>
      </c>
      <c r="C53" t="s">
        <v>16</v>
      </c>
      <c r="D53" s="1">
        <v>44382</v>
      </c>
      <c r="E53" t="s">
        <v>17</v>
      </c>
      <c r="F53">
        <v>0</v>
      </c>
      <c r="G53">
        <v>48310</v>
      </c>
      <c r="H53">
        <v>48495</v>
      </c>
      <c r="I53">
        <v>48180</v>
      </c>
      <c r="J53">
        <v>48230</v>
      </c>
      <c r="K53">
        <v>48318</v>
      </c>
      <c r="L53">
        <v>13376</v>
      </c>
      <c r="M53" t="s">
        <v>136</v>
      </c>
      <c r="N53">
        <v>64675.72</v>
      </c>
      <c r="O53">
        <v>16293</v>
      </c>
    </row>
    <row r="54" spans="1:15" x14ac:dyDescent="0.35">
      <c r="A54" s="1">
        <v>44363</v>
      </c>
      <c r="B54" t="s">
        <v>15</v>
      </c>
      <c r="C54" t="s">
        <v>16</v>
      </c>
      <c r="D54" s="1">
        <v>44382</v>
      </c>
      <c r="E54" t="s">
        <v>17</v>
      </c>
      <c r="F54">
        <v>0</v>
      </c>
      <c r="G54">
        <v>48240</v>
      </c>
      <c r="H54">
        <v>48355</v>
      </c>
      <c r="I54">
        <v>48181</v>
      </c>
      <c r="J54">
        <v>48279</v>
      </c>
      <c r="K54">
        <v>48230</v>
      </c>
      <c r="L54">
        <v>10100</v>
      </c>
      <c r="M54" t="s">
        <v>135</v>
      </c>
      <c r="N54">
        <v>48756.05</v>
      </c>
      <c r="O54">
        <v>15964</v>
      </c>
    </row>
    <row r="55" spans="1:15" x14ac:dyDescent="0.35">
      <c r="A55" s="1">
        <v>44364</v>
      </c>
      <c r="B55" t="s">
        <v>15</v>
      </c>
      <c r="C55" t="s">
        <v>16</v>
      </c>
      <c r="D55" s="1">
        <v>44382</v>
      </c>
      <c r="E55" t="s">
        <v>17</v>
      </c>
      <c r="F55">
        <v>0</v>
      </c>
      <c r="G55">
        <v>48205</v>
      </c>
      <c r="H55">
        <v>48205</v>
      </c>
      <c r="I55">
        <v>46628</v>
      </c>
      <c r="J55">
        <v>46781</v>
      </c>
      <c r="K55">
        <v>48279</v>
      </c>
      <c r="L55">
        <v>32072</v>
      </c>
      <c r="M55" t="s">
        <v>134</v>
      </c>
      <c r="N55">
        <v>151127.76999999999</v>
      </c>
      <c r="O55">
        <v>16096</v>
      </c>
    </row>
    <row r="56" spans="1:15" x14ac:dyDescent="0.35">
      <c r="A56" s="1">
        <v>44365</v>
      </c>
      <c r="B56" t="s">
        <v>15</v>
      </c>
      <c r="C56" t="s">
        <v>16</v>
      </c>
      <c r="D56" s="1">
        <v>44382</v>
      </c>
      <c r="E56" t="s">
        <v>17</v>
      </c>
      <c r="F56">
        <v>0</v>
      </c>
      <c r="G56">
        <v>46860</v>
      </c>
      <c r="H56">
        <v>47187</v>
      </c>
      <c r="I56">
        <v>46526</v>
      </c>
      <c r="J56">
        <v>46592</v>
      </c>
      <c r="K56">
        <v>46781</v>
      </c>
      <c r="L56">
        <v>17880</v>
      </c>
      <c r="M56" t="s">
        <v>133</v>
      </c>
      <c r="N56">
        <v>83692.55</v>
      </c>
      <c r="O56">
        <v>16233</v>
      </c>
    </row>
    <row r="57" spans="1:15" x14ac:dyDescent="0.35">
      <c r="A57" s="1">
        <v>44368</v>
      </c>
      <c r="B57" t="s">
        <v>15</v>
      </c>
      <c r="C57" t="s">
        <v>16</v>
      </c>
      <c r="D57" s="1">
        <v>44382</v>
      </c>
      <c r="E57" t="s">
        <v>17</v>
      </c>
      <c r="F57">
        <v>0</v>
      </c>
      <c r="G57">
        <v>46800</v>
      </c>
      <c r="H57">
        <v>46960</v>
      </c>
      <c r="I57">
        <v>46482</v>
      </c>
      <c r="J57">
        <v>46904</v>
      </c>
      <c r="K57">
        <v>46592</v>
      </c>
      <c r="L57">
        <v>17129</v>
      </c>
      <c r="M57" t="s">
        <v>132</v>
      </c>
      <c r="N57">
        <v>80151.81</v>
      </c>
      <c r="O57">
        <v>14856</v>
      </c>
    </row>
    <row r="58" spans="1:15" x14ac:dyDescent="0.35">
      <c r="A58" s="1">
        <v>44369</v>
      </c>
      <c r="B58" t="s">
        <v>15</v>
      </c>
      <c r="C58" t="s">
        <v>16</v>
      </c>
      <c r="D58" s="1">
        <v>44382</v>
      </c>
      <c r="E58" t="s">
        <v>17</v>
      </c>
      <c r="F58">
        <v>0</v>
      </c>
      <c r="G58">
        <v>46981</v>
      </c>
      <c r="H58">
        <v>47068</v>
      </c>
      <c r="I58">
        <v>46721</v>
      </c>
      <c r="J58">
        <v>46838</v>
      </c>
      <c r="K58">
        <v>46904</v>
      </c>
      <c r="L58">
        <v>14666</v>
      </c>
      <c r="M58" t="s">
        <v>131</v>
      </c>
      <c r="N58">
        <v>68754</v>
      </c>
      <c r="O58">
        <v>14393</v>
      </c>
    </row>
    <row r="59" spans="1:15" x14ac:dyDescent="0.35">
      <c r="A59" s="1">
        <v>44370</v>
      </c>
      <c r="B59" t="s">
        <v>15</v>
      </c>
      <c r="C59" t="s">
        <v>16</v>
      </c>
      <c r="D59" s="1">
        <v>44382</v>
      </c>
      <c r="E59" t="s">
        <v>17</v>
      </c>
      <c r="F59">
        <v>0</v>
      </c>
      <c r="G59">
        <v>46915</v>
      </c>
      <c r="H59">
        <v>47123</v>
      </c>
      <c r="I59">
        <v>46799</v>
      </c>
      <c r="J59">
        <v>46921</v>
      </c>
      <c r="K59">
        <v>46838</v>
      </c>
      <c r="L59">
        <v>12030</v>
      </c>
      <c r="M59" t="s">
        <v>130</v>
      </c>
      <c r="N59">
        <v>56485.919999999998</v>
      </c>
      <c r="O59">
        <v>13496</v>
      </c>
    </row>
    <row r="60" spans="1:15" x14ac:dyDescent="0.35">
      <c r="A60" s="1">
        <v>44371</v>
      </c>
      <c r="B60" t="s">
        <v>15</v>
      </c>
      <c r="C60" t="s">
        <v>16</v>
      </c>
      <c r="D60" s="1">
        <v>44382</v>
      </c>
      <c r="E60" t="s">
        <v>17</v>
      </c>
      <c r="F60">
        <v>0</v>
      </c>
      <c r="G60">
        <v>46850</v>
      </c>
      <c r="H60">
        <v>46997</v>
      </c>
      <c r="I60">
        <v>46638</v>
      </c>
      <c r="J60">
        <v>46701</v>
      </c>
      <c r="K60">
        <v>46921</v>
      </c>
      <c r="L60">
        <v>14035</v>
      </c>
      <c r="M60" t="s">
        <v>129</v>
      </c>
      <c r="N60">
        <v>65710.53</v>
      </c>
      <c r="O60">
        <v>13149</v>
      </c>
    </row>
    <row r="61" spans="1:15" x14ac:dyDescent="0.35">
      <c r="A61" s="1">
        <v>44372</v>
      </c>
      <c r="B61" t="s">
        <v>15</v>
      </c>
      <c r="C61" t="s">
        <v>16</v>
      </c>
      <c r="D61" s="1">
        <v>44382</v>
      </c>
      <c r="E61" t="s">
        <v>17</v>
      </c>
      <c r="F61">
        <v>0</v>
      </c>
      <c r="G61">
        <v>46839</v>
      </c>
      <c r="H61">
        <v>47050</v>
      </c>
      <c r="I61">
        <v>46637</v>
      </c>
      <c r="J61">
        <v>46757</v>
      </c>
      <c r="K61">
        <v>46701</v>
      </c>
      <c r="L61">
        <v>16694</v>
      </c>
      <c r="M61" t="s">
        <v>128</v>
      </c>
      <c r="N61">
        <v>78232.58</v>
      </c>
      <c r="O61">
        <v>11598</v>
      </c>
    </row>
    <row r="62" spans="1:15" x14ac:dyDescent="0.35">
      <c r="A62" s="1">
        <v>44375</v>
      </c>
      <c r="B62" t="s">
        <v>15</v>
      </c>
      <c r="C62" t="s">
        <v>16</v>
      </c>
      <c r="D62" s="1">
        <v>44382</v>
      </c>
      <c r="E62" t="s">
        <v>17</v>
      </c>
      <c r="F62">
        <v>0</v>
      </c>
      <c r="G62">
        <v>46400</v>
      </c>
      <c r="H62">
        <v>46959</v>
      </c>
      <c r="I62">
        <v>46400</v>
      </c>
      <c r="J62">
        <v>46821</v>
      </c>
      <c r="K62">
        <v>46757</v>
      </c>
      <c r="L62">
        <v>15545</v>
      </c>
      <c r="M62" t="s">
        <v>127</v>
      </c>
      <c r="N62">
        <v>72809.88</v>
      </c>
      <c r="O62">
        <v>8087</v>
      </c>
    </row>
    <row r="63" spans="1:15" x14ac:dyDescent="0.35">
      <c r="A63" s="1">
        <v>44376</v>
      </c>
      <c r="B63" t="s">
        <v>15</v>
      </c>
      <c r="C63" t="s">
        <v>16</v>
      </c>
      <c r="D63" s="1">
        <v>44382</v>
      </c>
      <c r="E63" t="s">
        <v>17</v>
      </c>
      <c r="F63">
        <v>0</v>
      </c>
      <c r="G63">
        <v>46719</v>
      </c>
      <c r="H63">
        <v>46809</v>
      </c>
      <c r="I63">
        <v>46202</v>
      </c>
      <c r="J63">
        <v>46438</v>
      </c>
      <c r="K63">
        <v>46821</v>
      </c>
      <c r="L63">
        <v>5169</v>
      </c>
      <c r="M63" t="s">
        <v>126</v>
      </c>
      <c r="N63">
        <v>24071.86</v>
      </c>
      <c r="O63">
        <v>5954</v>
      </c>
    </row>
    <row r="64" spans="1:15" x14ac:dyDescent="0.35">
      <c r="A64" s="1">
        <v>44377</v>
      </c>
      <c r="B64" t="s">
        <v>15</v>
      </c>
      <c r="C64" t="s">
        <v>16</v>
      </c>
      <c r="D64" s="1">
        <v>44382</v>
      </c>
      <c r="E64" t="s">
        <v>17</v>
      </c>
      <c r="F64">
        <v>0</v>
      </c>
      <c r="G64">
        <v>46448</v>
      </c>
      <c r="H64">
        <v>46858</v>
      </c>
      <c r="I64">
        <v>46372</v>
      </c>
      <c r="J64">
        <v>46817</v>
      </c>
      <c r="K64">
        <v>46438</v>
      </c>
      <c r="L64">
        <v>832</v>
      </c>
      <c r="M64" t="s">
        <v>125</v>
      </c>
      <c r="N64">
        <v>3865.65</v>
      </c>
      <c r="O64">
        <v>475</v>
      </c>
    </row>
    <row r="65" spans="1:15" x14ac:dyDescent="0.35">
      <c r="A65" s="1">
        <v>44378</v>
      </c>
      <c r="B65" t="s">
        <v>15</v>
      </c>
      <c r="C65" t="s">
        <v>16</v>
      </c>
      <c r="D65" s="1">
        <v>44382</v>
      </c>
      <c r="E65" t="s">
        <v>17</v>
      </c>
      <c r="F65">
        <v>0</v>
      </c>
      <c r="G65">
        <v>46882</v>
      </c>
      <c r="H65">
        <v>47999</v>
      </c>
      <c r="I65">
        <v>46837</v>
      </c>
      <c r="J65">
        <v>46985</v>
      </c>
      <c r="K65">
        <v>46817</v>
      </c>
      <c r="L65">
        <v>117</v>
      </c>
      <c r="M65" t="s">
        <v>124</v>
      </c>
      <c r="N65">
        <v>551.70000000000005</v>
      </c>
      <c r="O65">
        <v>237</v>
      </c>
    </row>
    <row r="66" spans="1:15" x14ac:dyDescent="0.35">
      <c r="A66" s="1">
        <v>44379</v>
      </c>
      <c r="B66" t="s">
        <v>15</v>
      </c>
      <c r="C66" t="s">
        <v>16</v>
      </c>
      <c r="D66" s="1">
        <v>44382</v>
      </c>
      <c r="E66" t="s">
        <v>17</v>
      </c>
      <c r="F66">
        <v>0</v>
      </c>
      <c r="G66">
        <v>47200</v>
      </c>
      <c r="H66">
        <v>47553</v>
      </c>
      <c r="I66">
        <v>47200</v>
      </c>
      <c r="J66">
        <v>47286</v>
      </c>
      <c r="K66">
        <v>46985</v>
      </c>
      <c r="L66">
        <v>195</v>
      </c>
      <c r="M66" t="s">
        <v>123</v>
      </c>
      <c r="N66">
        <v>922.12</v>
      </c>
      <c r="O66">
        <v>114</v>
      </c>
    </row>
    <row r="67" spans="1:15" x14ac:dyDescent="0.35">
      <c r="A67" s="1">
        <v>44382</v>
      </c>
      <c r="B67" t="s">
        <v>15</v>
      </c>
      <c r="C67" t="s">
        <v>16</v>
      </c>
      <c r="D67" s="1">
        <v>44382</v>
      </c>
      <c r="E67" t="s">
        <v>17</v>
      </c>
      <c r="F67">
        <v>0</v>
      </c>
      <c r="G67">
        <v>47800</v>
      </c>
      <c r="H67">
        <v>48704</v>
      </c>
      <c r="I67">
        <v>47075</v>
      </c>
      <c r="J67">
        <v>47260</v>
      </c>
      <c r="K67">
        <v>47286</v>
      </c>
      <c r="L67">
        <v>29</v>
      </c>
      <c r="M67" t="s">
        <v>122</v>
      </c>
      <c r="N67">
        <v>138.61000000000001</v>
      </c>
      <c r="O67">
        <v>64</v>
      </c>
    </row>
    <row r="68" spans="1:15" x14ac:dyDescent="0.35">
      <c r="A68" s="1">
        <v>44383</v>
      </c>
      <c r="B68" t="s">
        <v>15</v>
      </c>
      <c r="C68" t="s">
        <v>16</v>
      </c>
      <c r="D68" s="1">
        <v>44413</v>
      </c>
      <c r="E68" t="s">
        <v>17</v>
      </c>
      <c r="F68">
        <v>0</v>
      </c>
      <c r="G68">
        <v>47418</v>
      </c>
      <c r="H68">
        <v>47971</v>
      </c>
      <c r="I68">
        <v>47418</v>
      </c>
      <c r="J68">
        <v>47694</v>
      </c>
      <c r="K68">
        <v>47304</v>
      </c>
      <c r="L68">
        <v>22963</v>
      </c>
      <c r="M68" t="s">
        <v>121</v>
      </c>
      <c r="N68">
        <v>109602.82</v>
      </c>
      <c r="O68">
        <v>13165</v>
      </c>
    </row>
    <row r="69" spans="1:15" x14ac:dyDescent="0.35">
      <c r="A69" s="1">
        <v>44384</v>
      </c>
      <c r="B69" t="s">
        <v>15</v>
      </c>
      <c r="C69" t="s">
        <v>16</v>
      </c>
      <c r="D69" s="1">
        <v>44413</v>
      </c>
      <c r="E69" t="s">
        <v>17</v>
      </c>
      <c r="F69">
        <v>0</v>
      </c>
      <c r="G69">
        <v>47779</v>
      </c>
      <c r="H69">
        <v>47963</v>
      </c>
      <c r="I69">
        <v>47669</v>
      </c>
      <c r="J69">
        <v>47887</v>
      </c>
      <c r="K69">
        <v>47694</v>
      </c>
      <c r="L69">
        <v>13918</v>
      </c>
      <c r="M69" t="s">
        <v>120</v>
      </c>
      <c r="N69">
        <v>66601.77</v>
      </c>
      <c r="O69">
        <v>13732</v>
      </c>
    </row>
    <row r="70" spans="1:15" x14ac:dyDescent="0.35">
      <c r="A70" s="1">
        <v>44385</v>
      </c>
      <c r="B70" t="s">
        <v>15</v>
      </c>
      <c r="C70" t="s">
        <v>16</v>
      </c>
      <c r="D70" s="1">
        <v>44413</v>
      </c>
      <c r="E70" t="s">
        <v>17</v>
      </c>
      <c r="F70">
        <v>0</v>
      </c>
      <c r="G70">
        <v>47814</v>
      </c>
      <c r="H70">
        <v>48244</v>
      </c>
      <c r="I70">
        <v>47650</v>
      </c>
      <c r="J70">
        <v>47735</v>
      </c>
      <c r="K70">
        <v>47887</v>
      </c>
      <c r="L70">
        <v>25704</v>
      </c>
      <c r="M70" t="s">
        <v>119</v>
      </c>
      <c r="N70">
        <v>123195.69</v>
      </c>
      <c r="O70">
        <v>12870</v>
      </c>
    </row>
    <row r="71" spans="1:15" x14ac:dyDescent="0.35">
      <c r="A71" s="1">
        <v>44386</v>
      </c>
      <c r="B71" t="s">
        <v>15</v>
      </c>
      <c r="C71" t="s">
        <v>16</v>
      </c>
      <c r="D71" s="1">
        <v>44413</v>
      </c>
      <c r="E71" t="s">
        <v>17</v>
      </c>
      <c r="F71">
        <v>0</v>
      </c>
      <c r="G71">
        <v>47798</v>
      </c>
      <c r="H71">
        <v>47922</v>
      </c>
      <c r="I71">
        <v>47621</v>
      </c>
      <c r="J71">
        <v>47898</v>
      </c>
      <c r="K71">
        <v>47735</v>
      </c>
      <c r="L71">
        <v>15165</v>
      </c>
      <c r="M71" t="s">
        <v>118</v>
      </c>
      <c r="N71">
        <v>72456.460000000006</v>
      </c>
      <c r="O71">
        <v>13301</v>
      </c>
    </row>
    <row r="72" spans="1:15" x14ac:dyDescent="0.35">
      <c r="A72" s="1">
        <v>44389</v>
      </c>
      <c r="B72" t="s">
        <v>15</v>
      </c>
      <c r="C72" t="s">
        <v>16</v>
      </c>
      <c r="D72" s="1">
        <v>44413</v>
      </c>
      <c r="E72" t="s">
        <v>17</v>
      </c>
      <c r="F72">
        <v>0</v>
      </c>
      <c r="G72">
        <v>47750</v>
      </c>
      <c r="H72">
        <v>47849</v>
      </c>
      <c r="I72">
        <v>47503</v>
      </c>
      <c r="J72">
        <v>47768</v>
      </c>
      <c r="K72">
        <v>47898</v>
      </c>
      <c r="L72">
        <v>17040</v>
      </c>
      <c r="M72" t="s">
        <v>117</v>
      </c>
      <c r="N72">
        <v>81287.539999999994</v>
      </c>
      <c r="O72">
        <v>13105</v>
      </c>
    </row>
    <row r="73" spans="1:15" x14ac:dyDescent="0.35">
      <c r="A73" s="1">
        <v>44390</v>
      </c>
      <c r="B73" t="s">
        <v>15</v>
      </c>
      <c r="C73" t="s">
        <v>16</v>
      </c>
      <c r="D73" s="1">
        <v>44413</v>
      </c>
      <c r="E73" t="s">
        <v>17</v>
      </c>
      <c r="F73">
        <v>0</v>
      </c>
      <c r="G73">
        <v>47865</v>
      </c>
      <c r="H73">
        <v>48035</v>
      </c>
      <c r="I73">
        <v>47710</v>
      </c>
      <c r="J73">
        <v>47887</v>
      </c>
      <c r="K73">
        <v>47768</v>
      </c>
      <c r="L73">
        <v>18881</v>
      </c>
      <c r="M73" t="s">
        <v>116</v>
      </c>
      <c r="N73">
        <v>90404.65</v>
      </c>
      <c r="O73">
        <v>13421</v>
      </c>
    </row>
    <row r="74" spans="1:15" x14ac:dyDescent="0.35">
      <c r="A74" s="1">
        <v>44391</v>
      </c>
      <c r="B74" t="s">
        <v>15</v>
      </c>
      <c r="C74" t="s">
        <v>16</v>
      </c>
      <c r="D74" s="1">
        <v>44413</v>
      </c>
      <c r="E74" t="s">
        <v>17</v>
      </c>
      <c r="F74">
        <v>0</v>
      </c>
      <c r="G74">
        <v>47954</v>
      </c>
      <c r="H74">
        <v>48320</v>
      </c>
      <c r="I74">
        <v>47902</v>
      </c>
      <c r="J74">
        <v>48265</v>
      </c>
      <c r="K74">
        <v>47887</v>
      </c>
      <c r="L74">
        <v>18326</v>
      </c>
      <c r="M74" t="s">
        <v>115</v>
      </c>
      <c r="N74">
        <v>88233.65</v>
      </c>
      <c r="O74">
        <v>14134</v>
      </c>
    </row>
    <row r="75" spans="1:15" x14ac:dyDescent="0.35">
      <c r="A75" s="1">
        <v>44392</v>
      </c>
      <c r="B75" t="s">
        <v>15</v>
      </c>
      <c r="C75" t="s">
        <v>16</v>
      </c>
      <c r="D75" s="1">
        <v>44413</v>
      </c>
      <c r="E75" t="s">
        <v>17</v>
      </c>
      <c r="F75">
        <v>0</v>
      </c>
      <c r="G75">
        <v>48290</v>
      </c>
      <c r="H75">
        <v>48460</v>
      </c>
      <c r="I75">
        <v>48150</v>
      </c>
      <c r="J75">
        <v>48358</v>
      </c>
      <c r="K75">
        <v>48265</v>
      </c>
      <c r="L75">
        <v>16065</v>
      </c>
      <c r="M75" t="s">
        <v>114</v>
      </c>
      <c r="N75">
        <v>77597.11</v>
      </c>
      <c r="O75">
        <v>13478</v>
      </c>
    </row>
    <row r="76" spans="1:15" x14ac:dyDescent="0.35">
      <c r="A76" s="1">
        <v>44393</v>
      </c>
      <c r="B76" t="s">
        <v>15</v>
      </c>
      <c r="C76" t="s">
        <v>16</v>
      </c>
      <c r="D76" s="1">
        <v>44413</v>
      </c>
      <c r="E76" t="s">
        <v>17</v>
      </c>
      <c r="F76">
        <v>0</v>
      </c>
      <c r="G76">
        <v>48330</v>
      </c>
      <c r="H76">
        <v>48375</v>
      </c>
      <c r="I76">
        <v>47980</v>
      </c>
      <c r="J76">
        <v>48040</v>
      </c>
      <c r="K76">
        <v>48358</v>
      </c>
      <c r="L76">
        <v>17426</v>
      </c>
      <c r="M76" t="s">
        <v>113</v>
      </c>
      <c r="N76">
        <v>83932.53</v>
      </c>
      <c r="O76">
        <v>12924</v>
      </c>
    </row>
    <row r="77" spans="1:15" x14ac:dyDescent="0.35">
      <c r="A77" s="1">
        <v>44396</v>
      </c>
      <c r="B77" t="s">
        <v>15</v>
      </c>
      <c r="C77" t="s">
        <v>16</v>
      </c>
      <c r="D77" s="1">
        <v>44413</v>
      </c>
      <c r="E77" t="s">
        <v>17</v>
      </c>
      <c r="F77">
        <v>0</v>
      </c>
      <c r="G77">
        <v>48132</v>
      </c>
      <c r="H77">
        <v>48200</v>
      </c>
      <c r="I77">
        <v>47786</v>
      </c>
      <c r="J77">
        <v>48069</v>
      </c>
      <c r="K77">
        <v>48040</v>
      </c>
      <c r="L77">
        <v>17252</v>
      </c>
      <c r="M77" t="s">
        <v>112</v>
      </c>
      <c r="N77">
        <v>82817.14</v>
      </c>
      <c r="O77">
        <v>12756</v>
      </c>
    </row>
    <row r="78" spans="1:15" x14ac:dyDescent="0.35">
      <c r="A78" s="1">
        <v>44397</v>
      </c>
      <c r="B78" t="s">
        <v>15</v>
      </c>
      <c r="C78" t="s">
        <v>16</v>
      </c>
      <c r="D78" s="1">
        <v>44413</v>
      </c>
      <c r="E78" t="s">
        <v>17</v>
      </c>
      <c r="F78">
        <v>0</v>
      </c>
      <c r="G78">
        <v>48170</v>
      </c>
      <c r="H78">
        <v>48247</v>
      </c>
      <c r="I78">
        <v>47788</v>
      </c>
      <c r="J78">
        <v>47861</v>
      </c>
      <c r="K78">
        <v>48069</v>
      </c>
      <c r="L78">
        <v>19086</v>
      </c>
      <c r="M78" t="s">
        <v>111</v>
      </c>
      <c r="N78">
        <v>91691.74</v>
      </c>
      <c r="O78">
        <v>11870</v>
      </c>
    </row>
    <row r="79" spans="1:15" x14ac:dyDescent="0.35">
      <c r="A79" s="1">
        <v>44398</v>
      </c>
      <c r="B79" t="s">
        <v>15</v>
      </c>
      <c r="C79" t="s">
        <v>16</v>
      </c>
      <c r="D79" s="1">
        <v>44413</v>
      </c>
      <c r="E79" t="s">
        <v>17</v>
      </c>
      <c r="F79">
        <v>0</v>
      </c>
      <c r="G79">
        <v>47790</v>
      </c>
      <c r="H79">
        <v>47790</v>
      </c>
      <c r="I79">
        <v>47518</v>
      </c>
      <c r="J79">
        <v>47584</v>
      </c>
      <c r="K79">
        <v>47861</v>
      </c>
      <c r="L79">
        <v>8422</v>
      </c>
      <c r="M79" t="s">
        <v>110</v>
      </c>
      <c r="N79">
        <v>40103.03</v>
      </c>
      <c r="O79">
        <v>12488</v>
      </c>
    </row>
    <row r="80" spans="1:15" x14ac:dyDescent="0.35">
      <c r="A80" s="1">
        <v>44399</v>
      </c>
      <c r="B80" t="s">
        <v>15</v>
      </c>
      <c r="C80" t="s">
        <v>16</v>
      </c>
      <c r="D80" s="1">
        <v>44413</v>
      </c>
      <c r="E80" t="s">
        <v>17</v>
      </c>
      <c r="F80">
        <v>0</v>
      </c>
      <c r="G80">
        <v>47518</v>
      </c>
      <c r="H80">
        <v>47670</v>
      </c>
      <c r="I80">
        <v>47320</v>
      </c>
      <c r="J80">
        <v>47624</v>
      </c>
      <c r="K80">
        <v>47584</v>
      </c>
      <c r="L80">
        <v>15983</v>
      </c>
      <c r="M80" t="s">
        <v>109</v>
      </c>
      <c r="N80">
        <v>75933.37</v>
      </c>
      <c r="O80">
        <v>11675</v>
      </c>
    </row>
    <row r="81" spans="1:15" x14ac:dyDescent="0.35">
      <c r="A81" s="1">
        <v>44400</v>
      </c>
      <c r="B81" t="s">
        <v>15</v>
      </c>
      <c r="C81" t="s">
        <v>16</v>
      </c>
      <c r="D81" s="1">
        <v>44413</v>
      </c>
      <c r="E81" t="s">
        <v>17</v>
      </c>
      <c r="F81">
        <v>0</v>
      </c>
      <c r="G81">
        <v>47560</v>
      </c>
      <c r="H81">
        <v>47700</v>
      </c>
      <c r="I81">
        <v>47333</v>
      </c>
      <c r="J81">
        <v>47521</v>
      </c>
      <c r="K81">
        <v>47624</v>
      </c>
      <c r="L81">
        <v>14170</v>
      </c>
      <c r="M81" t="s">
        <v>108</v>
      </c>
      <c r="N81">
        <v>67332.149999999994</v>
      </c>
      <c r="O81">
        <v>11343</v>
      </c>
    </row>
    <row r="82" spans="1:15" x14ac:dyDescent="0.35">
      <c r="A82" s="1">
        <v>44403</v>
      </c>
      <c r="B82" t="s">
        <v>15</v>
      </c>
      <c r="C82" t="s">
        <v>16</v>
      </c>
      <c r="D82" s="1">
        <v>44413</v>
      </c>
      <c r="E82" t="s">
        <v>17</v>
      </c>
      <c r="F82">
        <v>0</v>
      </c>
      <c r="G82">
        <v>47615</v>
      </c>
      <c r="H82">
        <v>47770</v>
      </c>
      <c r="I82">
        <v>47430</v>
      </c>
      <c r="J82">
        <v>47455</v>
      </c>
      <c r="K82">
        <v>47521</v>
      </c>
      <c r="L82">
        <v>13071</v>
      </c>
      <c r="M82" t="s">
        <v>107</v>
      </c>
      <c r="N82">
        <v>62203.26</v>
      </c>
      <c r="O82">
        <v>10594</v>
      </c>
    </row>
    <row r="83" spans="1:15" x14ac:dyDescent="0.35">
      <c r="A83" s="1">
        <v>44404</v>
      </c>
      <c r="B83" t="s">
        <v>15</v>
      </c>
      <c r="C83" t="s">
        <v>16</v>
      </c>
      <c r="D83" s="1">
        <v>44413</v>
      </c>
      <c r="E83" t="s">
        <v>17</v>
      </c>
      <c r="F83">
        <v>0</v>
      </c>
      <c r="G83">
        <v>47449</v>
      </c>
      <c r="H83">
        <v>47609</v>
      </c>
      <c r="I83">
        <v>47364</v>
      </c>
      <c r="J83">
        <v>47551</v>
      </c>
      <c r="K83">
        <v>47455</v>
      </c>
      <c r="L83">
        <v>12872</v>
      </c>
      <c r="M83" t="s">
        <v>106</v>
      </c>
      <c r="N83">
        <v>61154.67</v>
      </c>
      <c r="O83">
        <v>8885</v>
      </c>
    </row>
    <row r="84" spans="1:15" x14ac:dyDescent="0.35">
      <c r="A84" s="1">
        <v>44405</v>
      </c>
      <c r="B84" t="s">
        <v>15</v>
      </c>
      <c r="C84" t="s">
        <v>16</v>
      </c>
      <c r="D84" s="1">
        <v>44413</v>
      </c>
      <c r="E84" t="s">
        <v>17</v>
      </c>
      <c r="F84">
        <v>0</v>
      </c>
      <c r="G84">
        <v>47640</v>
      </c>
      <c r="H84">
        <v>47650</v>
      </c>
      <c r="I84">
        <v>47411</v>
      </c>
      <c r="J84">
        <v>47535</v>
      </c>
      <c r="K84">
        <v>47551</v>
      </c>
      <c r="L84">
        <v>8777</v>
      </c>
      <c r="M84" t="s">
        <v>105</v>
      </c>
      <c r="N84">
        <v>41742.51</v>
      </c>
      <c r="O84">
        <v>7375</v>
      </c>
    </row>
    <row r="85" spans="1:15" x14ac:dyDescent="0.35">
      <c r="A85" s="1">
        <v>44406</v>
      </c>
      <c r="B85" t="s">
        <v>15</v>
      </c>
      <c r="C85" t="s">
        <v>16</v>
      </c>
      <c r="D85" s="1">
        <v>44413</v>
      </c>
      <c r="E85" t="s">
        <v>17</v>
      </c>
      <c r="F85">
        <v>0</v>
      </c>
      <c r="G85">
        <v>47720</v>
      </c>
      <c r="H85">
        <v>48250</v>
      </c>
      <c r="I85">
        <v>47713</v>
      </c>
      <c r="J85">
        <v>48210</v>
      </c>
      <c r="K85">
        <v>47535</v>
      </c>
      <c r="L85">
        <v>13671</v>
      </c>
      <c r="M85" t="s">
        <v>104</v>
      </c>
      <c r="N85">
        <v>65590.740000000005</v>
      </c>
      <c r="O85">
        <v>2695</v>
      </c>
    </row>
    <row r="86" spans="1:15" x14ac:dyDescent="0.35">
      <c r="A86" s="1">
        <v>44407</v>
      </c>
      <c r="B86" t="s">
        <v>15</v>
      </c>
      <c r="C86" t="s">
        <v>16</v>
      </c>
      <c r="D86" s="1">
        <v>44413</v>
      </c>
      <c r="E86" t="s">
        <v>17</v>
      </c>
      <c r="F86">
        <v>0</v>
      </c>
      <c r="G86">
        <v>48239</v>
      </c>
      <c r="H86">
        <v>48254</v>
      </c>
      <c r="I86">
        <v>47830</v>
      </c>
      <c r="J86">
        <v>47901</v>
      </c>
      <c r="K86">
        <v>48210</v>
      </c>
      <c r="L86">
        <v>2654</v>
      </c>
      <c r="M86" t="s">
        <v>103</v>
      </c>
      <c r="N86">
        <v>12771.89</v>
      </c>
      <c r="O86">
        <v>1120</v>
      </c>
    </row>
    <row r="87" spans="1:15" x14ac:dyDescent="0.35">
      <c r="A87" s="1">
        <v>44410</v>
      </c>
      <c r="B87" t="s">
        <v>15</v>
      </c>
      <c r="C87" t="s">
        <v>16</v>
      </c>
      <c r="D87" s="1">
        <v>44413</v>
      </c>
      <c r="E87" t="s">
        <v>17</v>
      </c>
      <c r="F87">
        <v>0</v>
      </c>
      <c r="G87">
        <v>48094</v>
      </c>
      <c r="H87">
        <v>48172</v>
      </c>
      <c r="I87">
        <v>47720</v>
      </c>
      <c r="J87">
        <v>47937</v>
      </c>
      <c r="K87">
        <v>47901</v>
      </c>
      <c r="L87">
        <v>174</v>
      </c>
      <c r="M87" t="s">
        <v>102</v>
      </c>
      <c r="N87">
        <v>832.2</v>
      </c>
      <c r="O87">
        <v>314</v>
      </c>
    </row>
    <row r="88" spans="1:15" x14ac:dyDescent="0.35">
      <c r="A88" s="1">
        <v>44411</v>
      </c>
      <c r="B88" t="s">
        <v>15</v>
      </c>
      <c r="C88" t="s">
        <v>16</v>
      </c>
      <c r="D88" s="1">
        <v>44413</v>
      </c>
      <c r="E88" t="s">
        <v>17</v>
      </c>
      <c r="F88">
        <v>0</v>
      </c>
      <c r="G88">
        <v>47820</v>
      </c>
      <c r="H88">
        <v>48168</v>
      </c>
      <c r="I88">
        <v>47760</v>
      </c>
      <c r="J88">
        <v>47854</v>
      </c>
      <c r="K88">
        <v>47937</v>
      </c>
      <c r="L88">
        <v>65</v>
      </c>
      <c r="M88" t="s">
        <v>101</v>
      </c>
      <c r="N88">
        <v>311.12</v>
      </c>
      <c r="O88">
        <v>103</v>
      </c>
    </row>
    <row r="89" spans="1:15" x14ac:dyDescent="0.35">
      <c r="A89" s="1">
        <v>44412</v>
      </c>
      <c r="B89" t="s">
        <v>15</v>
      </c>
      <c r="C89" t="s">
        <v>16</v>
      </c>
      <c r="D89" s="1">
        <v>44413</v>
      </c>
      <c r="E89" t="s">
        <v>17</v>
      </c>
      <c r="F89">
        <v>0</v>
      </c>
      <c r="G89">
        <v>47950</v>
      </c>
      <c r="H89">
        <v>48300</v>
      </c>
      <c r="I89">
        <v>47739</v>
      </c>
      <c r="J89">
        <v>47872</v>
      </c>
      <c r="K89">
        <v>47854</v>
      </c>
      <c r="L89">
        <v>44</v>
      </c>
      <c r="M89" t="s">
        <v>100</v>
      </c>
      <c r="N89">
        <v>211.2</v>
      </c>
      <c r="O89">
        <v>68</v>
      </c>
    </row>
    <row r="90" spans="1:15" x14ac:dyDescent="0.35">
      <c r="A90" s="1">
        <v>44413</v>
      </c>
      <c r="B90" t="s">
        <v>15</v>
      </c>
      <c r="C90" t="s">
        <v>16</v>
      </c>
      <c r="D90" s="1">
        <v>44413</v>
      </c>
      <c r="E90" t="s">
        <v>17</v>
      </c>
      <c r="F90">
        <v>0</v>
      </c>
      <c r="G90">
        <v>47870</v>
      </c>
      <c r="H90">
        <v>48199</v>
      </c>
      <c r="I90">
        <v>47790</v>
      </c>
      <c r="J90">
        <v>47822</v>
      </c>
      <c r="K90">
        <v>47872</v>
      </c>
      <c r="L90">
        <v>27</v>
      </c>
      <c r="M90" t="s">
        <v>99</v>
      </c>
      <c r="N90">
        <v>129.33000000000001</v>
      </c>
      <c r="O90">
        <v>59</v>
      </c>
    </row>
    <row r="91" spans="1:15" x14ac:dyDescent="0.35">
      <c r="A91" s="1">
        <v>44414</v>
      </c>
      <c r="B91" t="s">
        <v>15</v>
      </c>
      <c r="C91" t="s">
        <v>16</v>
      </c>
      <c r="D91" s="1">
        <v>44442</v>
      </c>
      <c r="E91" t="s">
        <v>17</v>
      </c>
      <c r="F91">
        <v>0</v>
      </c>
      <c r="G91">
        <v>47550</v>
      </c>
      <c r="H91">
        <v>47571</v>
      </c>
      <c r="I91">
        <v>46621</v>
      </c>
      <c r="J91">
        <v>46682</v>
      </c>
      <c r="K91">
        <v>47588</v>
      </c>
      <c r="L91">
        <v>23201</v>
      </c>
      <c r="M91" t="s">
        <v>98</v>
      </c>
      <c r="N91">
        <v>109203.12</v>
      </c>
      <c r="O91">
        <v>17182</v>
      </c>
    </row>
    <row r="92" spans="1:15" x14ac:dyDescent="0.35">
      <c r="A92" s="1">
        <v>44417</v>
      </c>
      <c r="B92" t="s">
        <v>15</v>
      </c>
      <c r="C92" t="s">
        <v>16</v>
      </c>
      <c r="D92" s="1">
        <v>44442</v>
      </c>
      <c r="E92" t="s">
        <v>17</v>
      </c>
      <c r="F92">
        <v>0</v>
      </c>
      <c r="G92">
        <v>46600</v>
      </c>
      <c r="H92">
        <v>46600</v>
      </c>
      <c r="I92">
        <v>45860</v>
      </c>
      <c r="J92">
        <v>45949</v>
      </c>
      <c r="K92">
        <v>46682</v>
      </c>
      <c r="L92">
        <v>21355</v>
      </c>
      <c r="M92" t="s">
        <v>97</v>
      </c>
      <c r="N92">
        <v>98510.07</v>
      </c>
      <c r="O92">
        <v>17529</v>
      </c>
    </row>
    <row r="93" spans="1:15" x14ac:dyDescent="0.35">
      <c r="A93" s="1">
        <v>44418</v>
      </c>
      <c r="B93" t="s">
        <v>15</v>
      </c>
      <c r="C93" t="s">
        <v>16</v>
      </c>
      <c r="D93" s="1">
        <v>44442</v>
      </c>
      <c r="E93" t="s">
        <v>17</v>
      </c>
      <c r="F93">
        <v>0</v>
      </c>
      <c r="G93">
        <v>46089</v>
      </c>
      <c r="H93">
        <v>46148</v>
      </c>
      <c r="I93">
        <v>45708</v>
      </c>
      <c r="J93">
        <v>45936</v>
      </c>
      <c r="K93">
        <v>45949</v>
      </c>
      <c r="L93">
        <v>16301</v>
      </c>
      <c r="M93" t="s">
        <v>96</v>
      </c>
      <c r="N93">
        <v>74887.58</v>
      </c>
      <c r="O93">
        <v>18075</v>
      </c>
    </row>
    <row r="94" spans="1:15" x14ac:dyDescent="0.35">
      <c r="A94" s="1">
        <v>44419</v>
      </c>
      <c r="B94" t="s">
        <v>15</v>
      </c>
      <c r="C94" t="s">
        <v>16</v>
      </c>
      <c r="D94" s="1">
        <v>44442</v>
      </c>
      <c r="E94" t="s">
        <v>17</v>
      </c>
      <c r="F94">
        <v>0</v>
      </c>
      <c r="G94">
        <v>46029</v>
      </c>
      <c r="H94">
        <v>46396</v>
      </c>
      <c r="I94">
        <v>45915</v>
      </c>
      <c r="J94">
        <v>46351</v>
      </c>
      <c r="K94">
        <v>45936</v>
      </c>
      <c r="L94">
        <v>15298</v>
      </c>
      <c r="M94" t="s">
        <v>95</v>
      </c>
      <c r="N94">
        <v>70625.8</v>
      </c>
      <c r="O94">
        <v>16495</v>
      </c>
    </row>
    <row r="95" spans="1:15" x14ac:dyDescent="0.35">
      <c r="A95" s="1">
        <v>44420</v>
      </c>
      <c r="B95" t="s">
        <v>15</v>
      </c>
      <c r="C95" t="s">
        <v>16</v>
      </c>
      <c r="D95" s="1">
        <v>44442</v>
      </c>
      <c r="E95" t="s">
        <v>17</v>
      </c>
      <c r="F95">
        <v>0</v>
      </c>
      <c r="G95">
        <v>46288</v>
      </c>
      <c r="H95">
        <v>46518</v>
      </c>
      <c r="I95">
        <v>46160</v>
      </c>
      <c r="J95">
        <v>46335</v>
      </c>
      <c r="K95">
        <v>46351</v>
      </c>
      <c r="L95">
        <v>12513</v>
      </c>
      <c r="M95" t="s">
        <v>94</v>
      </c>
      <c r="N95">
        <v>57989.120000000003</v>
      </c>
      <c r="O95">
        <v>15999</v>
      </c>
    </row>
    <row r="96" spans="1:15" x14ac:dyDescent="0.35">
      <c r="A96" s="1">
        <v>44421</v>
      </c>
      <c r="B96" t="s">
        <v>15</v>
      </c>
      <c r="C96" t="s">
        <v>16</v>
      </c>
      <c r="D96" s="1">
        <v>44442</v>
      </c>
      <c r="E96" t="s">
        <v>17</v>
      </c>
      <c r="F96">
        <v>0</v>
      </c>
      <c r="G96">
        <v>46400</v>
      </c>
      <c r="H96">
        <v>46925</v>
      </c>
      <c r="I96">
        <v>46370</v>
      </c>
      <c r="J96">
        <v>46886</v>
      </c>
      <c r="K96">
        <v>46335</v>
      </c>
      <c r="L96">
        <v>13884</v>
      </c>
      <c r="M96" t="s">
        <v>93</v>
      </c>
      <c r="N96">
        <v>64802.19</v>
      </c>
      <c r="O96">
        <v>14522</v>
      </c>
    </row>
    <row r="97" spans="1:15" x14ac:dyDescent="0.35">
      <c r="A97" s="1">
        <v>44424</v>
      </c>
      <c r="B97" t="s">
        <v>15</v>
      </c>
      <c r="C97" t="s">
        <v>16</v>
      </c>
      <c r="D97" s="1">
        <v>44442</v>
      </c>
      <c r="E97" t="s">
        <v>17</v>
      </c>
      <c r="F97">
        <v>0</v>
      </c>
      <c r="G97">
        <v>46900</v>
      </c>
      <c r="H97">
        <v>47190</v>
      </c>
      <c r="I97">
        <v>46761</v>
      </c>
      <c r="J97">
        <v>47138</v>
      </c>
      <c r="K97">
        <v>46886</v>
      </c>
      <c r="L97">
        <v>12473</v>
      </c>
      <c r="M97" t="s">
        <v>92</v>
      </c>
      <c r="N97">
        <v>58612.82</v>
      </c>
      <c r="O97">
        <v>14188</v>
      </c>
    </row>
    <row r="98" spans="1:15" x14ac:dyDescent="0.35">
      <c r="A98" s="1">
        <v>44425</v>
      </c>
      <c r="B98" t="s">
        <v>15</v>
      </c>
      <c r="C98" t="s">
        <v>16</v>
      </c>
      <c r="D98" s="1">
        <v>44442</v>
      </c>
      <c r="E98" t="s">
        <v>17</v>
      </c>
      <c r="F98">
        <v>0</v>
      </c>
      <c r="G98">
        <v>47132</v>
      </c>
      <c r="H98">
        <v>47455</v>
      </c>
      <c r="I98">
        <v>47106</v>
      </c>
      <c r="J98">
        <v>47206</v>
      </c>
      <c r="K98">
        <v>47138</v>
      </c>
      <c r="L98">
        <v>12456</v>
      </c>
      <c r="M98" t="s">
        <v>91</v>
      </c>
      <c r="N98">
        <v>58886.03</v>
      </c>
      <c r="O98">
        <v>13087</v>
      </c>
    </row>
    <row r="99" spans="1:15" x14ac:dyDescent="0.35">
      <c r="A99" s="1">
        <v>44426</v>
      </c>
      <c r="B99" t="s">
        <v>15</v>
      </c>
      <c r="C99" t="s">
        <v>16</v>
      </c>
      <c r="D99" s="1">
        <v>44442</v>
      </c>
      <c r="E99" t="s">
        <v>17</v>
      </c>
      <c r="F99">
        <v>0</v>
      </c>
      <c r="G99">
        <v>47324</v>
      </c>
      <c r="H99">
        <v>47344</v>
      </c>
      <c r="I99">
        <v>46965</v>
      </c>
      <c r="J99">
        <v>47069</v>
      </c>
      <c r="K99">
        <v>47206</v>
      </c>
      <c r="L99">
        <v>11506</v>
      </c>
      <c r="M99" t="s">
        <v>90</v>
      </c>
      <c r="N99">
        <v>54256.02</v>
      </c>
      <c r="O99">
        <v>12867</v>
      </c>
    </row>
    <row r="100" spans="1:15" x14ac:dyDescent="0.35">
      <c r="A100" s="1">
        <v>44427</v>
      </c>
      <c r="B100" t="s">
        <v>15</v>
      </c>
      <c r="C100" t="s">
        <v>16</v>
      </c>
      <c r="D100" s="1">
        <v>44442</v>
      </c>
      <c r="E100" t="s">
        <v>17</v>
      </c>
      <c r="F100">
        <v>0</v>
      </c>
      <c r="G100">
        <v>47150</v>
      </c>
      <c r="H100">
        <v>47422</v>
      </c>
      <c r="I100">
        <v>47027</v>
      </c>
      <c r="J100">
        <v>47119</v>
      </c>
      <c r="K100">
        <v>47069</v>
      </c>
      <c r="L100">
        <v>9102</v>
      </c>
      <c r="M100" t="s">
        <v>89</v>
      </c>
      <c r="N100">
        <v>42957.89</v>
      </c>
      <c r="O100">
        <v>12562</v>
      </c>
    </row>
    <row r="101" spans="1:15" x14ac:dyDescent="0.35">
      <c r="A101" s="1">
        <v>44428</v>
      </c>
      <c r="B101" t="s">
        <v>15</v>
      </c>
      <c r="C101" t="s">
        <v>16</v>
      </c>
      <c r="D101" s="1">
        <v>44442</v>
      </c>
      <c r="E101" t="s">
        <v>17</v>
      </c>
      <c r="F101">
        <v>0</v>
      </c>
      <c r="G101">
        <v>47199</v>
      </c>
      <c r="H101">
        <v>47286</v>
      </c>
      <c r="I101">
        <v>47011</v>
      </c>
      <c r="J101">
        <v>47110</v>
      </c>
      <c r="K101">
        <v>47119</v>
      </c>
      <c r="L101">
        <v>9433</v>
      </c>
      <c r="M101" t="s">
        <v>88</v>
      </c>
      <c r="N101">
        <v>44469.48</v>
      </c>
      <c r="O101">
        <v>11979</v>
      </c>
    </row>
    <row r="102" spans="1:15" x14ac:dyDescent="0.35">
      <c r="A102" s="1">
        <v>44431</v>
      </c>
      <c r="B102" t="s">
        <v>15</v>
      </c>
      <c r="C102" t="s">
        <v>16</v>
      </c>
      <c r="D102" s="1">
        <v>44442</v>
      </c>
      <c r="E102" t="s">
        <v>17</v>
      </c>
      <c r="F102">
        <v>0</v>
      </c>
      <c r="G102">
        <v>47170</v>
      </c>
      <c r="H102">
        <v>47549</v>
      </c>
      <c r="I102">
        <v>47100</v>
      </c>
      <c r="J102">
        <v>47511</v>
      </c>
      <c r="K102">
        <v>47110</v>
      </c>
      <c r="L102">
        <v>12353</v>
      </c>
      <c r="M102" t="s">
        <v>87</v>
      </c>
      <c r="N102">
        <v>58499.53</v>
      </c>
      <c r="O102">
        <v>10166</v>
      </c>
    </row>
    <row r="103" spans="1:15" x14ac:dyDescent="0.35">
      <c r="A103" s="1">
        <v>44432</v>
      </c>
      <c r="B103" t="s">
        <v>15</v>
      </c>
      <c r="C103" t="s">
        <v>16</v>
      </c>
      <c r="D103" s="1">
        <v>44442</v>
      </c>
      <c r="E103" t="s">
        <v>17</v>
      </c>
      <c r="F103">
        <v>0</v>
      </c>
      <c r="G103">
        <v>47493</v>
      </c>
      <c r="H103">
        <v>47634</v>
      </c>
      <c r="I103">
        <v>47405</v>
      </c>
      <c r="J103">
        <v>47532</v>
      </c>
      <c r="K103">
        <v>47511</v>
      </c>
      <c r="L103">
        <v>9450</v>
      </c>
      <c r="M103" t="s">
        <v>86</v>
      </c>
      <c r="N103">
        <v>44912.95</v>
      </c>
      <c r="O103">
        <v>9170</v>
      </c>
    </row>
    <row r="104" spans="1:15" x14ac:dyDescent="0.35">
      <c r="A104" s="1">
        <v>44433</v>
      </c>
      <c r="B104" t="s">
        <v>15</v>
      </c>
      <c r="C104" t="s">
        <v>16</v>
      </c>
      <c r="D104" s="1">
        <v>44442</v>
      </c>
      <c r="E104" t="s">
        <v>17</v>
      </c>
      <c r="F104">
        <v>0</v>
      </c>
      <c r="G104">
        <v>47351</v>
      </c>
      <c r="H104">
        <v>47398</v>
      </c>
      <c r="I104">
        <v>47025</v>
      </c>
      <c r="J104">
        <v>47108</v>
      </c>
      <c r="K104">
        <v>47532</v>
      </c>
      <c r="L104">
        <v>10433</v>
      </c>
      <c r="M104" t="s">
        <v>85</v>
      </c>
      <c r="N104">
        <v>49261.15</v>
      </c>
      <c r="O104">
        <v>8377</v>
      </c>
    </row>
    <row r="105" spans="1:15" x14ac:dyDescent="0.35">
      <c r="A105" s="1">
        <v>44434</v>
      </c>
      <c r="B105" t="s">
        <v>15</v>
      </c>
      <c r="C105" t="s">
        <v>16</v>
      </c>
      <c r="D105" s="1">
        <v>44442</v>
      </c>
      <c r="E105" t="s">
        <v>17</v>
      </c>
      <c r="F105">
        <v>0</v>
      </c>
      <c r="G105">
        <v>47125</v>
      </c>
      <c r="H105">
        <v>47285</v>
      </c>
      <c r="I105">
        <v>46877</v>
      </c>
      <c r="J105">
        <v>47163</v>
      </c>
      <c r="K105">
        <v>47108</v>
      </c>
      <c r="L105">
        <v>9964</v>
      </c>
      <c r="M105" t="s">
        <v>84</v>
      </c>
      <c r="N105">
        <v>46915.62</v>
      </c>
      <c r="O105">
        <v>6656</v>
      </c>
    </row>
    <row r="106" spans="1:15" x14ac:dyDescent="0.35">
      <c r="A106" s="1">
        <v>44435</v>
      </c>
      <c r="B106" t="s">
        <v>15</v>
      </c>
      <c r="C106" t="s">
        <v>16</v>
      </c>
      <c r="D106" s="1">
        <v>44442</v>
      </c>
      <c r="E106" t="s">
        <v>17</v>
      </c>
      <c r="F106">
        <v>0</v>
      </c>
      <c r="G106">
        <v>47312</v>
      </c>
      <c r="H106">
        <v>47480</v>
      </c>
      <c r="I106">
        <v>46777</v>
      </c>
      <c r="J106">
        <v>47416</v>
      </c>
      <c r="K106">
        <v>47163</v>
      </c>
      <c r="L106">
        <v>13591</v>
      </c>
      <c r="M106" t="s">
        <v>83</v>
      </c>
      <c r="N106">
        <v>64111.14</v>
      </c>
      <c r="O106">
        <v>3480</v>
      </c>
    </row>
    <row r="107" spans="1:15" x14ac:dyDescent="0.35">
      <c r="A107" s="1">
        <v>44438</v>
      </c>
      <c r="B107" t="s">
        <v>15</v>
      </c>
      <c r="C107" t="s">
        <v>16</v>
      </c>
      <c r="D107" s="1">
        <v>44442</v>
      </c>
      <c r="E107" t="s">
        <v>17</v>
      </c>
      <c r="F107">
        <v>0</v>
      </c>
      <c r="G107">
        <v>47276</v>
      </c>
      <c r="H107">
        <v>47466</v>
      </c>
      <c r="I107">
        <v>47005</v>
      </c>
      <c r="J107">
        <v>47049</v>
      </c>
      <c r="K107">
        <v>47416</v>
      </c>
      <c r="L107">
        <v>3011</v>
      </c>
      <c r="M107" t="s">
        <v>82</v>
      </c>
      <c r="N107">
        <v>14214.75</v>
      </c>
      <c r="O107">
        <v>2382</v>
      </c>
    </row>
    <row r="108" spans="1:15" x14ac:dyDescent="0.35">
      <c r="A108" s="1">
        <v>44439</v>
      </c>
      <c r="B108" t="s">
        <v>15</v>
      </c>
      <c r="C108" t="s">
        <v>16</v>
      </c>
      <c r="D108" s="1">
        <v>44442</v>
      </c>
      <c r="E108" t="s">
        <v>17</v>
      </c>
      <c r="F108">
        <v>0</v>
      </c>
      <c r="G108">
        <v>47220</v>
      </c>
      <c r="H108">
        <v>47260</v>
      </c>
      <c r="I108">
        <v>46800</v>
      </c>
      <c r="J108">
        <v>47060</v>
      </c>
      <c r="K108">
        <v>47049</v>
      </c>
      <c r="L108">
        <v>190</v>
      </c>
      <c r="M108" t="s">
        <v>81</v>
      </c>
      <c r="N108">
        <v>895.29</v>
      </c>
      <c r="O108">
        <v>323</v>
      </c>
    </row>
    <row r="109" spans="1:15" x14ac:dyDescent="0.35">
      <c r="A109" s="1">
        <v>44440</v>
      </c>
      <c r="B109" t="s">
        <v>15</v>
      </c>
      <c r="C109" t="s">
        <v>16</v>
      </c>
      <c r="D109" s="1">
        <v>44442</v>
      </c>
      <c r="E109" t="s">
        <v>17</v>
      </c>
      <c r="F109">
        <v>0</v>
      </c>
      <c r="G109">
        <v>47060</v>
      </c>
      <c r="H109">
        <v>47599</v>
      </c>
      <c r="I109">
        <v>46964</v>
      </c>
      <c r="J109">
        <v>47093</v>
      </c>
      <c r="K109">
        <v>47060</v>
      </c>
      <c r="L109">
        <v>56</v>
      </c>
      <c r="M109" t="s">
        <v>80</v>
      </c>
      <c r="N109">
        <v>263.79000000000002</v>
      </c>
      <c r="O109">
        <v>286</v>
      </c>
    </row>
    <row r="110" spans="1:15" x14ac:dyDescent="0.35">
      <c r="A110" s="1">
        <v>44441</v>
      </c>
      <c r="B110" t="s">
        <v>15</v>
      </c>
      <c r="C110" t="s">
        <v>16</v>
      </c>
      <c r="D110" s="1">
        <v>44442</v>
      </c>
      <c r="E110" t="s">
        <v>17</v>
      </c>
      <c r="F110">
        <v>0</v>
      </c>
      <c r="G110">
        <v>47142</v>
      </c>
      <c r="H110">
        <v>47243</v>
      </c>
      <c r="I110">
        <v>46929</v>
      </c>
      <c r="J110">
        <v>47048</v>
      </c>
      <c r="K110">
        <v>47093</v>
      </c>
      <c r="L110">
        <v>17</v>
      </c>
      <c r="M110" t="s">
        <v>57</v>
      </c>
      <c r="N110">
        <v>80.05</v>
      </c>
      <c r="O110">
        <v>288</v>
      </c>
    </row>
    <row r="111" spans="1:15" x14ac:dyDescent="0.35">
      <c r="A111" s="1">
        <v>44442</v>
      </c>
      <c r="B111" t="s">
        <v>15</v>
      </c>
      <c r="C111" t="s">
        <v>16</v>
      </c>
      <c r="D111" s="1">
        <v>44442</v>
      </c>
      <c r="E111" t="s">
        <v>17</v>
      </c>
      <c r="F111">
        <v>0</v>
      </c>
      <c r="G111">
        <v>47299</v>
      </c>
      <c r="H111">
        <v>47500</v>
      </c>
      <c r="I111">
        <v>47295</v>
      </c>
      <c r="J111">
        <v>47063</v>
      </c>
      <c r="K111">
        <v>47048</v>
      </c>
      <c r="L111">
        <v>9</v>
      </c>
      <c r="M111" t="s">
        <v>79</v>
      </c>
      <c r="N111">
        <v>42.61</v>
      </c>
      <c r="O111">
        <v>201</v>
      </c>
    </row>
    <row r="112" spans="1:15" x14ac:dyDescent="0.35">
      <c r="A112" s="1">
        <v>44445</v>
      </c>
      <c r="B112" t="s">
        <v>15</v>
      </c>
      <c r="C112" t="s">
        <v>16</v>
      </c>
      <c r="D112" s="1">
        <v>44474</v>
      </c>
      <c r="E112" t="s">
        <v>17</v>
      </c>
      <c r="F112">
        <v>0</v>
      </c>
      <c r="G112">
        <v>47534</v>
      </c>
      <c r="H112">
        <v>47534</v>
      </c>
      <c r="I112">
        <v>47402</v>
      </c>
      <c r="J112">
        <v>47450</v>
      </c>
      <c r="K112">
        <v>47534</v>
      </c>
      <c r="L112">
        <v>5742</v>
      </c>
      <c r="M112" t="s">
        <v>78</v>
      </c>
      <c r="N112">
        <v>27248.1</v>
      </c>
      <c r="O112">
        <v>13760</v>
      </c>
    </row>
    <row r="113" spans="1:15" x14ac:dyDescent="0.35">
      <c r="A113" s="1">
        <v>44446</v>
      </c>
      <c r="B113" t="s">
        <v>15</v>
      </c>
      <c r="C113" t="s">
        <v>16</v>
      </c>
      <c r="D113" s="1">
        <v>44474</v>
      </c>
      <c r="E113" t="s">
        <v>17</v>
      </c>
      <c r="F113">
        <v>0</v>
      </c>
      <c r="G113">
        <v>47469</v>
      </c>
      <c r="H113">
        <v>47469</v>
      </c>
      <c r="I113">
        <v>46910</v>
      </c>
      <c r="J113">
        <v>46989</v>
      </c>
      <c r="K113">
        <v>47450</v>
      </c>
      <c r="L113">
        <v>16576</v>
      </c>
      <c r="M113" t="s">
        <v>77</v>
      </c>
      <c r="N113">
        <v>78202.31</v>
      </c>
      <c r="O113">
        <v>16289</v>
      </c>
    </row>
    <row r="114" spans="1:15" x14ac:dyDescent="0.35">
      <c r="A114" s="1">
        <v>44447</v>
      </c>
      <c r="B114" t="s">
        <v>15</v>
      </c>
      <c r="C114" t="s">
        <v>16</v>
      </c>
      <c r="D114" s="1">
        <v>44474</v>
      </c>
      <c r="E114" t="s">
        <v>17</v>
      </c>
      <c r="F114">
        <v>0</v>
      </c>
      <c r="G114">
        <v>47047</v>
      </c>
      <c r="H114">
        <v>47170</v>
      </c>
      <c r="I114">
        <v>46800</v>
      </c>
      <c r="J114">
        <v>47072</v>
      </c>
      <c r="K114">
        <v>46989</v>
      </c>
      <c r="L114">
        <v>12498</v>
      </c>
      <c r="M114" t="s">
        <v>76</v>
      </c>
      <c r="N114">
        <v>58782.2</v>
      </c>
      <c r="O114">
        <v>15563</v>
      </c>
    </row>
    <row r="115" spans="1:15" x14ac:dyDescent="0.35">
      <c r="A115" s="1">
        <v>44448</v>
      </c>
      <c r="B115" t="s">
        <v>15</v>
      </c>
      <c r="C115" t="s">
        <v>16</v>
      </c>
      <c r="D115" s="1">
        <v>44474</v>
      </c>
      <c r="E115" t="s">
        <v>17</v>
      </c>
      <c r="F115">
        <v>0</v>
      </c>
      <c r="G115">
        <v>46984</v>
      </c>
      <c r="H115">
        <v>47128</v>
      </c>
      <c r="I115">
        <v>46770</v>
      </c>
      <c r="J115">
        <v>47021</v>
      </c>
      <c r="K115">
        <v>47072</v>
      </c>
      <c r="L115">
        <v>14578</v>
      </c>
      <c r="M115" t="s">
        <v>75</v>
      </c>
      <c r="N115">
        <v>68448.13</v>
      </c>
      <c r="O115">
        <v>16329</v>
      </c>
    </row>
    <row r="116" spans="1:15" x14ac:dyDescent="0.35">
      <c r="A116" s="1">
        <v>44449</v>
      </c>
      <c r="B116" t="s">
        <v>15</v>
      </c>
      <c r="C116" t="s">
        <v>16</v>
      </c>
      <c r="D116" s="1">
        <v>44474</v>
      </c>
      <c r="E116" t="s">
        <v>17</v>
      </c>
      <c r="F116">
        <v>0</v>
      </c>
      <c r="G116">
        <v>46987</v>
      </c>
      <c r="H116">
        <v>47030</v>
      </c>
      <c r="I116">
        <v>46810</v>
      </c>
      <c r="J116">
        <v>46858</v>
      </c>
      <c r="K116">
        <v>47021</v>
      </c>
      <c r="L116">
        <v>6114</v>
      </c>
      <c r="M116" t="s">
        <v>74</v>
      </c>
      <c r="N116">
        <v>28676.19</v>
      </c>
      <c r="O116">
        <v>16916</v>
      </c>
    </row>
    <row r="117" spans="1:15" x14ac:dyDescent="0.35">
      <c r="A117" s="1">
        <v>44452</v>
      </c>
      <c r="B117" t="s">
        <v>15</v>
      </c>
      <c r="C117" t="s">
        <v>16</v>
      </c>
      <c r="D117" s="1">
        <v>44474</v>
      </c>
      <c r="E117" t="s">
        <v>17</v>
      </c>
      <c r="F117">
        <v>0</v>
      </c>
      <c r="G117">
        <v>46930</v>
      </c>
      <c r="H117">
        <v>47060</v>
      </c>
      <c r="I117">
        <v>46800</v>
      </c>
      <c r="J117">
        <v>46946</v>
      </c>
      <c r="K117">
        <v>46858</v>
      </c>
      <c r="L117">
        <v>12222</v>
      </c>
      <c r="M117" t="s">
        <v>73</v>
      </c>
      <c r="N117">
        <v>57357.03</v>
      </c>
      <c r="O117">
        <v>16057</v>
      </c>
    </row>
    <row r="118" spans="1:15" x14ac:dyDescent="0.35">
      <c r="A118" s="1">
        <v>44453</v>
      </c>
      <c r="B118" t="s">
        <v>15</v>
      </c>
      <c r="C118" t="s">
        <v>16</v>
      </c>
      <c r="D118" s="1">
        <v>44474</v>
      </c>
      <c r="E118" t="s">
        <v>17</v>
      </c>
      <c r="F118">
        <v>0</v>
      </c>
      <c r="G118">
        <v>46924</v>
      </c>
      <c r="H118">
        <v>47325</v>
      </c>
      <c r="I118">
        <v>46672</v>
      </c>
      <c r="J118">
        <v>47267</v>
      </c>
      <c r="K118">
        <v>46946</v>
      </c>
      <c r="L118">
        <v>21083</v>
      </c>
      <c r="M118" t="s">
        <v>72</v>
      </c>
      <c r="N118">
        <v>99166.92</v>
      </c>
      <c r="O118">
        <v>14447</v>
      </c>
    </row>
    <row r="119" spans="1:15" x14ac:dyDescent="0.35">
      <c r="A119" s="1">
        <v>44454</v>
      </c>
      <c r="B119" t="s">
        <v>15</v>
      </c>
      <c r="C119" t="s">
        <v>16</v>
      </c>
      <c r="D119" s="1">
        <v>44474</v>
      </c>
      <c r="E119" t="s">
        <v>17</v>
      </c>
      <c r="F119">
        <v>0</v>
      </c>
      <c r="G119">
        <v>47247</v>
      </c>
      <c r="H119">
        <v>47281</v>
      </c>
      <c r="I119">
        <v>46920</v>
      </c>
      <c r="J119">
        <v>46949</v>
      </c>
      <c r="K119">
        <v>47267</v>
      </c>
      <c r="L119">
        <v>14360</v>
      </c>
      <c r="M119" t="s">
        <v>71</v>
      </c>
      <c r="N119">
        <v>67596.66</v>
      </c>
      <c r="O119">
        <v>16640</v>
      </c>
    </row>
    <row r="120" spans="1:15" x14ac:dyDescent="0.35">
      <c r="A120" s="1">
        <v>44455</v>
      </c>
      <c r="B120" t="s">
        <v>15</v>
      </c>
      <c r="C120" t="s">
        <v>16</v>
      </c>
      <c r="D120" s="1">
        <v>44474</v>
      </c>
      <c r="E120" t="s">
        <v>17</v>
      </c>
      <c r="F120">
        <v>0</v>
      </c>
      <c r="G120">
        <v>46984</v>
      </c>
      <c r="H120">
        <v>46984</v>
      </c>
      <c r="I120">
        <v>45876</v>
      </c>
      <c r="J120">
        <v>46120</v>
      </c>
      <c r="K120">
        <v>46949</v>
      </c>
      <c r="L120">
        <v>24983</v>
      </c>
      <c r="M120" t="s">
        <v>70</v>
      </c>
      <c r="N120">
        <v>115843.4</v>
      </c>
      <c r="O120">
        <v>20587</v>
      </c>
    </row>
    <row r="121" spans="1:15" x14ac:dyDescent="0.35">
      <c r="A121" s="1">
        <v>44456</v>
      </c>
      <c r="B121" t="s">
        <v>15</v>
      </c>
      <c r="C121" t="s">
        <v>16</v>
      </c>
      <c r="D121" s="1">
        <v>44474</v>
      </c>
      <c r="E121" t="s">
        <v>17</v>
      </c>
      <c r="F121">
        <v>0</v>
      </c>
      <c r="G121">
        <v>46090</v>
      </c>
      <c r="H121">
        <v>46263</v>
      </c>
      <c r="I121">
        <v>45903</v>
      </c>
      <c r="J121">
        <v>46025</v>
      </c>
      <c r="K121">
        <v>46120</v>
      </c>
      <c r="L121">
        <v>13905</v>
      </c>
      <c r="M121" t="s">
        <v>69</v>
      </c>
      <c r="N121">
        <v>64086.43</v>
      </c>
      <c r="O121">
        <v>20100</v>
      </c>
    </row>
    <row r="122" spans="1:15" x14ac:dyDescent="0.35">
      <c r="A122" s="1">
        <v>44459</v>
      </c>
      <c r="B122" t="s">
        <v>15</v>
      </c>
      <c r="C122" t="s">
        <v>16</v>
      </c>
      <c r="D122" s="1">
        <v>44474</v>
      </c>
      <c r="E122" t="s">
        <v>17</v>
      </c>
      <c r="F122">
        <v>0</v>
      </c>
      <c r="G122">
        <v>46020</v>
      </c>
      <c r="H122">
        <v>46395</v>
      </c>
      <c r="I122">
        <v>45913</v>
      </c>
      <c r="J122">
        <v>46297</v>
      </c>
      <c r="K122">
        <v>46025</v>
      </c>
      <c r="L122">
        <v>14798</v>
      </c>
      <c r="M122" t="s">
        <v>68</v>
      </c>
      <c r="N122">
        <v>68326.539999999994</v>
      </c>
      <c r="O122">
        <v>18737</v>
      </c>
    </row>
    <row r="123" spans="1:15" x14ac:dyDescent="0.35">
      <c r="A123" s="1">
        <v>44460</v>
      </c>
      <c r="B123" t="s">
        <v>15</v>
      </c>
      <c r="C123" t="s">
        <v>16</v>
      </c>
      <c r="D123" s="1">
        <v>44474</v>
      </c>
      <c r="E123" t="s">
        <v>17</v>
      </c>
      <c r="F123">
        <v>0</v>
      </c>
      <c r="G123">
        <v>46297</v>
      </c>
      <c r="H123">
        <v>46798</v>
      </c>
      <c r="I123">
        <v>46163</v>
      </c>
      <c r="J123">
        <v>46641</v>
      </c>
      <c r="K123">
        <v>46297</v>
      </c>
      <c r="L123">
        <v>17714</v>
      </c>
      <c r="M123" t="s">
        <v>67</v>
      </c>
      <c r="N123">
        <v>82330.52</v>
      </c>
      <c r="O123">
        <v>16634</v>
      </c>
    </row>
    <row r="124" spans="1:15" x14ac:dyDescent="0.35">
      <c r="A124" s="1">
        <v>44461</v>
      </c>
      <c r="B124" t="s">
        <v>15</v>
      </c>
      <c r="C124" t="s">
        <v>16</v>
      </c>
      <c r="D124" s="1">
        <v>44474</v>
      </c>
      <c r="E124" t="s">
        <v>17</v>
      </c>
      <c r="F124">
        <v>0</v>
      </c>
      <c r="G124">
        <v>46663</v>
      </c>
      <c r="H124">
        <v>46765</v>
      </c>
      <c r="I124">
        <v>46575</v>
      </c>
      <c r="J124">
        <v>46682</v>
      </c>
      <c r="K124">
        <v>46641</v>
      </c>
      <c r="L124">
        <v>9690</v>
      </c>
      <c r="M124" t="s">
        <v>66</v>
      </c>
      <c r="N124">
        <v>45229.77</v>
      </c>
      <c r="O124">
        <v>15805</v>
      </c>
    </row>
    <row r="125" spans="1:15" x14ac:dyDescent="0.35">
      <c r="A125" s="1">
        <v>44462</v>
      </c>
      <c r="B125" t="s">
        <v>15</v>
      </c>
      <c r="C125" t="s">
        <v>16</v>
      </c>
      <c r="D125" s="1">
        <v>44474</v>
      </c>
      <c r="E125" t="s">
        <v>17</v>
      </c>
      <c r="F125">
        <v>0</v>
      </c>
      <c r="G125">
        <v>46521</v>
      </c>
      <c r="H125">
        <v>46550</v>
      </c>
      <c r="I125">
        <v>45964</v>
      </c>
      <c r="J125">
        <v>46083</v>
      </c>
      <c r="K125">
        <v>46682</v>
      </c>
      <c r="L125">
        <v>18764</v>
      </c>
      <c r="M125" t="s">
        <v>65</v>
      </c>
      <c r="N125">
        <v>86766.22</v>
      </c>
      <c r="O125">
        <v>16483</v>
      </c>
    </row>
    <row r="126" spans="1:15" x14ac:dyDescent="0.35">
      <c r="A126" s="1">
        <v>44463</v>
      </c>
      <c r="B126" t="s">
        <v>15</v>
      </c>
      <c r="C126" t="s">
        <v>16</v>
      </c>
      <c r="D126" s="1">
        <v>44474</v>
      </c>
      <c r="E126" t="s">
        <v>17</v>
      </c>
      <c r="F126">
        <v>0</v>
      </c>
      <c r="G126">
        <v>46100</v>
      </c>
      <c r="H126">
        <v>46146</v>
      </c>
      <c r="I126">
        <v>45805</v>
      </c>
      <c r="J126">
        <v>45995</v>
      </c>
      <c r="K126">
        <v>46083</v>
      </c>
      <c r="L126">
        <v>12761</v>
      </c>
      <c r="M126" t="s">
        <v>64</v>
      </c>
      <c r="N126">
        <v>58696.14</v>
      </c>
      <c r="O126">
        <v>16027</v>
      </c>
    </row>
    <row r="127" spans="1:15" x14ac:dyDescent="0.35">
      <c r="A127" s="1">
        <v>44466</v>
      </c>
      <c r="B127" t="s">
        <v>15</v>
      </c>
      <c r="C127" t="s">
        <v>16</v>
      </c>
      <c r="D127" s="1">
        <v>44474</v>
      </c>
      <c r="E127" t="s">
        <v>17</v>
      </c>
      <c r="F127">
        <v>0</v>
      </c>
      <c r="G127">
        <v>46135</v>
      </c>
      <c r="H127">
        <v>46215</v>
      </c>
      <c r="I127">
        <v>45910</v>
      </c>
      <c r="J127">
        <v>46064</v>
      </c>
      <c r="K127">
        <v>45995</v>
      </c>
      <c r="L127">
        <v>14400</v>
      </c>
      <c r="M127" t="s">
        <v>63</v>
      </c>
      <c r="N127">
        <v>66356.19</v>
      </c>
      <c r="O127">
        <v>12972</v>
      </c>
    </row>
    <row r="128" spans="1:15" x14ac:dyDescent="0.35">
      <c r="A128" s="1">
        <v>44467</v>
      </c>
      <c r="B128" t="s">
        <v>15</v>
      </c>
      <c r="C128" t="s">
        <v>16</v>
      </c>
      <c r="D128" s="1">
        <v>44474</v>
      </c>
      <c r="E128" t="s">
        <v>17</v>
      </c>
      <c r="F128">
        <v>0</v>
      </c>
      <c r="G128">
        <v>46008</v>
      </c>
      <c r="H128">
        <v>46072</v>
      </c>
      <c r="I128">
        <v>45679</v>
      </c>
      <c r="J128">
        <v>45819</v>
      </c>
      <c r="K128">
        <v>46064</v>
      </c>
      <c r="L128">
        <v>17765</v>
      </c>
      <c r="M128" t="s">
        <v>62</v>
      </c>
      <c r="N128">
        <v>81495.31</v>
      </c>
      <c r="O128">
        <v>7315</v>
      </c>
    </row>
    <row r="129" spans="1:15" x14ac:dyDescent="0.35">
      <c r="A129" s="1">
        <v>44468</v>
      </c>
      <c r="B129" t="s">
        <v>15</v>
      </c>
      <c r="C129" t="s">
        <v>16</v>
      </c>
      <c r="D129" s="1">
        <v>44474</v>
      </c>
      <c r="E129" t="s">
        <v>17</v>
      </c>
      <c r="F129">
        <v>0</v>
      </c>
      <c r="G129">
        <v>45842</v>
      </c>
      <c r="H129">
        <v>45960</v>
      </c>
      <c r="I129">
        <v>45488</v>
      </c>
      <c r="J129">
        <v>45550</v>
      </c>
      <c r="K129">
        <v>45819</v>
      </c>
      <c r="L129">
        <v>7362</v>
      </c>
      <c r="M129" t="s">
        <v>61</v>
      </c>
      <c r="N129">
        <v>33698.53</v>
      </c>
      <c r="O129">
        <v>4748</v>
      </c>
    </row>
    <row r="130" spans="1:15" x14ac:dyDescent="0.35">
      <c r="A130" s="1">
        <v>44469</v>
      </c>
      <c r="B130" t="s">
        <v>15</v>
      </c>
      <c r="C130" t="s">
        <v>16</v>
      </c>
      <c r="D130" s="1">
        <v>44474</v>
      </c>
      <c r="E130" t="s">
        <v>17</v>
      </c>
      <c r="F130">
        <v>0</v>
      </c>
      <c r="G130">
        <v>45790</v>
      </c>
      <c r="H130">
        <v>46377</v>
      </c>
      <c r="I130">
        <v>45507</v>
      </c>
      <c r="J130">
        <v>46221</v>
      </c>
      <c r="K130">
        <v>45550</v>
      </c>
      <c r="L130">
        <v>307</v>
      </c>
      <c r="M130" t="s">
        <v>60</v>
      </c>
      <c r="N130">
        <v>1405.68</v>
      </c>
      <c r="O130">
        <v>1897</v>
      </c>
    </row>
    <row r="131" spans="1:15" x14ac:dyDescent="0.35">
      <c r="A131" s="1">
        <v>44470</v>
      </c>
      <c r="B131" t="s">
        <v>15</v>
      </c>
      <c r="C131" t="s">
        <v>16</v>
      </c>
      <c r="D131" s="1">
        <v>44474</v>
      </c>
      <c r="E131" t="s">
        <v>17</v>
      </c>
      <c r="F131">
        <v>0</v>
      </c>
      <c r="G131">
        <v>46303</v>
      </c>
      <c r="H131">
        <v>46360</v>
      </c>
      <c r="I131">
        <v>46125</v>
      </c>
      <c r="J131">
        <v>46315</v>
      </c>
      <c r="K131">
        <v>46221</v>
      </c>
      <c r="L131">
        <v>192</v>
      </c>
      <c r="M131" t="s">
        <v>59</v>
      </c>
      <c r="N131">
        <v>888.95</v>
      </c>
      <c r="O131">
        <v>1595</v>
      </c>
    </row>
    <row r="132" spans="1:15" x14ac:dyDescent="0.35">
      <c r="A132" s="1">
        <v>44473</v>
      </c>
      <c r="B132" t="s">
        <v>15</v>
      </c>
      <c r="C132" t="s">
        <v>16</v>
      </c>
      <c r="D132" s="1">
        <v>44474</v>
      </c>
      <c r="E132" t="s">
        <v>17</v>
      </c>
      <c r="F132">
        <v>0</v>
      </c>
      <c r="G132">
        <v>46299</v>
      </c>
      <c r="H132">
        <v>46640</v>
      </c>
      <c r="I132">
        <v>46209</v>
      </c>
      <c r="J132">
        <v>46618</v>
      </c>
      <c r="K132">
        <v>46315</v>
      </c>
      <c r="L132">
        <v>52</v>
      </c>
      <c r="M132" t="s">
        <v>58</v>
      </c>
      <c r="N132">
        <v>242.1</v>
      </c>
      <c r="O132">
        <v>51</v>
      </c>
    </row>
    <row r="133" spans="1:15" x14ac:dyDescent="0.35">
      <c r="A133" s="1">
        <v>44474</v>
      </c>
      <c r="B133" t="s">
        <v>15</v>
      </c>
      <c r="C133" t="s">
        <v>16</v>
      </c>
      <c r="D133" s="1">
        <v>44474</v>
      </c>
      <c r="E133" t="s">
        <v>17</v>
      </c>
      <c r="F133">
        <v>0</v>
      </c>
      <c r="G133">
        <v>46556</v>
      </c>
      <c r="H133">
        <v>46557</v>
      </c>
      <c r="I133">
        <v>46345</v>
      </c>
      <c r="J133">
        <v>46293</v>
      </c>
      <c r="K133">
        <v>46618</v>
      </c>
      <c r="L133">
        <v>17</v>
      </c>
      <c r="M133" t="s">
        <v>57</v>
      </c>
      <c r="N133">
        <v>79.040000000000006</v>
      </c>
      <c r="O133">
        <v>63</v>
      </c>
    </row>
    <row r="134" spans="1:15" x14ac:dyDescent="0.35">
      <c r="A134" s="1">
        <v>44475</v>
      </c>
      <c r="B134" t="s">
        <v>15</v>
      </c>
      <c r="C134" t="s">
        <v>16</v>
      </c>
      <c r="D134" s="1">
        <v>44503</v>
      </c>
      <c r="E134" t="s">
        <v>17</v>
      </c>
      <c r="F134">
        <v>0</v>
      </c>
      <c r="G134">
        <v>46550</v>
      </c>
      <c r="H134">
        <v>46874</v>
      </c>
      <c r="I134">
        <v>46451</v>
      </c>
      <c r="J134">
        <v>46781</v>
      </c>
      <c r="K134">
        <v>46644</v>
      </c>
      <c r="L134">
        <v>14921</v>
      </c>
      <c r="M134" t="s">
        <v>35</v>
      </c>
      <c r="N134">
        <v>69686.75</v>
      </c>
      <c r="O134">
        <v>15654</v>
      </c>
    </row>
    <row r="135" spans="1:15" x14ac:dyDescent="0.35">
      <c r="A135" s="1">
        <v>44476</v>
      </c>
      <c r="B135" t="s">
        <v>15</v>
      </c>
      <c r="C135" t="s">
        <v>16</v>
      </c>
      <c r="D135" s="1">
        <v>44503</v>
      </c>
      <c r="E135" t="s">
        <v>17</v>
      </c>
      <c r="F135">
        <v>0</v>
      </c>
      <c r="G135">
        <v>46747</v>
      </c>
      <c r="H135">
        <v>46869</v>
      </c>
      <c r="I135">
        <v>46612</v>
      </c>
      <c r="J135">
        <v>46737</v>
      </c>
      <c r="K135">
        <v>46781</v>
      </c>
      <c r="L135">
        <v>11490</v>
      </c>
      <c r="M135" t="s">
        <v>34</v>
      </c>
      <c r="N135">
        <v>53720.4</v>
      </c>
      <c r="O135">
        <v>15438</v>
      </c>
    </row>
    <row r="136" spans="1:15" x14ac:dyDescent="0.35">
      <c r="A136" s="1">
        <v>44477</v>
      </c>
      <c r="B136" t="s">
        <v>15</v>
      </c>
      <c r="C136" t="s">
        <v>16</v>
      </c>
      <c r="D136" s="1">
        <v>44503</v>
      </c>
      <c r="E136" t="s">
        <v>17</v>
      </c>
      <c r="F136">
        <v>0</v>
      </c>
      <c r="G136">
        <v>46740</v>
      </c>
      <c r="H136">
        <v>47225</v>
      </c>
      <c r="I136">
        <v>46702</v>
      </c>
      <c r="J136">
        <v>46922</v>
      </c>
      <c r="K136">
        <v>46737</v>
      </c>
      <c r="L136">
        <v>19611</v>
      </c>
      <c r="M136" t="s">
        <v>33</v>
      </c>
      <c r="N136">
        <v>92092.71</v>
      </c>
      <c r="O136">
        <v>14841</v>
      </c>
    </row>
    <row r="137" spans="1:15" x14ac:dyDescent="0.35">
      <c r="A137" s="1">
        <v>44480</v>
      </c>
      <c r="B137" t="s">
        <v>15</v>
      </c>
      <c r="C137" t="s">
        <v>16</v>
      </c>
      <c r="D137" s="1">
        <v>44503</v>
      </c>
      <c r="E137" t="s">
        <v>17</v>
      </c>
      <c r="F137">
        <v>0</v>
      </c>
      <c r="G137">
        <v>46910</v>
      </c>
      <c r="H137">
        <v>47090</v>
      </c>
      <c r="I137">
        <v>46750</v>
      </c>
      <c r="J137">
        <v>46941</v>
      </c>
      <c r="K137">
        <v>46922</v>
      </c>
      <c r="L137">
        <v>9996</v>
      </c>
      <c r="M137" t="s">
        <v>32</v>
      </c>
      <c r="N137">
        <v>46915.360000000001</v>
      </c>
      <c r="O137">
        <v>14513</v>
      </c>
    </row>
    <row r="138" spans="1:15" x14ac:dyDescent="0.35">
      <c r="A138" s="1">
        <v>44481</v>
      </c>
      <c r="B138" t="s">
        <v>15</v>
      </c>
      <c r="C138" t="s">
        <v>16</v>
      </c>
      <c r="D138" s="1">
        <v>44503</v>
      </c>
      <c r="E138" t="s">
        <v>17</v>
      </c>
      <c r="F138">
        <v>0</v>
      </c>
      <c r="G138">
        <v>47025</v>
      </c>
      <c r="H138">
        <v>47280</v>
      </c>
      <c r="I138">
        <v>46941</v>
      </c>
      <c r="J138">
        <v>47097</v>
      </c>
      <c r="K138">
        <v>46941</v>
      </c>
      <c r="L138">
        <v>14246</v>
      </c>
      <c r="M138" t="s">
        <v>31</v>
      </c>
      <c r="N138">
        <v>67137.990000000005</v>
      </c>
      <c r="O138">
        <v>13638</v>
      </c>
    </row>
    <row r="139" spans="1:15" x14ac:dyDescent="0.35">
      <c r="A139" s="1">
        <v>44482</v>
      </c>
      <c r="B139" t="s">
        <v>15</v>
      </c>
      <c r="C139" t="s">
        <v>16</v>
      </c>
      <c r="D139" s="1">
        <v>44503</v>
      </c>
      <c r="E139" t="s">
        <v>17</v>
      </c>
      <c r="F139">
        <v>0</v>
      </c>
      <c r="G139">
        <v>47060</v>
      </c>
      <c r="H139">
        <v>47845</v>
      </c>
      <c r="I139">
        <v>47024</v>
      </c>
      <c r="J139">
        <v>47753</v>
      </c>
      <c r="K139">
        <v>47097</v>
      </c>
      <c r="L139">
        <v>23583</v>
      </c>
      <c r="M139" t="s">
        <v>30</v>
      </c>
      <c r="N139">
        <v>111832.23</v>
      </c>
      <c r="O139">
        <v>13242</v>
      </c>
    </row>
    <row r="140" spans="1:15" x14ac:dyDescent="0.35">
      <c r="A140" s="1">
        <v>44483</v>
      </c>
      <c r="B140" t="s">
        <v>15</v>
      </c>
      <c r="C140" t="s">
        <v>16</v>
      </c>
      <c r="D140" s="1">
        <v>44503</v>
      </c>
      <c r="E140" t="s">
        <v>17</v>
      </c>
      <c r="F140">
        <v>0</v>
      </c>
      <c r="G140">
        <v>47682</v>
      </c>
      <c r="H140">
        <v>47954</v>
      </c>
      <c r="I140">
        <v>47651</v>
      </c>
      <c r="J140">
        <v>47748</v>
      </c>
      <c r="K140">
        <v>47753</v>
      </c>
      <c r="L140">
        <v>12463</v>
      </c>
      <c r="M140" t="s">
        <v>29</v>
      </c>
      <c r="N140">
        <v>59598.74</v>
      </c>
      <c r="O140">
        <v>13702</v>
      </c>
    </row>
    <row r="141" spans="1:15" x14ac:dyDescent="0.35">
      <c r="A141" s="1">
        <v>44484</v>
      </c>
      <c r="B141" t="s">
        <v>15</v>
      </c>
      <c r="C141" t="s">
        <v>16</v>
      </c>
      <c r="D141" s="1">
        <v>44503</v>
      </c>
      <c r="E141" t="s">
        <v>17</v>
      </c>
      <c r="F141">
        <v>0</v>
      </c>
      <c r="G141">
        <v>47706</v>
      </c>
      <c r="H141">
        <v>47706</v>
      </c>
      <c r="I141">
        <v>47015</v>
      </c>
      <c r="J141">
        <v>47106</v>
      </c>
      <c r="K141">
        <v>47748</v>
      </c>
      <c r="L141">
        <v>13810</v>
      </c>
      <c r="M141" t="s">
        <v>28</v>
      </c>
      <c r="N141">
        <v>65156.01</v>
      </c>
      <c r="O141">
        <v>13679</v>
      </c>
    </row>
    <row r="142" spans="1:15" x14ac:dyDescent="0.35">
      <c r="A142" s="1">
        <v>44487</v>
      </c>
      <c r="B142" t="s">
        <v>15</v>
      </c>
      <c r="C142" t="s">
        <v>16</v>
      </c>
      <c r="D142" s="1">
        <v>44503</v>
      </c>
      <c r="E142" t="s">
        <v>17</v>
      </c>
      <c r="F142">
        <v>0</v>
      </c>
      <c r="G142">
        <v>47200</v>
      </c>
      <c r="H142">
        <v>47295</v>
      </c>
      <c r="I142">
        <v>47077</v>
      </c>
      <c r="J142">
        <v>47186</v>
      </c>
      <c r="K142">
        <v>47106</v>
      </c>
      <c r="L142">
        <v>14023</v>
      </c>
      <c r="M142" t="s">
        <v>27</v>
      </c>
      <c r="N142">
        <v>66168.83</v>
      </c>
      <c r="O142">
        <v>13028</v>
      </c>
    </row>
    <row r="143" spans="1:15" x14ac:dyDescent="0.35">
      <c r="A143" s="1">
        <v>44488</v>
      </c>
      <c r="B143" t="s">
        <v>15</v>
      </c>
      <c r="C143" t="s">
        <v>16</v>
      </c>
      <c r="D143" s="1">
        <v>44503</v>
      </c>
      <c r="E143" t="s">
        <v>17</v>
      </c>
      <c r="F143">
        <v>0</v>
      </c>
      <c r="G143">
        <v>47199</v>
      </c>
      <c r="H143">
        <v>47525</v>
      </c>
      <c r="I143">
        <v>47140</v>
      </c>
      <c r="J143">
        <v>47196</v>
      </c>
      <c r="K143">
        <v>47186</v>
      </c>
      <c r="L143">
        <v>14503</v>
      </c>
      <c r="M143" t="s">
        <v>26</v>
      </c>
      <c r="N143">
        <v>68620.960000000006</v>
      </c>
      <c r="O143">
        <v>13262</v>
      </c>
    </row>
    <row r="144" spans="1:15" x14ac:dyDescent="0.35">
      <c r="A144" s="1">
        <v>44489</v>
      </c>
      <c r="B144" t="s">
        <v>15</v>
      </c>
      <c r="C144" t="s">
        <v>16</v>
      </c>
      <c r="D144" s="1">
        <v>44503</v>
      </c>
      <c r="E144" t="s">
        <v>17</v>
      </c>
      <c r="F144">
        <v>0</v>
      </c>
      <c r="G144">
        <v>47260</v>
      </c>
      <c r="H144">
        <v>47449</v>
      </c>
      <c r="I144">
        <v>47174</v>
      </c>
      <c r="J144">
        <v>47380</v>
      </c>
      <c r="K144">
        <v>47196</v>
      </c>
      <c r="L144">
        <v>14479</v>
      </c>
      <c r="M144" t="s">
        <v>25</v>
      </c>
      <c r="N144">
        <v>68527.009999999995</v>
      </c>
      <c r="O144">
        <v>12176</v>
      </c>
    </row>
    <row r="145" spans="1:15" x14ac:dyDescent="0.35">
      <c r="A145" s="1">
        <v>44490</v>
      </c>
      <c r="B145" t="s">
        <v>15</v>
      </c>
      <c r="C145" t="s">
        <v>16</v>
      </c>
      <c r="D145" s="1">
        <v>44503</v>
      </c>
      <c r="E145" t="s">
        <v>17</v>
      </c>
      <c r="F145">
        <v>0</v>
      </c>
      <c r="G145">
        <v>47430</v>
      </c>
      <c r="H145">
        <v>47460</v>
      </c>
      <c r="I145">
        <v>47250</v>
      </c>
      <c r="J145">
        <v>47314</v>
      </c>
      <c r="K145">
        <v>47380</v>
      </c>
      <c r="L145">
        <v>11823</v>
      </c>
      <c r="M145" t="s">
        <v>24</v>
      </c>
      <c r="N145">
        <v>55990.02</v>
      </c>
      <c r="O145">
        <v>11604</v>
      </c>
    </row>
    <row r="146" spans="1:15" x14ac:dyDescent="0.35">
      <c r="A146" s="1">
        <v>44491</v>
      </c>
      <c r="B146" t="s">
        <v>15</v>
      </c>
      <c r="C146" t="s">
        <v>16</v>
      </c>
      <c r="D146" s="1">
        <v>44503</v>
      </c>
      <c r="E146" t="s">
        <v>17</v>
      </c>
      <c r="F146">
        <v>0</v>
      </c>
      <c r="G146">
        <v>47439</v>
      </c>
      <c r="H146">
        <v>48050</v>
      </c>
      <c r="I146">
        <v>47375</v>
      </c>
      <c r="J146">
        <v>47668</v>
      </c>
      <c r="K146">
        <v>47314</v>
      </c>
      <c r="L146">
        <v>20494</v>
      </c>
      <c r="M146" t="s">
        <v>23</v>
      </c>
      <c r="N146">
        <v>97750.26</v>
      </c>
      <c r="O146">
        <v>9646</v>
      </c>
    </row>
    <row r="147" spans="1:15" x14ac:dyDescent="0.35">
      <c r="A147" s="1">
        <v>44494</v>
      </c>
      <c r="B147" t="s">
        <v>15</v>
      </c>
      <c r="C147" t="s">
        <v>16</v>
      </c>
      <c r="D147" s="1">
        <v>44503</v>
      </c>
      <c r="E147" t="s">
        <v>17</v>
      </c>
      <c r="F147">
        <v>0</v>
      </c>
      <c r="G147">
        <v>47770</v>
      </c>
      <c r="H147">
        <v>48140</v>
      </c>
      <c r="I147">
        <v>47730</v>
      </c>
      <c r="J147">
        <v>48030</v>
      </c>
      <c r="K147">
        <v>47668</v>
      </c>
      <c r="L147">
        <v>10399</v>
      </c>
      <c r="M147" t="s">
        <v>22</v>
      </c>
      <c r="N147">
        <v>49864.35</v>
      </c>
      <c r="O147">
        <v>8461</v>
      </c>
    </row>
    <row r="148" spans="1:15" x14ac:dyDescent="0.35">
      <c r="A148" s="1">
        <v>44495</v>
      </c>
      <c r="B148" t="s">
        <v>15</v>
      </c>
      <c r="C148" t="s">
        <v>16</v>
      </c>
      <c r="D148" s="1">
        <v>44503</v>
      </c>
      <c r="E148" t="s">
        <v>17</v>
      </c>
      <c r="F148">
        <v>0</v>
      </c>
      <c r="G148">
        <v>47996</v>
      </c>
      <c r="H148">
        <v>48125</v>
      </c>
      <c r="I148">
        <v>47480</v>
      </c>
      <c r="J148">
        <v>47680</v>
      </c>
      <c r="K148">
        <v>48030</v>
      </c>
      <c r="L148">
        <v>12417</v>
      </c>
      <c r="M148" t="s">
        <v>21</v>
      </c>
      <c r="N148">
        <v>59386.57</v>
      </c>
      <c r="O148">
        <v>6785</v>
      </c>
    </row>
    <row r="149" spans="1:15" x14ac:dyDescent="0.35">
      <c r="A149" s="1">
        <v>44496</v>
      </c>
      <c r="B149" t="s">
        <v>15</v>
      </c>
      <c r="C149" t="s">
        <v>16</v>
      </c>
      <c r="D149" s="1">
        <v>44503</v>
      </c>
      <c r="E149" t="s">
        <v>17</v>
      </c>
      <c r="F149">
        <v>0</v>
      </c>
      <c r="G149">
        <v>47690</v>
      </c>
      <c r="H149">
        <v>47870</v>
      </c>
      <c r="I149">
        <v>47500</v>
      </c>
      <c r="J149">
        <v>47804</v>
      </c>
      <c r="K149">
        <v>47680</v>
      </c>
      <c r="L149">
        <v>11684</v>
      </c>
      <c r="M149" t="s">
        <v>20</v>
      </c>
      <c r="N149">
        <v>55722.52</v>
      </c>
      <c r="O149">
        <v>3848</v>
      </c>
    </row>
    <row r="150" spans="1:15" x14ac:dyDescent="0.35">
      <c r="A150" s="1">
        <v>44497</v>
      </c>
      <c r="B150" t="s">
        <v>15</v>
      </c>
      <c r="C150" t="s">
        <v>16</v>
      </c>
      <c r="D150" s="1">
        <v>44503</v>
      </c>
      <c r="E150" t="s">
        <v>17</v>
      </c>
      <c r="F150">
        <v>0</v>
      </c>
      <c r="G150">
        <v>47889</v>
      </c>
      <c r="H150">
        <v>48039</v>
      </c>
      <c r="I150">
        <v>47610</v>
      </c>
      <c r="J150">
        <v>47777</v>
      </c>
      <c r="K150">
        <v>47804</v>
      </c>
      <c r="L150">
        <v>4592</v>
      </c>
      <c r="M150" t="s">
        <v>19</v>
      </c>
      <c r="N150">
        <v>21960.04</v>
      </c>
      <c r="O150">
        <v>972</v>
      </c>
    </row>
    <row r="151" spans="1:15" x14ac:dyDescent="0.35">
      <c r="A151" s="1">
        <v>44498</v>
      </c>
      <c r="B151" t="s">
        <v>15</v>
      </c>
      <c r="C151" t="s">
        <v>16</v>
      </c>
      <c r="D151" s="1">
        <v>44503</v>
      </c>
      <c r="E151" t="s">
        <v>17</v>
      </c>
      <c r="F151">
        <v>0</v>
      </c>
      <c r="G151">
        <v>47669</v>
      </c>
      <c r="H151">
        <v>47862</v>
      </c>
      <c r="I151">
        <v>47350</v>
      </c>
      <c r="J151">
        <v>47502</v>
      </c>
      <c r="K151">
        <v>47777</v>
      </c>
      <c r="L151">
        <v>631</v>
      </c>
      <c r="M151" t="s">
        <v>18</v>
      </c>
      <c r="N151">
        <v>3001.4</v>
      </c>
      <c r="O151">
        <v>468</v>
      </c>
    </row>
  </sheetData>
  <sortState xmlns:xlrd2="http://schemas.microsoft.com/office/spreadsheetml/2017/richdata2" ref="A2:O151">
    <sortCondition ref="A1:A1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0"/>
  <sheetViews>
    <sheetView workbookViewId="0">
      <selection activeCell="G22" sqref="G22"/>
    </sheetView>
  </sheetViews>
  <sheetFormatPr defaultRowHeight="14.5" x14ac:dyDescent="0.35"/>
  <cols>
    <col min="1" max="1" width="9.7265625" bestFit="1" customWidth="1"/>
    <col min="2" max="2" width="15.54296875" bestFit="1" customWidth="1"/>
    <col min="3" max="3" width="10.90625" bestFit="1" customWidth="1"/>
    <col min="4" max="4" width="10.26953125" bestFit="1" customWidth="1"/>
    <col min="5" max="5" width="11" bestFit="1" customWidth="1"/>
    <col min="6" max="6" width="9.90625" bestFit="1" customWidth="1"/>
    <col min="7" max="10" width="5.81640625" bestFit="1" customWidth="1"/>
    <col min="11" max="11" width="12.90625" bestFit="1" customWidth="1"/>
    <col min="12" max="12" width="11.81640625" bestFit="1" customWidth="1"/>
    <col min="13" max="13" width="14.90625" bestFit="1" customWidth="1"/>
    <col min="14" max="14" width="10.1796875" bestFit="1" customWidth="1"/>
    <col min="15" max="15" width="17.08984375" bestFit="1" customWidth="1"/>
  </cols>
  <sheetData>
    <row r="1" spans="1: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5">
      <c r="A2" s="1">
        <v>44292</v>
      </c>
      <c r="B2" t="s">
        <v>15</v>
      </c>
      <c r="C2" t="s">
        <v>16</v>
      </c>
      <c r="D2" s="1">
        <v>44382</v>
      </c>
      <c r="E2" t="s">
        <v>17</v>
      </c>
      <c r="F2">
        <v>0</v>
      </c>
      <c r="G2">
        <v>45715</v>
      </c>
      <c r="H2">
        <v>46194</v>
      </c>
      <c r="I2">
        <v>45715</v>
      </c>
      <c r="J2">
        <v>45908</v>
      </c>
      <c r="K2">
        <v>45638</v>
      </c>
      <c r="L2">
        <v>7</v>
      </c>
      <c r="M2" t="s">
        <v>292</v>
      </c>
      <c r="N2">
        <v>32.14</v>
      </c>
      <c r="O2">
        <v>4</v>
      </c>
    </row>
    <row r="3" spans="1:15" x14ac:dyDescent="0.35">
      <c r="A3" s="1">
        <v>44293</v>
      </c>
      <c r="B3" t="s">
        <v>15</v>
      </c>
      <c r="C3" t="s">
        <v>16</v>
      </c>
      <c r="D3" s="1">
        <v>44382</v>
      </c>
      <c r="E3" t="s">
        <v>17</v>
      </c>
      <c r="F3">
        <v>0</v>
      </c>
      <c r="G3">
        <v>46150</v>
      </c>
      <c r="H3">
        <v>46515</v>
      </c>
      <c r="I3">
        <v>46150</v>
      </c>
      <c r="J3">
        <v>46438</v>
      </c>
      <c r="K3">
        <v>45908</v>
      </c>
      <c r="L3">
        <v>15</v>
      </c>
      <c r="M3" t="s">
        <v>291</v>
      </c>
      <c r="N3">
        <v>69.540000000000006</v>
      </c>
      <c r="O3">
        <v>12</v>
      </c>
    </row>
    <row r="4" spans="1:15" x14ac:dyDescent="0.35">
      <c r="A4" s="1">
        <v>44294</v>
      </c>
      <c r="B4" t="s">
        <v>15</v>
      </c>
      <c r="C4" t="s">
        <v>16</v>
      </c>
      <c r="D4" s="1">
        <v>44382</v>
      </c>
      <c r="E4" t="s">
        <v>17</v>
      </c>
      <c r="F4">
        <v>0</v>
      </c>
      <c r="G4">
        <v>46500</v>
      </c>
      <c r="H4">
        <v>47250</v>
      </c>
      <c r="I4">
        <v>46500</v>
      </c>
      <c r="J4">
        <v>47059</v>
      </c>
      <c r="K4">
        <v>46438</v>
      </c>
      <c r="L4">
        <v>87</v>
      </c>
      <c r="M4" t="s">
        <v>290</v>
      </c>
      <c r="N4">
        <v>408.68</v>
      </c>
      <c r="O4">
        <v>47</v>
      </c>
    </row>
    <row r="5" spans="1:15" x14ac:dyDescent="0.35">
      <c r="A5" s="1">
        <v>44295</v>
      </c>
      <c r="B5" t="s">
        <v>15</v>
      </c>
      <c r="C5" t="s">
        <v>16</v>
      </c>
      <c r="D5" s="1">
        <v>44382</v>
      </c>
      <c r="E5" t="s">
        <v>17</v>
      </c>
      <c r="F5">
        <v>0</v>
      </c>
      <c r="G5">
        <v>47041</v>
      </c>
      <c r="H5">
        <v>47149</v>
      </c>
      <c r="I5">
        <v>46550</v>
      </c>
      <c r="J5">
        <v>46822</v>
      </c>
      <c r="K5">
        <v>47059</v>
      </c>
      <c r="L5">
        <v>48</v>
      </c>
      <c r="M5" t="s">
        <v>289</v>
      </c>
      <c r="N5">
        <v>224.76</v>
      </c>
      <c r="O5">
        <v>76</v>
      </c>
    </row>
    <row r="6" spans="1:15" x14ac:dyDescent="0.35">
      <c r="A6" s="1">
        <v>44298</v>
      </c>
      <c r="B6" t="s">
        <v>15</v>
      </c>
      <c r="C6" t="s">
        <v>16</v>
      </c>
      <c r="D6" s="1">
        <v>44382</v>
      </c>
      <c r="E6" t="s">
        <v>17</v>
      </c>
      <c r="F6">
        <v>0</v>
      </c>
      <c r="G6">
        <v>46890</v>
      </c>
      <c r="H6">
        <v>46955</v>
      </c>
      <c r="I6">
        <v>46622</v>
      </c>
      <c r="J6">
        <v>46640</v>
      </c>
      <c r="K6">
        <v>46822</v>
      </c>
      <c r="L6">
        <v>44</v>
      </c>
      <c r="M6" t="s">
        <v>100</v>
      </c>
      <c r="N6">
        <v>205.78</v>
      </c>
      <c r="O6">
        <v>95</v>
      </c>
    </row>
    <row r="7" spans="1:15" x14ac:dyDescent="0.35">
      <c r="A7" s="1">
        <v>44299</v>
      </c>
      <c r="B7" t="s">
        <v>15</v>
      </c>
      <c r="C7" t="s">
        <v>16</v>
      </c>
      <c r="D7" s="1">
        <v>44382</v>
      </c>
      <c r="E7" t="s">
        <v>17</v>
      </c>
      <c r="F7">
        <v>0</v>
      </c>
      <c r="G7">
        <v>46715</v>
      </c>
      <c r="H7">
        <v>47245</v>
      </c>
      <c r="I7">
        <v>46658</v>
      </c>
      <c r="J7">
        <v>47140</v>
      </c>
      <c r="K7">
        <v>46640</v>
      </c>
      <c r="L7">
        <v>211</v>
      </c>
      <c r="M7" t="s">
        <v>288</v>
      </c>
      <c r="N7">
        <v>992.62</v>
      </c>
      <c r="O7">
        <v>218</v>
      </c>
    </row>
    <row r="8" spans="1:15" x14ac:dyDescent="0.35">
      <c r="A8" s="1">
        <v>44300</v>
      </c>
      <c r="B8" t="s">
        <v>15</v>
      </c>
      <c r="C8" t="s">
        <v>16</v>
      </c>
      <c r="D8" s="1">
        <v>44382</v>
      </c>
      <c r="E8" t="s">
        <v>17</v>
      </c>
      <c r="F8">
        <v>0</v>
      </c>
      <c r="G8">
        <v>46953</v>
      </c>
      <c r="H8">
        <v>46953</v>
      </c>
      <c r="I8">
        <v>46757</v>
      </c>
      <c r="J8">
        <v>46789</v>
      </c>
      <c r="K8">
        <v>47140</v>
      </c>
      <c r="L8">
        <v>34</v>
      </c>
      <c r="M8" t="s">
        <v>218</v>
      </c>
      <c r="N8">
        <v>159.25</v>
      </c>
      <c r="O8">
        <v>237</v>
      </c>
    </row>
    <row r="9" spans="1:15" x14ac:dyDescent="0.35">
      <c r="A9" s="1">
        <v>44301</v>
      </c>
      <c r="B9" t="s">
        <v>15</v>
      </c>
      <c r="C9" t="s">
        <v>16</v>
      </c>
      <c r="D9" s="1">
        <v>44382</v>
      </c>
      <c r="E9" t="s">
        <v>17</v>
      </c>
      <c r="F9">
        <v>0</v>
      </c>
      <c r="G9">
        <v>46906</v>
      </c>
      <c r="H9">
        <v>47459</v>
      </c>
      <c r="I9">
        <v>46900</v>
      </c>
      <c r="J9">
        <v>47328</v>
      </c>
      <c r="K9">
        <v>46789</v>
      </c>
      <c r="L9">
        <v>113</v>
      </c>
      <c r="M9" t="s">
        <v>287</v>
      </c>
      <c r="N9">
        <v>533.29999999999995</v>
      </c>
      <c r="O9">
        <v>300</v>
      </c>
    </row>
    <row r="10" spans="1:15" x14ac:dyDescent="0.35">
      <c r="A10" s="1">
        <v>44302</v>
      </c>
      <c r="B10" t="s">
        <v>15</v>
      </c>
      <c r="C10" t="s">
        <v>16</v>
      </c>
      <c r="D10" s="1">
        <v>44382</v>
      </c>
      <c r="E10" t="s">
        <v>17</v>
      </c>
      <c r="F10">
        <v>0</v>
      </c>
      <c r="G10">
        <v>47333</v>
      </c>
      <c r="H10">
        <v>47600</v>
      </c>
      <c r="I10">
        <v>47005</v>
      </c>
      <c r="J10">
        <v>47498</v>
      </c>
      <c r="K10">
        <v>47328</v>
      </c>
      <c r="L10">
        <v>262</v>
      </c>
      <c r="M10" t="s">
        <v>286</v>
      </c>
      <c r="N10">
        <v>1240.46</v>
      </c>
      <c r="O10">
        <v>470</v>
      </c>
    </row>
    <row r="11" spans="1:15" x14ac:dyDescent="0.35">
      <c r="A11" s="1">
        <v>44305</v>
      </c>
      <c r="B11" t="s">
        <v>15</v>
      </c>
      <c r="C11" t="s">
        <v>16</v>
      </c>
      <c r="D11" s="1">
        <v>44382</v>
      </c>
      <c r="E11" t="s">
        <v>17</v>
      </c>
      <c r="F11">
        <v>0</v>
      </c>
      <c r="G11">
        <v>47585</v>
      </c>
      <c r="H11">
        <v>48027</v>
      </c>
      <c r="I11">
        <v>47551</v>
      </c>
      <c r="J11">
        <v>47628</v>
      </c>
      <c r="K11">
        <v>47498</v>
      </c>
      <c r="L11">
        <v>240</v>
      </c>
      <c r="M11" t="s">
        <v>285</v>
      </c>
      <c r="N11">
        <v>1147.04</v>
      </c>
      <c r="O11">
        <v>615</v>
      </c>
    </row>
    <row r="12" spans="1:15" x14ac:dyDescent="0.35">
      <c r="A12" s="1">
        <v>44306</v>
      </c>
      <c r="B12" t="s">
        <v>15</v>
      </c>
      <c r="C12" t="s">
        <v>16</v>
      </c>
      <c r="D12" s="1">
        <v>44382</v>
      </c>
      <c r="E12" t="s">
        <v>17</v>
      </c>
      <c r="F12">
        <v>0</v>
      </c>
      <c r="G12">
        <v>47488</v>
      </c>
      <c r="H12">
        <v>48078</v>
      </c>
      <c r="I12">
        <v>47395</v>
      </c>
      <c r="J12">
        <v>48030</v>
      </c>
      <c r="K12">
        <v>47628</v>
      </c>
      <c r="L12">
        <v>171</v>
      </c>
      <c r="M12" t="s">
        <v>284</v>
      </c>
      <c r="N12">
        <v>815.78</v>
      </c>
      <c r="O12">
        <v>636</v>
      </c>
    </row>
    <row r="13" spans="1:15" x14ac:dyDescent="0.35">
      <c r="A13" s="1">
        <v>44307</v>
      </c>
      <c r="B13" t="s">
        <v>15</v>
      </c>
      <c r="C13" t="s">
        <v>16</v>
      </c>
      <c r="D13" s="1">
        <v>44382</v>
      </c>
      <c r="E13" t="s">
        <v>17</v>
      </c>
      <c r="F13">
        <v>0</v>
      </c>
      <c r="G13">
        <v>48092</v>
      </c>
      <c r="H13">
        <v>48590</v>
      </c>
      <c r="I13">
        <v>48092</v>
      </c>
      <c r="J13">
        <v>48425</v>
      </c>
      <c r="K13">
        <v>48030</v>
      </c>
      <c r="L13">
        <v>143</v>
      </c>
      <c r="M13" t="s">
        <v>283</v>
      </c>
      <c r="N13">
        <v>692.24</v>
      </c>
      <c r="O13">
        <v>682</v>
      </c>
    </row>
    <row r="14" spans="1:15" x14ac:dyDescent="0.35">
      <c r="A14" s="1">
        <v>44308</v>
      </c>
      <c r="B14" t="s">
        <v>15</v>
      </c>
      <c r="C14" t="s">
        <v>16</v>
      </c>
      <c r="D14" s="1">
        <v>44382</v>
      </c>
      <c r="E14" t="s">
        <v>17</v>
      </c>
      <c r="F14">
        <v>0</v>
      </c>
      <c r="G14">
        <v>48400</v>
      </c>
      <c r="H14">
        <v>48476</v>
      </c>
      <c r="I14">
        <v>47900</v>
      </c>
      <c r="J14">
        <v>47996</v>
      </c>
      <c r="K14">
        <v>48425</v>
      </c>
      <c r="L14">
        <v>507</v>
      </c>
      <c r="M14" t="s">
        <v>282</v>
      </c>
      <c r="N14">
        <v>2439.5300000000002</v>
      </c>
      <c r="O14">
        <v>851</v>
      </c>
    </row>
    <row r="15" spans="1:15" x14ac:dyDescent="0.35">
      <c r="A15" s="1">
        <v>44309</v>
      </c>
      <c r="B15" t="s">
        <v>15</v>
      </c>
      <c r="C15" t="s">
        <v>16</v>
      </c>
      <c r="D15" s="1">
        <v>44382</v>
      </c>
      <c r="E15" t="s">
        <v>17</v>
      </c>
      <c r="F15">
        <v>0</v>
      </c>
      <c r="G15">
        <v>48102</v>
      </c>
      <c r="H15">
        <v>48594</v>
      </c>
      <c r="I15">
        <v>47605</v>
      </c>
      <c r="J15">
        <v>47776</v>
      </c>
      <c r="K15">
        <v>47996</v>
      </c>
      <c r="L15">
        <v>765</v>
      </c>
      <c r="M15" t="s">
        <v>281</v>
      </c>
      <c r="N15">
        <v>3661.52</v>
      </c>
      <c r="O15">
        <v>1101</v>
      </c>
    </row>
    <row r="16" spans="1:15" x14ac:dyDescent="0.35">
      <c r="A16" s="1">
        <v>44312</v>
      </c>
      <c r="B16" t="s">
        <v>15</v>
      </c>
      <c r="C16" t="s">
        <v>16</v>
      </c>
      <c r="D16" s="1">
        <v>44382</v>
      </c>
      <c r="E16" t="s">
        <v>17</v>
      </c>
      <c r="F16">
        <v>0</v>
      </c>
      <c r="G16">
        <v>48188</v>
      </c>
      <c r="H16">
        <v>48188</v>
      </c>
      <c r="I16">
        <v>47485</v>
      </c>
      <c r="J16">
        <v>47672</v>
      </c>
      <c r="K16">
        <v>47776</v>
      </c>
      <c r="L16">
        <v>1139</v>
      </c>
      <c r="M16" t="s">
        <v>280</v>
      </c>
      <c r="N16">
        <v>5432.48</v>
      </c>
      <c r="O16">
        <v>1491</v>
      </c>
    </row>
    <row r="17" spans="1:15" x14ac:dyDescent="0.35">
      <c r="A17" s="1">
        <v>44313</v>
      </c>
      <c r="B17" t="s">
        <v>15</v>
      </c>
      <c r="C17" t="s">
        <v>16</v>
      </c>
      <c r="D17" s="1">
        <v>44382</v>
      </c>
      <c r="E17" t="s">
        <v>17</v>
      </c>
      <c r="F17">
        <v>0</v>
      </c>
      <c r="G17">
        <v>47686</v>
      </c>
      <c r="H17">
        <v>47708</v>
      </c>
      <c r="I17">
        <v>47465</v>
      </c>
      <c r="J17">
        <v>47505</v>
      </c>
      <c r="K17">
        <v>47672</v>
      </c>
      <c r="L17">
        <v>896</v>
      </c>
      <c r="M17" t="s">
        <v>279</v>
      </c>
      <c r="N17">
        <v>4264.6499999999996</v>
      </c>
      <c r="O17">
        <v>1798</v>
      </c>
    </row>
    <row r="18" spans="1:15" x14ac:dyDescent="0.35">
      <c r="A18" s="1">
        <v>44314</v>
      </c>
      <c r="B18" t="s">
        <v>15</v>
      </c>
      <c r="C18" t="s">
        <v>16</v>
      </c>
      <c r="D18" s="1">
        <v>44382</v>
      </c>
      <c r="E18" t="s">
        <v>17</v>
      </c>
      <c r="F18">
        <v>0</v>
      </c>
      <c r="G18">
        <v>47394</v>
      </c>
      <c r="H18">
        <v>47400</v>
      </c>
      <c r="I18">
        <v>47035</v>
      </c>
      <c r="J18">
        <v>47306</v>
      </c>
      <c r="K18">
        <v>47505</v>
      </c>
      <c r="L18">
        <v>1164</v>
      </c>
      <c r="M18" t="s">
        <v>261</v>
      </c>
      <c r="N18">
        <v>5496.5</v>
      </c>
      <c r="O18">
        <v>2260</v>
      </c>
    </row>
    <row r="19" spans="1:15" x14ac:dyDescent="0.35">
      <c r="A19" s="1">
        <v>44315</v>
      </c>
      <c r="B19" t="s">
        <v>15</v>
      </c>
      <c r="C19" t="s">
        <v>16</v>
      </c>
      <c r="D19" s="1">
        <v>44382</v>
      </c>
      <c r="E19" t="s">
        <v>17</v>
      </c>
      <c r="F19">
        <v>0</v>
      </c>
      <c r="G19">
        <v>47507</v>
      </c>
      <c r="H19">
        <v>47527</v>
      </c>
      <c r="I19">
        <v>46715</v>
      </c>
      <c r="J19">
        <v>46935</v>
      </c>
      <c r="K19">
        <v>47306</v>
      </c>
      <c r="L19">
        <v>1922</v>
      </c>
      <c r="M19" t="s">
        <v>278</v>
      </c>
      <c r="N19">
        <v>9057.9500000000007</v>
      </c>
      <c r="O19">
        <v>2916</v>
      </c>
    </row>
    <row r="20" spans="1:15" x14ac:dyDescent="0.35">
      <c r="A20" s="1">
        <v>44316</v>
      </c>
      <c r="B20" t="s">
        <v>15</v>
      </c>
      <c r="C20" t="s">
        <v>16</v>
      </c>
      <c r="D20" s="1">
        <v>44382</v>
      </c>
      <c r="E20" t="s">
        <v>17</v>
      </c>
      <c r="F20">
        <v>0</v>
      </c>
      <c r="G20">
        <v>46886</v>
      </c>
      <c r="H20">
        <v>47012</v>
      </c>
      <c r="I20">
        <v>46850</v>
      </c>
      <c r="J20">
        <v>46942</v>
      </c>
      <c r="K20">
        <v>46935</v>
      </c>
      <c r="L20">
        <v>954</v>
      </c>
      <c r="M20" t="s">
        <v>277</v>
      </c>
      <c r="N20">
        <v>4476.96</v>
      </c>
      <c r="O20">
        <v>3033</v>
      </c>
    </row>
    <row r="21" spans="1:15" x14ac:dyDescent="0.35">
      <c r="A21" s="1">
        <v>44319</v>
      </c>
      <c r="B21" t="s">
        <v>15</v>
      </c>
      <c r="C21" t="s">
        <v>16</v>
      </c>
      <c r="D21" s="1">
        <v>44382</v>
      </c>
      <c r="E21" t="s">
        <v>17</v>
      </c>
      <c r="F21">
        <v>0</v>
      </c>
      <c r="G21">
        <v>47172</v>
      </c>
      <c r="H21">
        <v>47637</v>
      </c>
      <c r="I21">
        <v>47140</v>
      </c>
      <c r="J21">
        <v>47518</v>
      </c>
      <c r="K21">
        <v>46942</v>
      </c>
      <c r="L21">
        <v>1277</v>
      </c>
      <c r="M21" t="s">
        <v>276</v>
      </c>
      <c r="N21">
        <v>6049.24</v>
      </c>
      <c r="O21">
        <v>3017</v>
      </c>
    </row>
    <row r="22" spans="1:15" x14ac:dyDescent="0.35">
      <c r="A22" s="1">
        <v>44320</v>
      </c>
      <c r="B22" t="s">
        <v>15</v>
      </c>
      <c r="C22" t="s">
        <v>16</v>
      </c>
      <c r="D22" s="1">
        <v>44382</v>
      </c>
      <c r="E22" t="s">
        <v>17</v>
      </c>
      <c r="F22">
        <v>0</v>
      </c>
      <c r="G22">
        <v>47690</v>
      </c>
      <c r="H22">
        <v>47690</v>
      </c>
      <c r="I22">
        <v>46998</v>
      </c>
      <c r="J22">
        <v>47105</v>
      </c>
      <c r="K22">
        <v>47518</v>
      </c>
      <c r="L22">
        <v>2042</v>
      </c>
      <c r="M22" t="s">
        <v>275</v>
      </c>
      <c r="N22">
        <v>9658.8799999999992</v>
      </c>
      <c r="O22">
        <v>3285</v>
      </c>
    </row>
    <row r="23" spans="1:15" x14ac:dyDescent="0.35">
      <c r="A23" s="1">
        <v>44321</v>
      </c>
      <c r="B23" t="s">
        <v>15</v>
      </c>
      <c r="C23" t="s">
        <v>16</v>
      </c>
      <c r="D23" s="1">
        <v>44382</v>
      </c>
      <c r="E23" t="s">
        <v>17</v>
      </c>
      <c r="F23">
        <v>0</v>
      </c>
      <c r="G23">
        <v>47219</v>
      </c>
      <c r="H23">
        <v>47269</v>
      </c>
      <c r="I23">
        <v>46900</v>
      </c>
      <c r="J23">
        <v>47209</v>
      </c>
      <c r="K23">
        <v>47105</v>
      </c>
      <c r="L23">
        <v>1174</v>
      </c>
      <c r="M23" t="s">
        <v>274</v>
      </c>
      <c r="N23">
        <v>5532.15</v>
      </c>
      <c r="O23">
        <v>3155</v>
      </c>
    </row>
    <row r="24" spans="1:15" x14ac:dyDescent="0.35">
      <c r="A24" s="1">
        <v>44322</v>
      </c>
      <c r="B24" t="s">
        <v>15</v>
      </c>
      <c r="C24" t="s">
        <v>16</v>
      </c>
      <c r="D24" s="1">
        <v>44413</v>
      </c>
      <c r="E24" t="s">
        <v>17</v>
      </c>
      <c r="F24">
        <v>0</v>
      </c>
      <c r="G24">
        <v>47633</v>
      </c>
      <c r="H24">
        <v>47833</v>
      </c>
      <c r="I24">
        <v>47633</v>
      </c>
      <c r="J24">
        <v>47757</v>
      </c>
      <c r="K24">
        <v>47392</v>
      </c>
      <c r="L24">
        <v>8</v>
      </c>
      <c r="M24" t="s">
        <v>273</v>
      </c>
      <c r="N24">
        <v>38.21</v>
      </c>
      <c r="O24">
        <v>2</v>
      </c>
    </row>
    <row r="25" spans="1:15" x14ac:dyDescent="0.35">
      <c r="A25" s="1">
        <v>44323</v>
      </c>
      <c r="B25" t="s">
        <v>15</v>
      </c>
      <c r="C25" t="s">
        <v>16</v>
      </c>
      <c r="D25" s="1">
        <v>44413</v>
      </c>
      <c r="E25" t="s">
        <v>17</v>
      </c>
      <c r="F25">
        <v>0</v>
      </c>
      <c r="G25">
        <v>48099</v>
      </c>
      <c r="H25">
        <v>48395</v>
      </c>
      <c r="I25">
        <v>48099</v>
      </c>
      <c r="J25">
        <v>48248</v>
      </c>
      <c r="K25">
        <v>47757</v>
      </c>
      <c r="L25">
        <v>19</v>
      </c>
      <c r="M25" t="s">
        <v>272</v>
      </c>
      <c r="N25">
        <v>91.62</v>
      </c>
      <c r="O25">
        <v>14</v>
      </c>
    </row>
    <row r="26" spans="1:15" x14ac:dyDescent="0.35">
      <c r="A26" s="1">
        <v>44326</v>
      </c>
      <c r="B26" t="s">
        <v>15</v>
      </c>
      <c r="C26" t="s">
        <v>16</v>
      </c>
      <c r="D26" s="1">
        <v>44413</v>
      </c>
      <c r="E26" t="s">
        <v>17</v>
      </c>
      <c r="F26">
        <v>0</v>
      </c>
      <c r="G26">
        <v>48340</v>
      </c>
      <c r="H26">
        <v>48446</v>
      </c>
      <c r="I26">
        <v>48300</v>
      </c>
      <c r="J26">
        <v>48355</v>
      </c>
      <c r="K26">
        <v>48248</v>
      </c>
      <c r="L26">
        <v>10</v>
      </c>
      <c r="M26" t="s">
        <v>235</v>
      </c>
      <c r="N26">
        <v>48.36</v>
      </c>
      <c r="O26">
        <v>22</v>
      </c>
    </row>
    <row r="27" spans="1:15" x14ac:dyDescent="0.35">
      <c r="A27" s="1">
        <v>44327</v>
      </c>
      <c r="B27" t="s">
        <v>15</v>
      </c>
      <c r="C27" t="s">
        <v>16</v>
      </c>
      <c r="D27" s="1">
        <v>44413</v>
      </c>
      <c r="E27" t="s">
        <v>17</v>
      </c>
      <c r="F27">
        <v>0</v>
      </c>
      <c r="G27">
        <v>48386</v>
      </c>
      <c r="H27">
        <v>48419</v>
      </c>
      <c r="I27">
        <v>47952</v>
      </c>
      <c r="J27">
        <v>48093</v>
      </c>
      <c r="K27">
        <v>48355</v>
      </c>
      <c r="L27">
        <v>81</v>
      </c>
      <c r="M27" t="s">
        <v>271</v>
      </c>
      <c r="N27">
        <v>390.91</v>
      </c>
      <c r="O27">
        <v>78</v>
      </c>
    </row>
    <row r="28" spans="1:15" x14ac:dyDescent="0.35">
      <c r="A28" s="1">
        <v>44328</v>
      </c>
      <c r="B28" t="s">
        <v>15</v>
      </c>
      <c r="C28" t="s">
        <v>16</v>
      </c>
      <c r="D28" s="1">
        <v>44413</v>
      </c>
      <c r="E28" t="s">
        <v>17</v>
      </c>
      <c r="F28">
        <v>0</v>
      </c>
      <c r="G28">
        <v>48130</v>
      </c>
      <c r="H28">
        <v>48278</v>
      </c>
      <c r="I28">
        <v>47980</v>
      </c>
      <c r="J28">
        <v>48066</v>
      </c>
      <c r="K28">
        <v>48093</v>
      </c>
      <c r="L28">
        <v>64</v>
      </c>
      <c r="M28" t="s">
        <v>270</v>
      </c>
      <c r="N28">
        <v>308.04000000000002</v>
      </c>
      <c r="O28">
        <v>116</v>
      </c>
    </row>
    <row r="29" spans="1:15" x14ac:dyDescent="0.35">
      <c r="A29" s="1">
        <v>44329</v>
      </c>
      <c r="B29" t="s">
        <v>15</v>
      </c>
      <c r="C29" t="s">
        <v>16</v>
      </c>
      <c r="D29" s="1">
        <v>44413</v>
      </c>
      <c r="E29" t="s">
        <v>17</v>
      </c>
      <c r="F29">
        <v>0</v>
      </c>
      <c r="G29">
        <v>47794</v>
      </c>
      <c r="H29">
        <v>48025</v>
      </c>
      <c r="I29">
        <v>47794</v>
      </c>
      <c r="J29">
        <v>48001</v>
      </c>
      <c r="K29">
        <v>48066</v>
      </c>
      <c r="L29">
        <v>22</v>
      </c>
      <c r="M29" t="s">
        <v>269</v>
      </c>
      <c r="N29">
        <v>105.47</v>
      </c>
      <c r="O29">
        <v>124</v>
      </c>
    </row>
    <row r="30" spans="1:15" x14ac:dyDescent="0.35">
      <c r="A30" s="1">
        <v>44330</v>
      </c>
      <c r="B30" t="s">
        <v>15</v>
      </c>
      <c r="C30" t="s">
        <v>16</v>
      </c>
      <c r="D30" s="1">
        <v>44413</v>
      </c>
      <c r="E30" t="s">
        <v>17</v>
      </c>
      <c r="F30">
        <v>0</v>
      </c>
      <c r="G30">
        <v>47983</v>
      </c>
      <c r="H30">
        <v>48199</v>
      </c>
      <c r="I30">
        <v>47900</v>
      </c>
      <c r="J30">
        <v>48154</v>
      </c>
      <c r="K30">
        <v>48001</v>
      </c>
      <c r="L30">
        <v>38</v>
      </c>
      <c r="M30" t="s">
        <v>197</v>
      </c>
      <c r="N30">
        <v>182.51</v>
      </c>
      <c r="O30">
        <v>144</v>
      </c>
    </row>
    <row r="31" spans="1:15" x14ac:dyDescent="0.35">
      <c r="A31" s="1">
        <v>44333</v>
      </c>
      <c r="B31" t="s">
        <v>15</v>
      </c>
      <c r="C31" t="s">
        <v>16</v>
      </c>
      <c r="D31" s="1">
        <v>44413</v>
      </c>
      <c r="E31" t="s">
        <v>17</v>
      </c>
      <c r="F31">
        <v>0</v>
      </c>
      <c r="G31">
        <v>48542</v>
      </c>
      <c r="H31">
        <v>49010</v>
      </c>
      <c r="I31">
        <v>48427</v>
      </c>
      <c r="J31">
        <v>48968</v>
      </c>
      <c r="K31">
        <v>48154</v>
      </c>
      <c r="L31">
        <v>182</v>
      </c>
      <c r="M31" t="s">
        <v>268</v>
      </c>
      <c r="N31">
        <v>884.85</v>
      </c>
      <c r="O31">
        <v>162</v>
      </c>
    </row>
    <row r="32" spans="1:15" x14ac:dyDescent="0.35">
      <c r="A32" s="1">
        <v>44334</v>
      </c>
      <c r="B32" t="s">
        <v>15</v>
      </c>
      <c r="C32" t="s">
        <v>16</v>
      </c>
      <c r="D32" s="1">
        <v>44413</v>
      </c>
      <c r="E32" t="s">
        <v>17</v>
      </c>
      <c r="F32">
        <v>0</v>
      </c>
      <c r="G32">
        <v>49019</v>
      </c>
      <c r="H32">
        <v>49050</v>
      </c>
      <c r="I32">
        <v>48765</v>
      </c>
      <c r="J32">
        <v>48823</v>
      </c>
      <c r="K32">
        <v>48968</v>
      </c>
      <c r="L32">
        <v>127</v>
      </c>
      <c r="M32" t="s">
        <v>249</v>
      </c>
      <c r="N32">
        <v>621.13</v>
      </c>
      <c r="O32">
        <v>213</v>
      </c>
    </row>
    <row r="33" spans="1:15" x14ac:dyDescent="0.35">
      <c r="A33" s="1">
        <v>44335</v>
      </c>
      <c r="B33" t="s">
        <v>15</v>
      </c>
      <c r="C33" t="s">
        <v>16</v>
      </c>
      <c r="D33" s="1">
        <v>44413</v>
      </c>
      <c r="E33" t="s">
        <v>17</v>
      </c>
      <c r="F33">
        <v>0</v>
      </c>
      <c r="G33">
        <v>48830</v>
      </c>
      <c r="H33">
        <v>49410</v>
      </c>
      <c r="I33">
        <v>48500</v>
      </c>
      <c r="J33">
        <v>49216</v>
      </c>
      <c r="K33">
        <v>48823</v>
      </c>
      <c r="L33">
        <v>278</v>
      </c>
      <c r="M33" t="s">
        <v>267</v>
      </c>
      <c r="N33">
        <v>1362.41</v>
      </c>
      <c r="O33">
        <v>277</v>
      </c>
    </row>
    <row r="34" spans="1:15" x14ac:dyDescent="0.35">
      <c r="A34" s="1">
        <v>44336</v>
      </c>
      <c r="B34" t="s">
        <v>15</v>
      </c>
      <c r="C34" t="s">
        <v>16</v>
      </c>
      <c r="D34" s="1">
        <v>44413</v>
      </c>
      <c r="E34" t="s">
        <v>17</v>
      </c>
      <c r="F34">
        <v>0</v>
      </c>
      <c r="G34">
        <v>49125</v>
      </c>
      <c r="H34">
        <v>49139</v>
      </c>
      <c r="I34">
        <v>48800</v>
      </c>
      <c r="J34">
        <v>49072</v>
      </c>
      <c r="K34">
        <v>49216</v>
      </c>
      <c r="L34">
        <v>135</v>
      </c>
      <c r="M34" t="s">
        <v>266</v>
      </c>
      <c r="N34">
        <v>661.36</v>
      </c>
      <c r="O34">
        <v>291</v>
      </c>
    </row>
    <row r="35" spans="1:15" x14ac:dyDescent="0.35">
      <c r="A35" s="1">
        <v>44337</v>
      </c>
      <c r="B35" t="s">
        <v>15</v>
      </c>
      <c r="C35" t="s">
        <v>16</v>
      </c>
      <c r="D35" s="1">
        <v>44413</v>
      </c>
      <c r="E35" t="s">
        <v>17</v>
      </c>
      <c r="F35">
        <v>0</v>
      </c>
      <c r="G35">
        <v>48900</v>
      </c>
      <c r="H35">
        <v>49140</v>
      </c>
      <c r="I35">
        <v>48786</v>
      </c>
      <c r="J35">
        <v>48920</v>
      </c>
      <c r="K35">
        <v>49072</v>
      </c>
      <c r="L35">
        <v>201</v>
      </c>
      <c r="M35" t="s">
        <v>265</v>
      </c>
      <c r="N35">
        <v>983.9</v>
      </c>
      <c r="O35">
        <v>385</v>
      </c>
    </row>
    <row r="36" spans="1:15" x14ac:dyDescent="0.35">
      <c r="A36" s="1">
        <v>44340</v>
      </c>
      <c r="B36" t="s">
        <v>15</v>
      </c>
      <c r="C36" t="s">
        <v>16</v>
      </c>
      <c r="D36" s="1">
        <v>44413</v>
      </c>
      <c r="E36" t="s">
        <v>17</v>
      </c>
      <c r="F36">
        <v>0</v>
      </c>
      <c r="G36">
        <v>48956</v>
      </c>
      <c r="H36">
        <v>49140</v>
      </c>
      <c r="I36">
        <v>48901</v>
      </c>
      <c r="J36">
        <v>49060</v>
      </c>
      <c r="K36">
        <v>48920</v>
      </c>
      <c r="L36">
        <v>337</v>
      </c>
      <c r="M36" t="s">
        <v>264</v>
      </c>
      <c r="N36">
        <v>1653.38</v>
      </c>
      <c r="O36">
        <v>525</v>
      </c>
    </row>
    <row r="37" spans="1:15" x14ac:dyDescent="0.35">
      <c r="A37" s="1">
        <v>44341</v>
      </c>
      <c r="B37" t="s">
        <v>15</v>
      </c>
      <c r="C37" t="s">
        <v>16</v>
      </c>
      <c r="D37" s="1">
        <v>44413</v>
      </c>
      <c r="E37" t="s">
        <v>17</v>
      </c>
      <c r="F37">
        <v>0</v>
      </c>
      <c r="G37">
        <v>48936</v>
      </c>
      <c r="H37">
        <v>49347</v>
      </c>
      <c r="I37">
        <v>48860</v>
      </c>
      <c r="J37">
        <v>49330</v>
      </c>
      <c r="K37">
        <v>49060</v>
      </c>
      <c r="L37">
        <v>587</v>
      </c>
      <c r="M37" t="s">
        <v>263</v>
      </c>
      <c r="N37">
        <v>2883.15</v>
      </c>
      <c r="O37">
        <v>613</v>
      </c>
    </row>
    <row r="38" spans="1:15" x14ac:dyDescent="0.35">
      <c r="A38" s="1">
        <v>44342</v>
      </c>
      <c r="B38" t="s">
        <v>15</v>
      </c>
      <c r="C38" t="s">
        <v>16</v>
      </c>
      <c r="D38" s="1">
        <v>44413</v>
      </c>
      <c r="E38" t="s">
        <v>17</v>
      </c>
      <c r="F38">
        <v>0</v>
      </c>
      <c r="G38">
        <v>49500</v>
      </c>
      <c r="H38">
        <v>49679</v>
      </c>
      <c r="I38">
        <v>49158</v>
      </c>
      <c r="J38">
        <v>49265</v>
      </c>
      <c r="K38">
        <v>49330</v>
      </c>
      <c r="L38">
        <v>760</v>
      </c>
      <c r="M38" t="s">
        <v>262</v>
      </c>
      <c r="N38">
        <v>3759.77</v>
      </c>
      <c r="O38">
        <v>817</v>
      </c>
    </row>
    <row r="39" spans="1:15" x14ac:dyDescent="0.35">
      <c r="A39" s="1">
        <v>44343</v>
      </c>
      <c r="B39" t="s">
        <v>15</v>
      </c>
      <c r="C39" t="s">
        <v>16</v>
      </c>
      <c r="D39" s="1">
        <v>44413</v>
      </c>
      <c r="E39" t="s">
        <v>17</v>
      </c>
      <c r="F39">
        <v>0</v>
      </c>
      <c r="G39">
        <v>49300</v>
      </c>
      <c r="H39">
        <v>49360</v>
      </c>
      <c r="I39">
        <v>49000</v>
      </c>
      <c r="J39">
        <v>49183</v>
      </c>
      <c r="K39">
        <v>49265</v>
      </c>
      <c r="L39">
        <v>1164</v>
      </c>
      <c r="M39" t="s">
        <v>261</v>
      </c>
      <c r="N39">
        <v>5723.26</v>
      </c>
      <c r="O39">
        <v>1081</v>
      </c>
    </row>
    <row r="40" spans="1:15" x14ac:dyDescent="0.35">
      <c r="A40" s="1">
        <v>44344</v>
      </c>
      <c r="B40" t="s">
        <v>15</v>
      </c>
      <c r="C40" t="s">
        <v>16</v>
      </c>
      <c r="D40" s="1">
        <v>44413</v>
      </c>
      <c r="E40" t="s">
        <v>17</v>
      </c>
      <c r="F40">
        <v>0</v>
      </c>
      <c r="G40">
        <v>49050</v>
      </c>
      <c r="H40">
        <v>49190</v>
      </c>
      <c r="I40">
        <v>48813</v>
      </c>
      <c r="J40">
        <v>49151</v>
      </c>
      <c r="K40">
        <v>49183</v>
      </c>
      <c r="L40">
        <v>1617</v>
      </c>
      <c r="M40" t="s">
        <v>260</v>
      </c>
      <c r="N40">
        <v>7926.77</v>
      </c>
      <c r="O40">
        <v>1542</v>
      </c>
    </row>
    <row r="41" spans="1:15" x14ac:dyDescent="0.35">
      <c r="A41" s="1">
        <v>44347</v>
      </c>
      <c r="B41" t="s">
        <v>15</v>
      </c>
      <c r="C41" t="s">
        <v>16</v>
      </c>
      <c r="D41" s="1">
        <v>44413</v>
      </c>
      <c r="E41" t="s">
        <v>17</v>
      </c>
      <c r="F41">
        <v>0</v>
      </c>
      <c r="G41">
        <v>49199</v>
      </c>
      <c r="H41">
        <v>49427</v>
      </c>
      <c r="I41">
        <v>49199</v>
      </c>
      <c r="J41">
        <v>49342</v>
      </c>
      <c r="K41">
        <v>49151</v>
      </c>
      <c r="L41">
        <v>1773</v>
      </c>
      <c r="M41" t="s">
        <v>259</v>
      </c>
      <c r="N41">
        <v>8747.94</v>
      </c>
      <c r="O41">
        <v>1999</v>
      </c>
    </row>
    <row r="42" spans="1:15" x14ac:dyDescent="0.35">
      <c r="A42" s="1">
        <v>44348</v>
      </c>
      <c r="B42" t="s">
        <v>15</v>
      </c>
      <c r="C42" t="s">
        <v>16</v>
      </c>
      <c r="D42" s="1">
        <v>44413</v>
      </c>
      <c r="E42" t="s">
        <v>17</v>
      </c>
      <c r="F42">
        <v>0</v>
      </c>
      <c r="G42">
        <v>49447</v>
      </c>
      <c r="H42">
        <v>49721</v>
      </c>
      <c r="I42">
        <v>49220</v>
      </c>
      <c r="J42">
        <v>49425</v>
      </c>
      <c r="K42">
        <v>49342</v>
      </c>
      <c r="L42">
        <v>2380</v>
      </c>
      <c r="M42" t="s">
        <v>258</v>
      </c>
      <c r="N42">
        <v>11774.25</v>
      </c>
      <c r="O42">
        <v>2243</v>
      </c>
    </row>
    <row r="43" spans="1:15" x14ac:dyDescent="0.35">
      <c r="A43" s="1">
        <v>44349</v>
      </c>
      <c r="B43" t="s">
        <v>15</v>
      </c>
      <c r="C43" t="s">
        <v>16</v>
      </c>
      <c r="D43" s="1">
        <v>44413</v>
      </c>
      <c r="E43" t="s">
        <v>17</v>
      </c>
      <c r="F43">
        <v>0</v>
      </c>
      <c r="G43">
        <v>49335</v>
      </c>
      <c r="H43">
        <v>49657</v>
      </c>
      <c r="I43">
        <v>49310</v>
      </c>
      <c r="J43">
        <v>49601</v>
      </c>
      <c r="K43">
        <v>49425</v>
      </c>
      <c r="L43">
        <v>1813</v>
      </c>
      <c r="M43" t="s">
        <v>257</v>
      </c>
      <c r="N43">
        <v>8978.74</v>
      </c>
      <c r="O43">
        <v>2283</v>
      </c>
    </row>
    <row r="44" spans="1:15" x14ac:dyDescent="0.35">
      <c r="A44" s="1">
        <v>44350</v>
      </c>
      <c r="B44" t="s">
        <v>15</v>
      </c>
      <c r="C44" t="s">
        <v>16</v>
      </c>
      <c r="D44" s="1">
        <v>44413</v>
      </c>
      <c r="E44" t="s">
        <v>17</v>
      </c>
      <c r="F44">
        <v>0</v>
      </c>
      <c r="G44">
        <v>49601</v>
      </c>
      <c r="H44">
        <v>49646</v>
      </c>
      <c r="I44">
        <v>48576</v>
      </c>
      <c r="J44">
        <v>48692</v>
      </c>
      <c r="K44">
        <v>49601</v>
      </c>
      <c r="L44">
        <v>5375</v>
      </c>
      <c r="M44" t="s">
        <v>256</v>
      </c>
      <c r="N44">
        <v>26345.47</v>
      </c>
      <c r="O44">
        <v>3956</v>
      </c>
    </row>
    <row r="45" spans="1:15" x14ac:dyDescent="0.35">
      <c r="A45" s="1">
        <v>44351</v>
      </c>
      <c r="B45" t="s">
        <v>15</v>
      </c>
      <c r="C45" t="s">
        <v>16</v>
      </c>
      <c r="D45" s="1">
        <v>44413</v>
      </c>
      <c r="E45" t="s">
        <v>17</v>
      </c>
      <c r="F45">
        <v>0</v>
      </c>
      <c r="G45">
        <v>48669</v>
      </c>
      <c r="H45">
        <v>49177</v>
      </c>
      <c r="I45">
        <v>48468</v>
      </c>
      <c r="J45">
        <v>49025</v>
      </c>
      <c r="K45">
        <v>48692</v>
      </c>
      <c r="L45">
        <v>3248</v>
      </c>
      <c r="M45" t="s">
        <v>255</v>
      </c>
      <c r="N45">
        <v>15869.04</v>
      </c>
      <c r="O45">
        <v>3772</v>
      </c>
    </row>
    <row r="46" spans="1:15" x14ac:dyDescent="0.35">
      <c r="A46" s="1">
        <v>44354</v>
      </c>
      <c r="B46" t="s">
        <v>15</v>
      </c>
      <c r="C46" t="s">
        <v>16</v>
      </c>
      <c r="D46" s="1">
        <v>44442</v>
      </c>
      <c r="E46" t="s">
        <v>17</v>
      </c>
      <c r="F46">
        <v>0</v>
      </c>
      <c r="G46">
        <v>49088</v>
      </c>
      <c r="H46">
        <v>49372</v>
      </c>
      <c r="I46">
        <v>48911</v>
      </c>
      <c r="J46">
        <v>49316</v>
      </c>
      <c r="K46">
        <v>49119</v>
      </c>
      <c r="L46">
        <v>74</v>
      </c>
      <c r="M46" t="s">
        <v>53</v>
      </c>
      <c r="N46">
        <v>363.77</v>
      </c>
      <c r="O46">
        <v>37</v>
      </c>
    </row>
    <row r="47" spans="1:15" x14ac:dyDescent="0.35">
      <c r="A47" s="1">
        <v>44355</v>
      </c>
      <c r="B47" t="s">
        <v>15</v>
      </c>
      <c r="C47" t="s">
        <v>16</v>
      </c>
      <c r="D47" s="1">
        <v>44442</v>
      </c>
      <c r="E47" t="s">
        <v>17</v>
      </c>
      <c r="F47">
        <v>0</v>
      </c>
      <c r="G47">
        <v>49346</v>
      </c>
      <c r="H47">
        <v>49486</v>
      </c>
      <c r="I47">
        <v>49141</v>
      </c>
      <c r="J47">
        <v>49236</v>
      </c>
      <c r="K47">
        <v>49316</v>
      </c>
      <c r="L47">
        <v>46</v>
      </c>
      <c r="M47" t="s">
        <v>254</v>
      </c>
      <c r="N47">
        <v>226.9</v>
      </c>
      <c r="O47">
        <v>53</v>
      </c>
    </row>
    <row r="48" spans="1:15" x14ac:dyDescent="0.35">
      <c r="A48" s="1">
        <v>44356</v>
      </c>
      <c r="B48" t="s">
        <v>15</v>
      </c>
      <c r="C48" t="s">
        <v>16</v>
      </c>
      <c r="D48" s="1">
        <v>44442</v>
      </c>
      <c r="E48" t="s">
        <v>17</v>
      </c>
      <c r="F48">
        <v>0</v>
      </c>
      <c r="G48">
        <v>49384</v>
      </c>
      <c r="H48">
        <v>49450</v>
      </c>
      <c r="I48">
        <v>49299</v>
      </c>
      <c r="J48">
        <v>49339</v>
      </c>
      <c r="K48">
        <v>49236</v>
      </c>
      <c r="L48">
        <v>34</v>
      </c>
      <c r="M48" t="s">
        <v>218</v>
      </c>
      <c r="N48">
        <v>167.81</v>
      </c>
      <c r="O48">
        <v>72</v>
      </c>
    </row>
    <row r="49" spans="1:15" x14ac:dyDescent="0.35">
      <c r="A49" s="1">
        <v>44357</v>
      </c>
      <c r="B49" t="s">
        <v>15</v>
      </c>
      <c r="C49" t="s">
        <v>16</v>
      </c>
      <c r="D49" s="1">
        <v>44442</v>
      </c>
      <c r="E49" t="s">
        <v>17</v>
      </c>
      <c r="F49">
        <v>0</v>
      </c>
      <c r="G49">
        <v>49191</v>
      </c>
      <c r="H49">
        <v>49439</v>
      </c>
      <c r="I49">
        <v>48957</v>
      </c>
      <c r="J49">
        <v>49403</v>
      </c>
      <c r="K49">
        <v>49339</v>
      </c>
      <c r="L49">
        <v>118</v>
      </c>
      <c r="M49" t="s">
        <v>253</v>
      </c>
      <c r="N49">
        <v>580.83000000000004</v>
      </c>
      <c r="O49">
        <v>105</v>
      </c>
    </row>
    <row r="50" spans="1:15" x14ac:dyDescent="0.35">
      <c r="A50" s="1">
        <v>44358</v>
      </c>
      <c r="B50" t="s">
        <v>15</v>
      </c>
      <c r="C50" t="s">
        <v>16</v>
      </c>
      <c r="D50" s="1">
        <v>44442</v>
      </c>
      <c r="E50" t="s">
        <v>17</v>
      </c>
      <c r="F50">
        <v>0</v>
      </c>
      <c r="G50">
        <v>49479</v>
      </c>
      <c r="H50">
        <v>49550</v>
      </c>
      <c r="I50">
        <v>49106</v>
      </c>
      <c r="J50">
        <v>49125</v>
      </c>
      <c r="K50">
        <v>49403</v>
      </c>
      <c r="L50">
        <v>139</v>
      </c>
      <c r="M50" t="s">
        <v>252</v>
      </c>
      <c r="N50">
        <v>685.61</v>
      </c>
      <c r="O50">
        <v>163</v>
      </c>
    </row>
    <row r="51" spans="1:15" x14ac:dyDescent="0.35">
      <c r="A51" s="1">
        <v>44361</v>
      </c>
      <c r="B51" t="s">
        <v>15</v>
      </c>
      <c r="C51" t="s">
        <v>16</v>
      </c>
      <c r="D51" s="1">
        <v>44442</v>
      </c>
      <c r="E51" t="s">
        <v>17</v>
      </c>
      <c r="F51">
        <v>0</v>
      </c>
      <c r="G51">
        <v>48891</v>
      </c>
      <c r="H51">
        <v>48926</v>
      </c>
      <c r="I51">
        <v>48000</v>
      </c>
      <c r="J51">
        <v>48804</v>
      </c>
      <c r="K51">
        <v>49125</v>
      </c>
      <c r="L51">
        <v>218</v>
      </c>
      <c r="M51" t="s">
        <v>251</v>
      </c>
      <c r="N51">
        <v>1059.56</v>
      </c>
      <c r="O51">
        <v>296</v>
      </c>
    </row>
    <row r="52" spans="1:15" x14ac:dyDescent="0.35">
      <c r="A52" s="1">
        <v>44362</v>
      </c>
      <c r="B52" t="s">
        <v>15</v>
      </c>
      <c r="C52" t="s">
        <v>16</v>
      </c>
      <c r="D52" s="1">
        <v>44442</v>
      </c>
      <c r="E52" t="s">
        <v>17</v>
      </c>
      <c r="F52">
        <v>0</v>
      </c>
      <c r="G52">
        <v>48661</v>
      </c>
      <c r="H52">
        <v>48896</v>
      </c>
      <c r="I52">
        <v>48567</v>
      </c>
      <c r="J52">
        <v>48615</v>
      </c>
      <c r="K52">
        <v>48804</v>
      </c>
      <c r="L52">
        <v>99</v>
      </c>
      <c r="M52" t="s">
        <v>250</v>
      </c>
      <c r="N52">
        <v>482.27</v>
      </c>
      <c r="O52">
        <v>337</v>
      </c>
    </row>
    <row r="53" spans="1:15" x14ac:dyDescent="0.35">
      <c r="A53" s="1">
        <v>44363</v>
      </c>
      <c r="B53" t="s">
        <v>15</v>
      </c>
      <c r="C53" t="s">
        <v>16</v>
      </c>
      <c r="D53" s="1">
        <v>44442</v>
      </c>
      <c r="E53" t="s">
        <v>17</v>
      </c>
      <c r="F53">
        <v>0</v>
      </c>
      <c r="G53">
        <v>48626</v>
      </c>
      <c r="H53">
        <v>48750</v>
      </c>
      <c r="I53">
        <v>48599</v>
      </c>
      <c r="J53">
        <v>48693</v>
      </c>
      <c r="K53">
        <v>48615</v>
      </c>
      <c r="L53">
        <v>127</v>
      </c>
      <c r="M53" t="s">
        <v>249</v>
      </c>
      <c r="N53">
        <v>618.42999999999995</v>
      </c>
      <c r="O53">
        <v>381</v>
      </c>
    </row>
    <row r="54" spans="1:15" x14ac:dyDescent="0.35">
      <c r="A54" s="1">
        <v>44364</v>
      </c>
      <c r="B54" t="s">
        <v>15</v>
      </c>
      <c r="C54" t="s">
        <v>16</v>
      </c>
      <c r="D54" s="1">
        <v>44442</v>
      </c>
      <c r="E54" t="s">
        <v>17</v>
      </c>
      <c r="F54">
        <v>0</v>
      </c>
      <c r="G54">
        <v>48013</v>
      </c>
      <c r="H54">
        <v>48052</v>
      </c>
      <c r="I54">
        <v>46932</v>
      </c>
      <c r="J54">
        <v>47157</v>
      </c>
      <c r="K54">
        <v>48693</v>
      </c>
      <c r="L54">
        <v>1097</v>
      </c>
      <c r="M54" t="s">
        <v>248</v>
      </c>
      <c r="N54">
        <v>5214.3900000000003</v>
      </c>
      <c r="O54">
        <v>786</v>
      </c>
    </row>
    <row r="55" spans="1:15" x14ac:dyDescent="0.35">
      <c r="A55" s="1">
        <v>44365</v>
      </c>
      <c r="B55" t="s">
        <v>15</v>
      </c>
      <c r="C55" t="s">
        <v>16</v>
      </c>
      <c r="D55" s="1">
        <v>44442</v>
      </c>
      <c r="E55" t="s">
        <v>17</v>
      </c>
      <c r="F55">
        <v>0</v>
      </c>
      <c r="G55">
        <v>47290</v>
      </c>
      <c r="H55">
        <v>47444</v>
      </c>
      <c r="I55">
        <v>46901</v>
      </c>
      <c r="J55">
        <v>46944</v>
      </c>
      <c r="K55">
        <v>47157</v>
      </c>
      <c r="L55">
        <v>526</v>
      </c>
      <c r="M55" t="s">
        <v>247</v>
      </c>
      <c r="N55">
        <v>2482.83</v>
      </c>
      <c r="O55">
        <v>885</v>
      </c>
    </row>
    <row r="56" spans="1:15" x14ac:dyDescent="0.35">
      <c r="A56" s="1">
        <v>44368</v>
      </c>
      <c r="B56" t="s">
        <v>15</v>
      </c>
      <c r="C56" t="s">
        <v>16</v>
      </c>
      <c r="D56" s="1">
        <v>44442</v>
      </c>
      <c r="E56" t="s">
        <v>17</v>
      </c>
      <c r="F56">
        <v>0</v>
      </c>
      <c r="G56">
        <v>47068</v>
      </c>
      <c r="H56">
        <v>47334</v>
      </c>
      <c r="I56">
        <v>46851</v>
      </c>
      <c r="J56">
        <v>47262</v>
      </c>
      <c r="K56">
        <v>46944</v>
      </c>
      <c r="L56">
        <v>294</v>
      </c>
      <c r="M56" t="s">
        <v>246</v>
      </c>
      <c r="N56">
        <v>1385.88</v>
      </c>
      <c r="O56">
        <v>923</v>
      </c>
    </row>
    <row r="57" spans="1:15" x14ac:dyDescent="0.35">
      <c r="A57" s="1">
        <v>44369</v>
      </c>
      <c r="B57" t="s">
        <v>15</v>
      </c>
      <c r="C57" t="s">
        <v>16</v>
      </c>
      <c r="D57" s="1">
        <v>44442</v>
      </c>
      <c r="E57" t="s">
        <v>17</v>
      </c>
      <c r="F57">
        <v>0</v>
      </c>
      <c r="G57">
        <v>47362</v>
      </c>
      <c r="H57">
        <v>47401</v>
      </c>
      <c r="I57">
        <v>47116</v>
      </c>
      <c r="J57">
        <v>47232</v>
      </c>
      <c r="K57">
        <v>47262</v>
      </c>
      <c r="L57">
        <v>242</v>
      </c>
      <c r="M57" t="s">
        <v>245</v>
      </c>
      <c r="N57">
        <v>1143.56</v>
      </c>
      <c r="O57">
        <v>966</v>
      </c>
    </row>
    <row r="58" spans="1:15" x14ac:dyDescent="0.35">
      <c r="A58" s="1">
        <v>44370</v>
      </c>
      <c r="B58" t="s">
        <v>15</v>
      </c>
      <c r="C58" t="s">
        <v>16</v>
      </c>
      <c r="D58" s="1">
        <v>44442</v>
      </c>
      <c r="E58" t="s">
        <v>17</v>
      </c>
      <c r="F58">
        <v>0</v>
      </c>
      <c r="G58">
        <v>47328</v>
      </c>
      <c r="H58">
        <v>47500</v>
      </c>
      <c r="I58">
        <v>47206</v>
      </c>
      <c r="J58">
        <v>47305</v>
      </c>
      <c r="K58">
        <v>47232</v>
      </c>
      <c r="L58">
        <v>256</v>
      </c>
      <c r="M58" t="s">
        <v>244</v>
      </c>
      <c r="N58">
        <v>1211.8900000000001</v>
      </c>
      <c r="O58">
        <v>1052</v>
      </c>
    </row>
    <row r="59" spans="1:15" x14ac:dyDescent="0.35">
      <c r="A59" s="1">
        <v>44371</v>
      </c>
      <c r="B59" t="s">
        <v>15</v>
      </c>
      <c r="C59" t="s">
        <v>16</v>
      </c>
      <c r="D59" s="1">
        <v>44442</v>
      </c>
      <c r="E59" t="s">
        <v>17</v>
      </c>
      <c r="F59">
        <v>0</v>
      </c>
      <c r="G59">
        <v>47695</v>
      </c>
      <c r="H59">
        <v>47695</v>
      </c>
      <c r="I59">
        <v>47047</v>
      </c>
      <c r="J59">
        <v>47087</v>
      </c>
      <c r="K59">
        <v>47305</v>
      </c>
      <c r="L59">
        <v>425</v>
      </c>
      <c r="M59" t="s">
        <v>243</v>
      </c>
      <c r="N59">
        <v>2005.2</v>
      </c>
      <c r="O59">
        <v>1275</v>
      </c>
    </row>
    <row r="60" spans="1:15" x14ac:dyDescent="0.35">
      <c r="A60" s="1">
        <v>44372</v>
      </c>
      <c r="B60" t="s">
        <v>15</v>
      </c>
      <c r="C60" t="s">
        <v>16</v>
      </c>
      <c r="D60" s="1">
        <v>44442</v>
      </c>
      <c r="E60" t="s">
        <v>17</v>
      </c>
      <c r="F60">
        <v>0</v>
      </c>
      <c r="G60">
        <v>47180</v>
      </c>
      <c r="H60">
        <v>47380</v>
      </c>
      <c r="I60">
        <v>47065</v>
      </c>
      <c r="J60">
        <v>47117</v>
      </c>
      <c r="K60">
        <v>47087</v>
      </c>
      <c r="L60">
        <v>357</v>
      </c>
      <c r="M60" t="s">
        <v>242</v>
      </c>
      <c r="N60">
        <v>1685.1</v>
      </c>
      <c r="O60">
        <v>1399</v>
      </c>
    </row>
    <row r="61" spans="1:15" x14ac:dyDescent="0.35">
      <c r="A61" s="1">
        <v>44375</v>
      </c>
      <c r="B61" t="s">
        <v>15</v>
      </c>
      <c r="C61" t="s">
        <v>16</v>
      </c>
      <c r="D61" s="1">
        <v>44442</v>
      </c>
      <c r="E61" t="s">
        <v>17</v>
      </c>
      <c r="F61">
        <v>0</v>
      </c>
      <c r="G61">
        <v>47162</v>
      </c>
      <c r="H61">
        <v>47305</v>
      </c>
      <c r="I61">
        <v>47100</v>
      </c>
      <c r="J61">
        <v>47210</v>
      </c>
      <c r="K61">
        <v>47117</v>
      </c>
      <c r="L61">
        <v>879</v>
      </c>
      <c r="M61" t="s">
        <v>241</v>
      </c>
      <c r="N61">
        <v>4151.67</v>
      </c>
      <c r="O61">
        <v>1809</v>
      </c>
    </row>
    <row r="62" spans="1:15" x14ac:dyDescent="0.35">
      <c r="A62" s="1">
        <v>44376</v>
      </c>
      <c r="B62" t="s">
        <v>15</v>
      </c>
      <c r="C62" t="s">
        <v>16</v>
      </c>
      <c r="D62" s="1">
        <v>44442</v>
      </c>
      <c r="E62" t="s">
        <v>17</v>
      </c>
      <c r="F62">
        <v>0</v>
      </c>
      <c r="G62">
        <v>47110</v>
      </c>
      <c r="H62">
        <v>47182</v>
      </c>
      <c r="I62">
        <v>46550</v>
      </c>
      <c r="J62">
        <v>46713</v>
      </c>
      <c r="K62">
        <v>47210</v>
      </c>
      <c r="L62">
        <v>2674</v>
      </c>
      <c r="M62" t="s">
        <v>240</v>
      </c>
      <c r="N62">
        <v>12524.91</v>
      </c>
      <c r="O62">
        <v>2744</v>
      </c>
    </row>
    <row r="63" spans="1:15" x14ac:dyDescent="0.35">
      <c r="A63" s="1">
        <v>44377</v>
      </c>
      <c r="B63" t="s">
        <v>15</v>
      </c>
      <c r="C63" t="s">
        <v>16</v>
      </c>
      <c r="D63" s="1">
        <v>44442</v>
      </c>
      <c r="E63" t="s">
        <v>17</v>
      </c>
      <c r="F63">
        <v>0</v>
      </c>
      <c r="G63">
        <v>46770</v>
      </c>
      <c r="H63">
        <v>47066</v>
      </c>
      <c r="I63">
        <v>46619</v>
      </c>
      <c r="J63">
        <v>46979</v>
      </c>
      <c r="K63">
        <v>46713</v>
      </c>
      <c r="L63">
        <v>886</v>
      </c>
      <c r="M63" t="s">
        <v>239</v>
      </c>
      <c r="N63">
        <v>4148.1400000000003</v>
      </c>
      <c r="O63">
        <v>2811</v>
      </c>
    </row>
    <row r="64" spans="1:15" x14ac:dyDescent="0.35">
      <c r="A64" s="1">
        <v>44378</v>
      </c>
      <c r="B64" t="s">
        <v>15</v>
      </c>
      <c r="C64" t="s">
        <v>16</v>
      </c>
      <c r="D64" s="1">
        <v>44442</v>
      </c>
      <c r="E64" t="s">
        <v>17</v>
      </c>
      <c r="F64">
        <v>0</v>
      </c>
      <c r="G64">
        <v>47039</v>
      </c>
      <c r="H64">
        <v>47320</v>
      </c>
      <c r="I64">
        <v>47039</v>
      </c>
      <c r="J64">
        <v>47184</v>
      </c>
      <c r="K64">
        <v>46979</v>
      </c>
      <c r="L64">
        <v>1233</v>
      </c>
      <c r="M64" t="s">
        <v>238</v>
      </c>
      <c r="N64">
        <v>5817.24</v>
      </c>
      <c r="O64">
        <v>2701</v>
      </c>
    </row>
    <row r="65" spans="1:15" x14ac:dyDescent="0.35">
      <c r="A65" s="1">
        <v>44379</v>
      </c>
      <c r="B65" t="s">
        <v>15</v>
      </c>
      <c r="C65" t="s">
        <v>16</v>
      </c>
      <c r="D65" s="1">
        <v>44442</v>
      </c>
      <c r="E65" t="s">
        <v>17</v>
      </c>
      <c r="F65">
        <v>0</v>
      </c>
      <c r="G65">
        <v>47280</v>
      </c>
      <c r="H65">
        <v>47633</v>
      </c>
      <c r="I65">
        <v>47280</v>
      </c>
      <c r="J65">
        <v>47466</v>
      </c>
      <c r="K65">
        <v>47184</v>
      </c>
      <c r="L65">
        <v>1666</v>
      </c>
      <c r="M65" t="s">
        <v>237</v>
      </c>
      <c r="N65">
        <v>7906.53</v>
      </c>
      <c r="O65">
        <v>2677</v>
      </c>
    </row>
    <row r="66" spans="1:15" x14ac:dyDescent="0.35">
      <c r="A66" s="1">
        <v>44382</v>
      </c>
      <c r="B66" t="s">
        <v>15</v>
      </c>
      <c r="C66" t="s">
        <v>16</v>
      </c>
      <c r="D66" s="1">
        <v>44442</v>
      </c>
      <c r="E66" t="s">
        <v>17</v>
      </c>
      <c r="F66">
        <v>0</v>
      </c>
      <c r="G66">
        <v>47500</v>
      </c>
      <c r="H66">
        <v>47590</v>
      </c>
      <c r="I66">
        <v>47437</v>
      </c>
      <c r="J66">
        <v>47472</v>
      </c>
      <c r="K66">
        <v>47466</v>
      </c>
      <c r="L66">
        <v>464</v>
      </c>
      <c r="M66" t="s">
        <v>236</v>
      </c>
      <c r="N66">
        <v>2203.36</v>
      </c>
      <c r="O66">
        <v>2703</v>
      </c>
    </row>
    <row r="67" spans="1:15" x14ac:dyDescent="0.35">
      <c r="A67" s="1">
        <v>44383</v>
      </c>
      <c r="B67" t="s">
        <v>15</v>
      </c>
      <c r="C67" t="s">
        <v>16</v>
      </c>
      <c r="D67" s="1">
        <v>44474</v>
      </c>
      <c r="E67" t="s">
        <v>17</v>
      </c>
      <c r="F67">
        <v>0</v>
      </c>
      <c r="G67">
        <v>47865</v>
      </c>
      <c r="H67">
        <v>48220</v>
      </c>
      <c r="I67">
        <v>47613</v>
      </c>
      <c r="J67">
        <v>47985</v>
      </c>
      <c r="K67">
        <v>47918</v>
      </c>
      <c r="L67">
        <v>16</v>
      </c>
      <c r="M67" t="s">
        <v>217</v>
      </c>
      <c r="N67">
        <v>76.680000000000007</v>
      </c>
      <c r="O67">
        <v>11</v>
      </c>
    </row>
    <row r="68" spans="1:15" x14ac:dyDescent="0.35">
      <c r="A68" s="1">
        <v>44384</v>
      </c>
      <c r="B68" t="s">
        <v>15</v>
      </c>
      <c r="C68" t="s">
        <v>16</v>
      </c>
      <c r="D68" s="1">
        <v>44474</v>
      </c>
      <c r="E68" t="s">
        <v>17</v>
      </c>
      <c r="F68">
        <v>0</v>
      </c>
      <c r="G68">
        <v>48119</v>
      </c>
      <c r="H68">
        <v>48286</v>
      </c>
      <c r="I68">
        <v>48000</v>
      </c>
      <c r="J68">
        <v>48160</v>
      </c>
      <c r="K68">
        <v>47985</v>
      </c>
      <c r="L68">
        <v>10</v>
      </c>
      <c r="M68" t="s">
        <v>235</v>
      </c>
      <c r="N68">
        <v>48.16</v>
      </c>
      <c r="O68">
        <v>17</v>
      </c>
    </row>
    <row r="69" spans="1:15" x14ac:dyDescent="0.35">
      <c r="A69" s="1">
        <v>44385</v>
      </c>
      <c r="B69" t="s">
        <v>15</v>
      </c>
      <c r="C69" t="s">
        <v>16</v>
      </c>
      <c r="D69" s="1">
        <v>44474</v>
      </c>
      <c r="E69" t="s">
        <v>17</v>
      </c>
      <c r="F69">
        <v>0</v>
      </c>
      <c r="G69">
        <v>48079</v>
      </c>
      <c r="H69">
        <v>48618</v>
      </c>
      <c r="I69">
        <v>48041</v>
      </c>
      <c r="J69">
        <v>48136</v>
      </c>
      <c r="K69">
        <v>48160</v>
      </c>
      <c r="L69">
        <v>34</v>
      </c>
      <c r="M69" t="s">
        <v>218</v>
      </c>
      <c r="N69">
        <v>164.21</v>
      </c>
      <c r="O69">
        <v>29</v>
      </c>
    </row>
    <row r="70" spans="1:15" x14ac:dyDescent="0.35">
      <c r="A70" s="1">
        <v>44386</v>
      </c>
      <c r="B70" t="s">
        <v>15</v>
      </c>
      <c r="C70" t="s">
        <v>16</v>
      </c>
      <c r="D70" s="1">
        <v>44474</v>
      </c>
      <c r="E70" t="s">
        <v>17</v>
      </c>
      <c r="F70">
        <v>0</v>
      </c>
      <c r="G70">
        <v>48170</v>
      </c>
      <c r="H70">
        <v>48200</v>
      </c>
      <c r="I70">
        <v>47979</v>
      </c>
      <c r="J70">
        <v>48109</v>
      </c>
      <c r="K70">
        <v>48136</v>
      </c>
      <c r="L70">
        <v>34</v>
      </c>
      <c r="M70" t="s">
        <v>218</v>
      </c>
      <c r="N70">
        <v>163.54</v>
      </c>
      <c r="O70">
        <v>37</v>
      </c>
    </row>
    <row r="71" spans="1:15" x14ac:dyDescent="0.35">
      <c r="A71" s="1">
        <v>44389</v>
      </c>
      <c r="B71" t="s">
        <v>15</v>
      </c>
      <c r="C71" t="s">
        <v>16</v>
      </c>
      <c r="D71" s="1">
        <v>44474</v>
      </c>
      <c r="E71" t="s">
        <v>17</v>
      </c>
      <c r="F71">
        <v>0</v>
      </c>
      <c r="G71">
        <v>48078</v>
      </c>
      <c r="H71">
        <v>48140</v>
      </c>
      <c r="I71">
        <v>47893</v>
      </c>
      <c r="J71">
        <v>48022</v>
      </c>
      <c r="K71">
        <v>48109</v>
      </c>
      <c r="L71">
        <v>51</v>
      </c>
      <c r="M71" t="s">
        <v>234</v>
      </c>
      <c r="N71">
        <v>244.8</v>
      </c>
      <c r="O71">
        <v>47</v>
      </c>
    </row>
    <row r="72" spans="1:15" x14ac:dyDescent="0.35">
      <c r="A72" s="1">
        <v>44390</v>
      </c>
      <c r="B72" t="s">
        <v>15</v>
      </c>
      <c r="C72" t="s">
        <v>16</v>
      </c>
      <c r="D72" s="1">
        <v>44474</v>
      </c>
      <c r="E72" t="s">
        <v>17</v>
      </c>
      <c r="F72">
        <v>0</v>
      </c>
      <c r="G72">
        <v>48184</v>
      </c>
      <c r="H72">
        <v>48332</v>
      </c>
      <c r="I72">
        <v>48118</v>
      </c>
      <c r="J72">
        <v>48231</v>
      </c>
      <c r="K72">
        <v>48022</v>
      </c>
      <c r="L72">
        <v>33</v>
      </c>
      <c r="M72" t="s">
        <v>165</v>
      </c>
      <c r="N72">
        <v>159.15</v>
      </c>
      <c r="O72">
        <v>59</v>
      </c>
    </row>
    <row r="73" spans="1:15" x14ac:dyDescent="0.35">
      <c r="A73" s="1">
        <v>44391</v>
      </c>
      <c r="B73" t="s">
        <v>15</v>
      </c>
      <c r="C73" t="s">
        <v>16</v>
      </c>
      <c r="D73" s="1">
        <v>44474</v>
      </c>
      <c r="E73" t="s">
        <v>17</v>
      </c>
      <c r="F73">
        <v>0</v>
      </c>
      <c r="G73">
        <v>48260</v>
      </c>
      <c r="H73">
        <v>48639</v>
      </c>
      <c r="I73">
        <v>48255</v>
      </c>
      <c r="J73">
        <v>48553</v>
      </c>
      <c r="K73">
        <v>48231</v>
      </c>
      <c r="L73">
        <v>33</v>
      </c>
      <c r="M73" t="s">
        <v>165</v>
      </c>
      <c r="N73">
        <v>159.9</v>
      </c>
      <c r="O73">
        <v>61</v>
      </c>
    </row>
    <row r="74" spans="1:15" x14ac:dyDescent="0.35">
      <c r="A74" s="1">
        <v>44392</v>
      </c>
      <c r="B74" t="s">
        <v>15</v>
      </c>
      <c r="C74" t="s">
        <v>16</v>
      </c>
      <c r="D74" s="1">
        <v>44474</v>
      </c>
      <c r="E74" t="s">
        <v>17</v>
      </c>
      <c r="F74">
        <v>0</v>
      </c>
      <c r="G74">
        <v>48650</v>
      </c>
      <c r="H74">
        <v>48816</v>
      </c>
      <c r="I74">
        <v>48500</v>
      </c>
      <c r="J74">
        <v>48628</v>
      </c>
      <c r="K74">
        <v>48553</v>
      </c>
      <c r="L74">
        <v>31</v>
      </c>
      <c r="M74" t="s">
        <v>233</v>
      </c>
      <c r="N74">
        <v>150.9</v>
      </c>
      <c r="O74">
        <v>72</v>
      </c>
    </row>
    <row r="75" spans="1:15" x14ac:dyDescent="0.35">
      <c r="A75" s="1">
        <v>44393</v>
      </c>
      <c r="B75" t="s">
        <v>15</v>
      </c>
      <c r="C75" t="s">
        <v>16</v>
      </c>
      <c r="D75" s="1">
        <v>44474</v>
      </c>
      <c r="E75" t="s">
        <v>17</v>
      </c>
      <c r="F75">
        <v>0</v>
      </c>
      <c r="G75">
        <v>48670</v>
      </c>
      <c r="H75">
        <v>48690</v>
      </c>
      <c r="I75">
        <v>48347</v>
      </c>
      <c r="J75">
        <v>48355</v>
      </c>
      <c r="K75">
        <v>48628</v>
      </c>
      <c r="L75">
        <v>62</v>
      </c>
      <c r="M75" t="s">
        <v>232</v>
      </c>
      <c r="N75">
        <v>300.52</v>
      </c>
      <c r="O75">
        <v>82</v>
      </c>
    </row>
    <row r="76" spans="1:15" x14ac:dyDescent="0.35">
      <c r="A76" s="1">
        <v>44396</v>
      </c>
      <c r="B76" t="s">
        <v>15</v>
      </c>
      <c r="C76" t="s">
        <v>16</v>
      </c>
      <c r="D76" s="1">
        <v>44474</v>
      </c>
      <c r="E76" t="s">
        <v>17</v>
      </c>
      <c r="F76">
        <v>0</v>
      </c>
      <c r="G76">
        <v>48365</v>
      </c>
      <c r="H76">
        <v>48465</v>
      </c>
      <c r="I76">
        <v>48150</v>
      </c>
      <c r="J76">
        <v>48431</v>
      </c>
      <c r="K76">
        <v>48355</v>
      </c>
      <c r="L76">
        <v>83</v>
      </c>
      <c r="M76" t="s">
        <v>47</v>
      </c>
      <c r="N76">
        <v>401</v>
      </c>
      <c r="O76">
        <v>118</v>
      </c>
    </row>
    <row r="77" spans="1:15" x14ac:dyDescent="0.35">
      <c r="A77" s="1">
        <v>44397</v>
      </c>
      <c r="B77" t="s">
        <v>15</v>
      </c>
      <c r="C77" t="s">
        <v>16</v>
      </c>
      <c r="D77" s="1">
        <v>44474</v>
      </c>
      <c r="E77" t="s">
        <v>17</v>
      </c>
      <c r="F77">
        <v>0</v>
      </c>
      <c r="G77">
        <v>48560</v>
      </c>
      <c r="H77">
        <v>48570</v>
      </c>
      <c r="I77">
        <v>48120</v>
      </c>
      <c r="J77">
        <v>48186</v>
      </c>
      <c r="K77">
        <v>48431</v>
      </c>
      <c r="L77">
        <v>95</v>
      </c>
      <c r="M77" t="s">
        <v>54</v>
      </c>
      <c r="N77">
        <v>459.72</v>
      </c>
      <c r="O77">
        <v>154</v>
      </c>
    </row>
    <row r="78" spans="1:15" x14ac:dyDescent="0.35">
      <c r="A78" s="1">
        <v>44398</v>
      </c>
      <c r="B78" t="s">
        <v>15</v>
      </c>
      <c r="C78" t="s">
        <v>16</v>
      </c>
      <c r="D78" s="1">
        <v>44474</v>
      </c>
      <c r="E78" t="s">
        <v>17</v>
      </c>
      <c r="F78">
        <v>0</v>
      </c>
      <c r="G78">
        <v>48052</v>
      </c>
      <c r="H78">
        <v>48052</v>
      </c>
      <c r="I78">
        <v>47862</v>
      </c>
      <c r="J78">
        <v>47917</v>
      </c>
      <c r="K78">
        <v>48186</v>
      </c>
      <c r="L78">
        <v>141</v>
      </c>
      <c r="M78" t="s">
        <v>231</v>
      </c>
      <c r="N78">
        <v>675.76</v>
      </c>
      <c r="O78">
        <v>226</v>
      </c>
    </row>
    <row r="79" spans="1:15" x14ac:dyDescent="0.35">
      <c r="A79" s="1">
        <v>44399</v>
      </c>
      <c r="B79" t="s">
        <v>15</v>
      </c>
      <c r="C79" t="s">
        <v>16</v>
      </c>
      <c r="D79" s="1">
        <v>44474</v>
      </c>
      <c r="E79" t="s">
        <v>17</v>
      </c>
      <c r="F79">
        <v>0</v>
      </c>
      <c r="G79">
        <v>47837</v>
      </c>
      <c r="H79">
        <v>47985</v>
      </c>
      <c r="I79">
        <v>47650</v>
      </c>
      <c r="J79">
        <v>47950</v>
      </c>
      <c r="K79">
        <v>47917</v>
      </c>
      <c r="L79">
        <v>181</v>
      </c>
      <c r="M79" t="s">
        <v>230</v>
      </c>
      <c r="N79">
        <v>865.45</v>
      </c>
      <c r="O79">
        <v>322</v>
      </c>
    </row>
    <row r="80" spans="1:15" x14ac:dyDescent="0.35">
      <c r="A80" s="1">
        <v>44400</v>
      </c>
      <c r="B80" t="s">
        <v>15</v>
      </c>
      <c r="C80" t="s">
        <v>16</v>
      </c>
      <c r="D80" s="1">
        <v>44474</v>
      </c>
      <c r="E80" t="s">
        <v>17</v>
      </c>
      <c r="F80">
        <v>0</v>
      </c>
      <c r="G80">
        <v>47831</v>
      </c>
      <c r="H80">
        <v>47965</v>
      </c>
      <c r="I80">
        <v>47583</v>
      </c>
      <c r="J80">
        <v>47811</v>
      </c>
      <c r="K80">
        <v>47950</v>
      </c>
      <c r="L80">
        <v>326</v>
      </c>
      <c r="M80" t="s">
        <v>229</v>
      </c>
      <c r="N80">
        <v>1557.36</v>
      </c>
      <c r="O80">
        <v>537</v>
      </c>
    </row>
    <row r="81" spans="1:15" x14ac:dyDescent="0.35">
      <c r="A81" s="1">
        <v>44403</v>
      </c>
      <c r="B81" t="s">
        <v>15</v>
      </c>
      <c r="C81" t="s">
        <v>16</v>
      </c>
      <c r="D81" s="1">
        <v>44474</v>
      </c>
      <c r="E81" t="s">
        <v>17</v>
      </c>
      <c r="F81">
        <v>0</v>
      </c>
      <c r="G81">
        <v>47822</v>
      </c>
      <c r="H81">
        <v>48019</v>
      </c>
      <c r="I81">
        <v>47670</v>
      </c>
      <c r="J81">
        <v>47693</v>
      </c>
      <c r="K81">
        <v>47811</v>
      </c>
      <c r="L81">
        <v>602</v>
      </c>
      <c r="M81" t="s">
        <v>228</v>
      </c>
      <c r="N81">
        <v>2880.02</v>
      </c>
      <c r="O81">
        <v>852</v>
      </c>
    </row>
    <row r="82" spans="1:15" x14ac:dyDescent="0.35">
      <c r="A82" s="1">
        <v>44404</v>
      </c>
      <c r="B82" t="s">
        <v>15</v>
      </c>
      <c r="C82" t="s">
        <v>16</v>
      </c>
      <c r="D82" s="1">
        <v>44474</v>
      </c>
      <c r="E82" t="s">
        <v>17</v>
      </c>
      <c r="F82">
        <v>0</v>
      </c>
      <c r="G82">
        <v>47659</v>
      </c>
      <c r="H82">
        <v>47850</v>
      </c>
      <c r="I82">
        <v>47575</v>
      </c>
      <c r="J82">
        <v>47792</v>
      </c>
      <c r="K82">
        <v>47693</v>
      </c>
      <c r="L82">
        <v>625</v>
      </c>
      <c r="M82" t="s">
        <v>227</v>
      </c>
      <c r="N82">
        <v>2982.07</v>
      </c>
      <c r="O82">
        <v>1045</v>
      </c>
    </row>
    <row r="83" spans="1:15" x14ac:dyDescent="0.35">
      <c r="A83" s="1">
        <v>44405</v>
      </c>
      <c r="B83" t="s">
        <v>15</v>
      </c>
      <c r="C83" t="s">
        <v>16</v>
      </c>
      <c r="D83" s="1">
        <v>44474</v>
      </c>
      <c r="E83" t="s">
        <v>17</v>
      </c>
      <c r="F83">
        <v>0</v>
      </c>
      <c r="G83">
        <v>47856</v>
      </c>
      <c r="H83">
        <v>47896</v>
      </c>
      <c r="I83">
        <v>47590</v>
      </c>
      <c r="J83">
        <v>47730</v>
      </c>
      <c r="K83">
        <v>47792</v>
      </c>
      <c r="L83">
        <v>842</v>
      </c>
      <c r="M83" t="s">
        <v>226</v>
      </c>
      <c r="N83">
        <v>4019.46</v>
      </c>
      <c r="O83">
        <v>1470</v>
      </c>
    </row>
    <row r="84" spans="1:15" x14ac:dyDescent="0.35">
      <c r="A84" s="1">
        <v>44406</v>
      </c>
      <c r="B84" t="s">
        <v>15</v>
      </c>
      <c r="C84" t="s">
        <v>16</v>
      </c>
      <c r="D84" s="1">
        <v>44474</v>
      </c>
      <c r="E84" t="s">
        <v>17</v>
      </c>
      <c r="F84">
        <v>0</v>
      </c>
      <c r="G84">
        <v>47885</v>
      </c>
      <c r="H84">
        <v>48438</v>
      </c>
      <c r="I84">
        <v>47885</v>
      </c>
      <c r="J84">
        <v>48407</v>
      </c>
      <c r="K84">
        <v>47730</v>
      </c>
      <c r="L84">
        <v>1589</v>
      </c>
      <c r="M84" t="s">
        <v>192</v>
      </c>
      <c r="N84">
        <v>7662.54</v>
      </c>
      <c r="O84">
        <v>1899</v>
      </c>
    </row>
    <row r="85" spans="1:15" x14ac:dyDescent="0.35">
      <c r="A85" s="1">
        <v>44407</v>
      </c>
      <c r="B85" t="s">
        <v>15</v>
      </c>
      <c r="C85" t="s">
        <v>16</v>
      </c>
      <c r="D85" s="1">
        <v>44474</v>
      </c>
      <c r="E85" t="s">
        <v>17</v>
      </c>
      <c r="F85">
        <v>0</v>
      </c>
      <c r="G85">
        <v>48360</v>
      </c>
      <c r="H85">
        <v>48489</v>
      </c>
      <c r="I85">
        <v>48009</v>
      </c>
      <c r="J85">
        <v>48051</v>
      </c>
      <c r="K85">
        <v>48407</v>
      </c>
      <c r="L85">
        <v>2180</v>
      </c>
      <c r="M85" t="s">
        <v>225</v>
      </c>
      <c r="N85">
        <v>10525.43</v>
      </c>
      <c r="O85">
        <v>2557</v>
      </c>
    </row>
    <row r="86" spans="1:15" x14ac:dyDescent="0.35">
      <c r="A86" s="1">
        <v>44410</v>
      </c>
      <c r="B86" t="s">
        <v>15</v>
      </c>
      <c r="C86" t="s">
        <v>16</v>
      </c>
      <c r="D86" s="1">
        <v>44474</v>
      </c>
      <c r="E86" t="s">
        <v>17</v>
      </c>
      <c r="F86">
        <v>0</v>
      </c>
      <c r="G86">
        <v>47999</v>
      </c>
      <c r="H86">
        <v>48165</v>
      </c>
      <c r="I86">
        <v>47853</v>
      </c>
      <c r="J86">
        <v>48111</v>
      </c>
      <c r="K86">
        <v>48051</v>
      </c>
      <c r="L86">
        <v>1947</v>
      </c>
      <c r="M86" t="s">
        <v>224</v>
      </c>
      <c r="N86">
        <v>9343.3799999999992</v>
      </c>
      <c r="O86">
        <v>2916</v>
      </c>
    </row>
    <row r="87" spans="1:15" x14ac:dyDescent="0.35">
      <c r="A87" s="1">
        <v>44411</v>
      </c>
      <c r="B87" t="s">
        <v>15</v>
      </c>
      <c r="C87" t="s">
        <v>16</v>
      </c>
      <c r="D87" s="1">
        <v>44474</v>
      </c>
      <c r="E87" t="s">
        <v>17</v>
      </c>
      <c r="F87">
        <v>0</v>
      </c>
      <c r="G87">
        <v>47981</v>
      </c>
      <c r="H87">
        <v>48011</v>
      </c>
      <c r="I87">
        <v>47864</v>
      </c>
      <c r="J87">
        <v>47907</v>
      </c>
      <c r="K87">
        <v>48111</v>
      </c>
      <c r="L87">
        <v>1255</v>
      </c>
      <c r="M87" t="s">
        <v>223</v>
      </c>
      <c r="N87">
        <v>6015.03</v>
      </c>
      <c r="O87">
        <v>3276</v>
      </c>
    </row>
    <row r="88" spans="1:15" x14ac:dyDescent="0.35">
      <c r="A88" s="1">
        <v>44412</v>
      </c>
      <c r="B88" t="s">
        <v>15</v>
      </c>
      <c r="C88" t="s">
        <v>16</v>
      </c>
      <c r="D88" s="1">
        <v>44474</v>
      </c>
      <c r="E88" t="s">
        <v>17</v>
      </c>
      <c r="F88">
        <v>0</v>
      </c>
      <c r="G88">
        <v>47963</v>
      </c>
      <c r="H88">
        <v>48380</v>
      </c>
      <c r="I88">
        <v>47810</v>
      </c>
      <c r="J88">
        <v>47935</v>
      </c>
      <c r="K88">
        <v>47907</v>
      </c>
      <c r="L88">
        <v>3217</v>
      </c>
      <c r="M88" t="s">
        <v>222</v>
      </c>
      <c r="N88">
        <v>15462.02</v>
      </c>
      <c r="O88">
        <v>3518</v>
      </c>
    </row>
    <row r="89" spans="1:15" x14ac:dyDescent="0.35">
      <c r="A89" s="1">
        <v>44413</v>
      </c>
      <c r="B89" t="s">
        <v>15</v>
      </c>
      <c r="C89" t="s">
        <v>16</v>
      </c>
      <c r="D89" s="1">
        <v>44474</v>
      </c>
      <c r="E89" t="s">
        <v>17</v>
      </c>
      <c r="F89">
        <v>0</v>
      </c>
      <c r="G89">
        <v>47903</v>
      </c>
      <c r="H89">
        <v>47969</v>
      </c>
      <c r="I89">
        <v>47568</v>
      </c>
      <c r="J89">
        <v>47651</v>
      </c>
      <c r="K89">
        <v>47935</v>
      </c>
      <c r="L89">
        <v>2187</v>
      </c>
      <c r="M89" t="s">
        <v>221</v>
      </c>
      <c r="N89">
        <v>10444.15</v>
      </c>
      <c r="O89">
        <v>4260</v>
      </c>
    </row>
    <row r="90" spans="1:15" x14ac:dyDescent="0.35">
      <c r="A90" s="1">
        <v>44414</v>
      </c>
      <c r="B90" t="s">
        <v>15</v>
      </c>
      <c r="C90" t="s">
        <v>16</v>
      </c>
      <c r="D90" s="1">
        <v>44503</v>
      </c>
      <c r="E90" t="s">
        <v>17</v>
      </c>
      <c r="F90">
        <v>0</v>
      </c>
      <c r="G90">
        <v>47581</v>
      </c>
      <c r="H90">
        <v>47624</v>
      </c>
      <c r="I90">
        <v>46750</v>
      </c>
      <c r="J90">
        <v>46804</v>
      </c>
      <c r="K90">
        <v>47589</v>
      </c>
      <c r="L90">
        <v>57</v>
      </c>
      <c r="M90" t="s">
        <v>56</v>
      </c>
      <c r="N90">
        <v>268.45999999999998</v>
      </c>
      <c r="O90">
        <v>47</v>
      </c>
    </row>
    <row r="91" spans="1:15" x14ac:dyDescent="0.35">
      <c r="A91" s="1">
        <v>44417</v>
      </c>
      <c r="B91" t="s">
        <v>15</v>
      </c>
      <c r="C91" t="s">
        <v>16</v>
      </c>
      <c r="D91" s="1">
        <v>44503</v>
      </c>
      <c r="E91" t="s">
        <v>17</v>
      </c>
      <c r="F91">
        <v>0</v>
      </c>
      <c r="G91">
        <v>46489</v>
      </c>
      <c r="H91">
        <v>46509</v>
      </c>
      <c r="I91">
        <v>46073</v>
      </c>
      <c r="J91">
        <v>46092</v>
      </c>
      <c r="K91">
        <v>46804</v>
      </c>
      <c r="L91">
        <v>124</v>
      </c>
      <c r="M91" t="s">
        <v>55</v>
      </c>
      <c r="N91">
        <v>573.71</v>
      </c>
      <c r="O91">
        <v>125</v>
      </c>
    </row>
    <row r="92" spans="1:15" x14ac:dyDescent="0.35">
      <c r="A92" s="1">
        <v>44418</v>
      </c>
      <c r="B92" t="s">
        <v>15</v>
      </c>
      <c r="C92" t="s">
        <v>16</v>
      </c>
      <c r="D92" s="1">
        <v>44503</v>
      </c>
      <c r="E92" t="s">
        <v>17</v>
      </c>
      <c r="F92">
        <v>0</v>
      </c>
      <c r="G92">
        <v>46279</v>
      </c>
      <c r="H92">
        <v>46300</v>
      </c>
      <c r="I92">
        <v>45915</v>
      </c>
      <c r="J92">
        <v>46187</v>
      </c>
      <c r="K92">
        <v>46092</v>
      </c>
      <c r="L92">
        <v>95</v>
      </c>
      <c r="M92" t="s">
        <v>54</v>
      </c>
      <c r="N92">
        <v>438.18</v>
      </c>
      <c r="O92">
        <v>183</v>
      </c>
    </row>
    <row r="93" spans="1:15" x14ac:dyDescent="0.35">
      <c r="A93" s="1">
        <v>44419</v>
      </c>
      <c r="B93" t="s">
        <v>15</v>
      </c>
      <c r="C93" t="s">
        <v>16</v>
      </c>
      <c r="D93" s="1">
        <v>44503</v>
      </c>
      <c r="E93" t="s">
        <v>17</v>
      </c>
      <c r="F93">
        <v>0</v>
      </c>
      <c r="G93">
        <v>46144</v>
      </c>
      <c r="H93">
        <v>46577</v>
      </c>
      <c r="I93">
        <v>46112</v>
      </c>
      <c r="J93">
        <v>46533</v>
      </c>
      <c r="K93">
        <v>46187</v>
      </c>
      <c r="L93">
        <v>74</v>
      </c>
      <c r="M93" t="s">
        <v>53</v>
      </c>
      <c r="N93">
        <v>342.9</v>
      </c>
      <c r="O93">
        <v>197</v>
      </c>
    </row>
    <row r="94" spans="1:15" x14ac:dyDescent="0.35">
      <c r="A94" s="1">
        <v>44420</v>
      </c>
      <c r="B94" t="s">
        <v>15</v>
      </c>
      <c r="C94" t="s">
        <v>16</v>
      </c>
      <c r="D94" s="1">
        <v>44503</v>
      </c>
      <c r="E94" t="s">
        <v>17</v>
      </c>
      <c r="F94">
        <v>0</v>
      </c>
      <c r="G94">
        <v>46446</v>
      </c>
      <c r="H94">
        <v>46723</v>
      </c>
      <c r="I94">
        <v>46352</v>
      </c>
      <c r="J94">
        <v>46509</v>
      </c>
      <c r="K94">
        <v>46533</v>
      </c>
      <c r="L94">
        <v>63</v>
      </c>
      <c r="M94" t="s">
        <v>52</v>
      </c>
      <c r="N94">
        <v>293.19</v>
      </c>
      <c r="O94">
        <v>215</v>
      </c>
    </row>
    <row r="95" spans="1:15" x14ac:dyDescent="0.35">
      <c r="A95" s="1">
        <v>44421</v>
      </c>
      <c r="B95" t="s">
        <v>15</v>
      </c>
      <c r="C95" t="s">
        <v>16</v>
      </c>
      <c r="D95" s="1">
        <v>44503</v>
      </c>
      <c r="E95" t="s">
        <v>17</v>
      </c>
      <c r="F95">
        <v>0</v>
      </c>
      <c r="G95">
        <v>46580</v>
      </c>
      <c r="H95">
        <v>47105</v>
      </c>
      <c r="I95">
        <v>46514</v>
      </c>
      <c r="J95">
        <v>47076</v>
      </c>
      <c r="K95">
        <v>46509</v>
      </c>
      <c r="L95">
        <v>98</v>
      </c>
      <c r="M95" t="s">
        <v>51</v>
      </c>
      <c r="N95">
        <v>459.08</v>
      </c>
      <c r="O95">
        <v>223</v>
      </c>
    </row>
    <row r="96" spans="1:15" x14ac:dyDescent="0.35">
      <c r="A96" s="1">
        <v>44424</v>
      </c>
      <c r="B96" t="s">
        <v>15</v>
      </c>
      <c r="C96" t="s">
        <v>16</v>
      </c>
      <c r="D96" s="1">
        <v>44503</v>
      </c>
      <c r="E96" t="s">
        <v>17</v>
      </c>
      <c r="F96">
        <v>0</v>
      </c>
      <c r="G96">
        <v>47118</v>
      </c>
      <c r="H96">
        <v>47400</v>
      </c>
      <c r="I96">
        <v>47010</v>
      </c>
      <c r="J96">
        <v>47326</v>
      </c>
      <c r="K96">
        <v>47076</v>
      </c>
      <c r="L96">
        <v>130</v>
      </c>
      <c r="M96" t="s">
        <v>50</v>
      </c>
      <c r="N96">
        <v>613.21</v>
      </c>
      <c r="O96">
        <v>247</v>
      </c>
    </row>
    <row r="97" spans="1:15" x14ac:dyDescent="0.35">
      <c r="A97" s="1">
        <v>44425</v>
      </c>
      <c r="B97" t="s">
        <v>15</v>
      </c>
      <c r="C97" t="s">
        <v>16</v>
      </c>
      <c r="D97" s="1">
        <v>44503</v>
      </c>
      <c r="E97" t="s">
        <v>17</v>
      </c>
      <c r="F97">
        <v>0</v>
      </c>
      <c r="G97">
        <v>47340</v>
      </c>
      <c r="H97">
        <v>47635</v>
      </c>
      <c r="I97">
        <v>47340</v>
      </c>
      <c r="J97">
        <v>47386</v>
      </c>
      <c r="K97">
        <v>47326</v>
      </c>
      <c r="L97">
        <v>96</v>
      </c>
      <c r="M97" t="s">
        <v>49</v>
      </c>
      <c r="N97">
        <v>455.7</v>
      </c>
      <c r="O97">
        <v>276</v>
      </c>
    </row>
    <row r="98" spans="1:15" x14ac:dyDescent="0.35">
      <c r="A98" s="1">
        <v>44426</v>
      </c>
      <c r="B98" t="s">
        <v>15</v>
      </c>
      <c r="C98" t="s">
        <v>16</v>
      </c>
      <c r="D98" s="1">
        <v>44503</v>
      </c>
      <c r="E98" t="s">
        <v>17</v>
      </c>
      <c r="F98">
        <v>0</v>
      </c>
      <c r="G98">
        <v>47405</v>
      </c>
      <c r="H98">
        <v>47506</v>
      </c>
      <c r="I98">
        <v>47209</v>
      </c>
      <c r="J98">
        <v>47299</v>
      </c>
      <c r="K98">
        <v>47386</v>
      </c>
      <c r="L98">
        <v>152</v>
      </c>
      <c r="M98" t="s">
        <v>48</v>
      </c>
      <c r="N98">
        <v>720.47</v>
      </c>
      <c r="O98">
        <v>310</v>
      </c>
    </row>
    <row r="99" spans="1:15" x14ac:dyDescent="0.35">
      <c r="A99" s="1">
        <v>44427</v>
      </c>
      <c r="B99" t="s">
        <v>15</v>
      </c>
      <c r="C99" t="s">
        <v>16</v>
      </c>
      <c r="D99" s="1">
        <v>44503</v>
      </c>
      <c r="E99" t="s">
        <v>17</v>
      </c>
      <c r="F99">
        <v>0</v>
      </c>
      <c r="G99">
        <v>47450</v>
      </c>
      <c r="H99">
        <v>47580</v>
      </c>
      <c r="I99">
        <v>47250</v>
      </c>
      <c r="J99">
        <v>47300</v>
      </c>
      <c r="K99">
        <v>47299</v>
      </c>
      <c r="L99">
        <v>83</v>
      </c>
      <c r="M99" t="s">
        <v>47</v>
      </c>
      <c r="N99">
        <v>393.92</v>
      </c>
      <c r="O99">
        <v>334</v>
      </c>
    </row>
    <row r="100" spans="1:15" x14ac:dyDescent="0.35">
      <c r="A100" s="1">
        <v>44428</v>
      </c>
      <c r="B100" t="s">
        <v>15</v>
      </c>
      <c r="C100" t="s">
        <v>16</v>
      </c>
      <c r="D100" s="1">
        <v>44503</v>
      </c>
      <c r="E100" t="s">
        <v>17</v>
      </c>
      <c r="F100">
        <v>0</v>
      </c>
      <c r="G100">
        <v>47409</v>
      </c>
      <c r="H100">
        <v>47484</v>
      </c>
      <c r="I100">
        <v>47218</v>
      </c>
      <c r="J100">
        <v>47326</v>
      </c>
      <c r="K100">
        <v>47300</v>
      </c>
      <c r="L100">
        <v>100</v>
      </c>
      <c r="M100" t="s">
        <v>46</v>
      </c>
      <c r="N100">
        <v>473.53</v>
      </c>
      <c r="O100">
        <v>352</v>
      </c>
    </row>
    <row r="101" spans="1:15" x14ac:dyDescent="0.35">
      <c r="A101" s="1">
        <v>44431</v>
      </c>
      <c r="B101" t="s">
        <v>15</v>
      </c>
      <c r="C101" t="s">
        <v>16</v>
      </c>
      <c r="D101" s="1">
        <v>44503</v>
      </c>
      <c r="E101" t="s">
        <v>17</v>
      </c>
      <c r="F101">
        <v>0</v>
      </c>
      <c r="G101">
        <v>47347</v>
      </c>
      <c r="H101">
        <v>47725</v>
      </c>
      <c r="I101">
        <v>47315</v>
      </c>
      <c r="J101">
        <v>47688</v>
      </c>
      <c r="K101">
        <v>47326</v>
      </c>
      <c r="L101">
        <v>330</v>
      </c>
      <c r="M101" t="s">
        <v>45</v>
      </c>
      <c r="N101">
        <v>1567.86</v>
      </c>
      <c r="O101">
        <v>491</v>
      </c>
    </row>
    <row r="102" spans="1:15" x14ac:dyDescent="0.35">
      <c r="A102" s="1">
        <v>44432</v>
      </c>
      <c r="B102" t="s">
        <v>15</v>
      </c>
      <c r="C102" t="s">
        <v>16</v>
      </c>
      <c r="D102" s="1">
        <v>44503</v>
      </c>
      <c r="E102" t="s">
        <v>17</v>
      </c>
      <c r="F102">
        <v>0</v>
      </c>
      <c r="G102">
        <v>47601</v>
      </c>
      <c r="H102">
        <v>47845</v>
      </c>
      <c r="I102">
        <v>47597</v>
      </c>
      <c r="J102">
        <v>47774</v>
      </c>
      <c r="K102">
        <v>47688</v>
      </c>
      <c r="L102">
        <v>213</v>
      </c>
      <c r="M102" t="s">
        <v>44</v>
      </c>
      <c r="N102">
        <v>1016.64</v>
      </c>
      <c r="O102">
        <v>538</v>
      </c>
    </row>
    <row r="103" spans="1:15" x14ac:dyDescent="0.35">
      <c r="A103" s="1">
        <v>44433</v>
      </c>
      <c r="B103" t="s">
        <v>15</v>
      </c>
      <c r="C103" t="s">
        <v>16</v>
      </c>
      <c r="D103" s="1">
        <v>44503</v>
      </c>
      <c r="E103" t="s">
        <v>17</v>
      </c>
      <c r="F103">
        <v>0</v>
      </c>
      <c r="G103">
        <v>47600</v>
      </c>
      <c r="H103">
        <v>47620</v>
      </c>
      <c r="I103">
        <v>47211</v>
      </c>
      <c r="J103">
        <v>47324</v>
      </c>
      <c r="K103">
        <v>47774</v>
      </c>
      <c r="L103">
        <v>552</v>
      </c>
      <c r="M103" t="s">
        <v>43</v>
      </c>
      <c r="N103">
        <v>2618.67</v>
      </c>
      <c r="O103">
        <v>758</v>
      </c>
    </row>
    <row r="104" spans="1:15" x14ac:dyDescent="0.35">
      <c r="A104" s="1">
        <v>44434</v>
      </c>
      <c r="B104" t="s">
        <v>15</v>
      </c>
      <c r="C104" t="s">
        <v>16</v>
      </c>
      <c r="D104" s="1">
        <v>44503</v>
      </c>
      <c r="E104" t="s">
        <v>17</v>
      </c>
      <c r="F104">
        <v>0</v>
      </c>
      <c r="G104">
        <v>47335</v>
      </c>
      <c r="H104">
        <v>47494</v>
      </c>
      <c r="I104">
        <v>47065</v>
      </c>
      <c r="J104">
        <v>47370</v>
      </c>
      <c r="K104">
        <v>47324</v>
      </c>
      <c r="L104">
        <v>553</v>
      </c>
      <c r="M104" t="s">
        <v>42</v>
      </c>
      <c r="N104">
        <v>2615.6999999999998</v>
      </c>
      <c r="O104">
        <v>949</v>
      </c>
    </row>
    <row r="105" spans="1:15" x14ac:dyDescent="0.35">
      <c r="A105" s="1">
        <v>44435</v>
      </c>
      <c r="B105" t="s">
        <v>15</v>
      </c>
      <c r="C105" t="s">
        <v>16</v>
      </c>
      <c r="D105" s="1">
        <v>44503</v>
      </c>
      <c r="E105" t="s">
        <v>17</v>
      </c>
      <c r="F105">
        <v>0</v>
      </c>
      <c r="G105">
        <v>47560</v>
      </c>
      <c r="H105">
        <v>47695</v>
      </c>
      <c r="I105">
        <v>46990</v>
      </c>
      <c r="J105">
        <v>47635</v>
      </c>
      <c r="K105">
        <v>47370</v>
      </c>
      <c r="L105">
        <v>1461</v>
      </c>
      <c r="M105" t="s">
        <v>41</v>
      </c>
      <c r="N105">
        <v>6920.04</v>
      </c>
      <c r="O105">
        <v>1323</v>
      </c>
    </row>
    <row r="106" spans="1:15" x14ac:dyDescent="0.35">
      <c r="A106" s="1">
        <v>44438</v>
      </c>
      <c r="B106" t="s">
        <v>15</v>
      </c>
      <c r="C106" t="s">
        <v>16</v>
      </c>
      <c r="D106" s="1">
        <v>44503</v>
      </c>
      <c r="E106" t="s">
        <v>17</v>
      </c>
      <c r="F106">
        <v>0</v>
      </c>
      <c r="G106">
        <v>47578</v>
      </c>
      <c r="H106">
        <v>47611</v>
      </c>
      <c r="I106">
        <v>47265</v>
      </c>
      <c r="J106">
        <v>47292</v>
      </c>
      <c r="K106">
        <v>47635</v>
      </c>
      <c r="L106">
        <v>1790</v>
      </c>
      <c r="M106" t="s">
        <v>40</v>
      </c>
      <c r="N106">
        <v>8486.1299999999992</v>
      </c>
      <c r="O106">
        <v>2125</v>
      </c>
    </row>
    <row r="107" spans="1:15" x14ac:dyDescent="0.35">
      <c r="A107" s="1">
        <v>44439</v>
      </c>
      <c r="B107" t="s">
        <v>15</v>
      </c>
      <c r="C107" t="s">
        <v>16</v>
      </c>
      <c r="D107" s="1">
        <v>44503</v>
      </c>
      <c r="E107" t="s">
        <v>17</v>
      </c>
      <c r="F107">
        <v>0</v>
      </c>
      <c r="G107">
        <v>47405</v>
      </c>
      <c r="H107">
        <v>47446</v>
      </c>
      <c r="I107">
        <v>46919</v>
      </c>
      <c r="J107">
        <v>47227</v>
      </c>
      <c r="K107">
        <v>47292</v>
      </c>
      <c r="L107">
        <v>1770</v>
      </c>
      <c r="M107" t="s">
        <v>39</v>
      </c>
      <c r="N107">
        <v>8349.36</v>
      </c>
      <c r="O107">
        <v>2503</v>
      </c>
    </row>
    <row r="108" spans="1:15" x14ac:dyDescent="0.35">
      <c r="A108" s="1">
        <v>44440</v>
      </c>
      <c r="B108" t="s">
        <v>15</v>
      </c>
      <c r="C108" t="s">
        <v>16</v>
      </c>
      <c r="D108" s="1">
        <v>44503</v>
      </c>
      <c r="E108" t="s">
        <v>17</v>
      </c>
      <c r="F108">
        <v>0</v>
      </c>
      <c r="G108">
        <v>47209</v>
      </c>
      <c r="H108">
        <v>47361</v>
      </c>
      <c r="I108">
        <v>47130</v>
      </c>
      <c r="J108">
        <v>47208</v>
      </c>
      <c r="K108">
        <v>47227</v>
      </c>
      <c r="L108">
        <v>777</v>
      </c>
      <c r="M108" t="s">
        <v>38</v>
      </c>
      <c r="N108">
        <v>3670.56</v>
      </c>
      <c r="O108">
        <v>2508</v>
      </c>
    </row>
    <row r="109" spans="1:15" x14ac:dyDescent="0.35">
      <c r="A109" s="1">
        <v>44441</v>
      </c>
      <c r="B109" t="s">
        <v>15</v>
      </c>
      <c r="C109" t="s">
        <v>16</v>
      </c>
      <c r="D109" s="1">
        <v>44503</v>
      </c>
      <c r="E109" t="s">
        <v>17</v>
      </c>
      <c r="F109">
        <v>0</v>
      </c>
      <c r="G109">
        <v>47282</v>
      </c>
      <c r="H109">
        <v>47308</v>
      </c>
      <c r="I109">
        <v>47050</v>
      </c>
      <c r="J109">
        <v>47140</v>
      </c>
      <c r="K109">
        <v>47208</v>
      </c>
      <c r="L109">
        <v>869</v>
      </c>
      <c r="M109" t="s">
        <v>37</v>
      </c>
      <c r="N109">
        <v>4098.55</v>
      </c>
      <c r="O109">
        <v>2571</v>
      </c>
    </row>
    <row r="110" spans="1:15" x14ac:dyDescent="0.35">
      <c r="A110" s="1">
        <v>44442</v>
      </c>
      <c r="B110" t="s">
        <v>15</v>
      </c>
      <c r="C110" t="s">
        <v>16</v>
      </c>
      <c r="D110" s="1">
        <v>44503</v>
      </c>
      <c r="E110" t="s">
        <v>17</v>
      </c>
      <c r="F110">
        <v>0</v>
      </c>
      <c r="G110">
        <v>47226</v>
      </c>
      <c r="H110">
        <v>47685</v>
      </c>
      <c r="I110">
        <v>47150</v>
      </c>
      <c r="J110">
        <v>47615</v>
      </c>
      <c r="K110">
        <v>47140</v>
      </c>
      <c r="L110">
        <v>1669</v>
      </c>
      <c r="M110" t="s">
        <v>36</v>
      </c>
      <c r="N110">
        <v>7923.09</v>
      </c>
      <c r="O110">
        <v>2540</v>
      </c>
    </row>
    <row r="111" spans="1:15" x14ac:dyDescent="0.35">
      <c r="A111" s="1">
        <v>44445</v>
      </c>
      <c r="B111" t="s">
        <v>15</v>
      </c>
      <c r="C111" t="s">
        <v>16</v>
      </c>
      <c r="D111" s="1">
        <v>44533</v>
      </c>
      <c r="E111" t="s">
        <v>17</v>
      </c>
      <c r="F111">
        <v>0</v>
      </c>
      <c r="J111">
        <v>47631</v>
      </c>
      <c r="K111">
        <v>47674</v>
      </c>
      <c r="L111">
        <v>0</v>
      </c>
      <c r="M111" t="s">
        <v>220</v>
      </c>
      <c r="N111">
        <v>0</v>
      </c>
      <c r="O111">
        <v>0</v>
      </c>
    </row>
    <row r="112" spans="1:15" x14ac:dyDescent="0.35">
      <c r="A112" s="1">
        <v>44446</v>
      </c>
      <c r="B112" t="s">
        <v>15</v>
      </c>
      <c r="C112" t="s">
        <v>16</v>
      </c>
      <c r="D112" s="1">
        <v>44533</v>
      </c>
      <c r="E112" t="s">
        <v>17</v>
      </c>
      <c r="F112">
        <v>0</v>
      </c>
      <c r="G112">
        <v>47500</v>
      </c>
      <c r="H112">
        <v>47550</v>
      </c>
      <c r="I112">
        <v>47181</v>
      </c>
      <c r="J112">
        <v>47341</v>
      </c>
      <c r="K112">
        <v>47631</v>
      </c>
      <c r="L112">
        <v>9</v>
      </c>
      <c r="M112" t="s">
        <v>79</v>
      </c>
      <c r="N112">
        <v>42.61</v>
      </c>
      <c r="O112">
        <v>9</v>
      </c>
    </row>
    <row r="113" spans="1:15" x14ac:dyDescent="0.35">
      <c r="A113" s="1">
        <v>44447</v>
      </c>
      <c r="B113" t="s">
        <v>15</v>
      </c>
      <c r="C113" t="s">
        <v>16</v>
      </c>
      <c r="D113" s="1">
        <v>44533</v>
      </c>
      <c r="E113" t="s">
        <v>17</v>
      </c>
      <c r="F113">
        <v>0</v>
      </c>
      <c r="G113">
        <v>47286</v>
      </c>
      <c r="H113">
        <v>47353</v>
      </c>
      <c r="I113">
        <v>47100</v>
      </c>
      <c r="J113">
        <v>47168</v>
      </c>
      <c r="K113">
        <v>47341</v>
      </c>
      <c r="L113">
        <v>28</v>
      </c>
      <c r="M113" t="s">
        <v>219</v>
      </c>
      <c r="N113">
        <v>132.21</v>
      </c>
      <c r="O113">
        <v>29</v>
      </c>
    </row>
    <row r="114" spans="1:15" x14ac:dyDescent="0.35">
      <c r="A114" s="1">
        <v>44448</v>
      </c>
      <c r="B114" t="s">
        <v>15</v>
      </c>
      <c r="C114" t="s">
        <v>16</v>
      </c>
      <c r="D114" s="1">
        <v>44533</v>
      </c>
      <c r="E114" t="s">
        <v>17</v>
      </c>
      <c r="F114">
        <v>0</v>
      </c>
      <c r="G114">
        <v>47125</v>
      </c>
      <c r="H114">
        <v>47400</v>
      </c>
      <c r="I114">
        <v>47007</v>
      </c>
      <c r="J114">
        <v>47229</v>
      </c>
      <c r="K114">
        <v>47168</v>
      </c>
      <c r="L114">
        <v>34</v>
      </c>
      <c r="M114" t="s">
        <v>218</v>
      </c>
      <c r="N114">
        <v>160.44999999999999</v>
      </c>
      <c r="O114">
        <v>44</v>
      </c>
    </row>
    <row r="115" spans="1:15" x14ac:dyDescent="0.35">
      <c r="A115" s="1">
        <v>44449</v>
      </c>
      <c r="B115" t="s">
        <v>15</v>
      </c>
      <c r="C115" t="s">
        <v>16</v>
      </c>
      <c r="D115" s="1">
        <v>44533</v>
      </c>
      <c r="E115" t="s">
        <v>17</v>
      </c>
      <c r="F115">
        <v>0</v>
      </c>
      <c r="G115">
        <v>47200</v>
      </c>
      <c r="H115">
        <v>47224</v>
      </c>
      <c r="I115">
        <v>47050</v>
      </c>
      <c r="J115">
        <v>47094</v>
      </c>
      <c r="K115">
        <v>47229</v>
      </c>
      <c r="L115">
        <v>16</v>
      </c>
      <c r="M115" t="s">
        <v>217</v>
      </c>
      <c r="N115">
        <v>75.36</v>
      </c>
      <c r="O115">
        <v>49</v>
      </c>
    </row>
    <row r="116" spans="1:15" x14ac:dyDescent="0.35">
      <c r="A116" s="1">
        <v>44452</v>
      </c>
      <c r="B116" t="s">
        <v>15</v>
      </c>
      <c r="C116" t="s">
        <v>16</v>
      </c>
      <c r="D116" s="1">
        <v>44533</v>
      </c>
      <c r="E116" t="s">
        <v>17</v>
      </c>
      <c r="F116">
        <v>0</v>
      </c>
      <c r="G116">
        <v>47087</v>
      </c>
      <c r="H116">
        <v>47250</v>
      </c>
      <c r="I116">
        <v>47059</v>
      </c>
      <c r="J116">
        <v>47202</v>
      </c>
      <c r="K116">
        <v>47094</v>
      </c>
      <c r="L116">
        <v>17</v>
      </c>
      <c r="M116" t="s">
        <v>57</v>
      </c>
      <c r="N116">
        <v>80.19</v>
      </c>
      <c r="O116">
        <v>56</v>
      </c>
    </row>
    <row r="117" spans="1:15" x14ac:dyDescent="0.35">
      <c r="A117" s="1">
        <v>44453</v>
      </c>
      <c r="B117" t="s">
        <v>15</v>
      </c>
      <c r="C117" t="s">
        <v>16</v>
      </c>
      <c r="D117" s="1">
        <v>44533</v>
      </c>
      <c r="E117" t="s">
        <v>17</v>
      </c>
      <c r="F117">
        <v>0</v>
      </c>
      <c r="G117">
        <v>47199</v>
      </c>
      <c r="H117">
        <v>47511</v>
      </c>
      <c r="I117">
        <v>47000</v>
      </c>
      <c r="J117">
        <v>47478</v>
      </c>
      <c r="K117">
        <v>47202</v>
      </c>
      <c r="L117">
        <v>53</v>
      </c>
      <c r="M117" t="s">
        <v>216</v>
      </c>
      <c r="N117">
        <v>250.55</v>
      </c>
      <c r="O117">
        <v>69</v>
      </c>
    </row>
    <row r="118" spans="1:15" x14ac:dyDescent="0.35">
      <c r="A118" s="1">
        <v>44454</v>
      </c>
      <c r="B118" t="s">
        <v>15</v>
      </c>
      <c r="C118" t="s">
        <v>16</v>
      </c>
      <c r="D118" s="1">
        <v>44533</v>
      </c>
      <c r="E118" t="s">
        <v>17</v>
      </c>
      <c r="F118">
        <v>0</v>
      </c>
      <c r="G118">
        <v>47393</v>
      </c>
      <c r="H118">
        <v>47445</v>
      </c>
      <c r="I118">
        <v>47135</v>
      </c>
      <c r="J118">
        <v>47174</v>
      </c>
      <c r="K118">
        <v>47478</v>
      </c>
      <c r="L118">
        <v>68</v>
      </c>
      <c r="M118" t="s">
        <v>215</v>
      </c>
      <c r="N118">
        <v>321.47000000000003</v>
      </c>
      <c r="O118">
        <v>106</v>
      </c>
    </row>
    <row r="119" spans="1:15" x14ac:dyDescent="0.35">
      <c r="A119" s="1">
        <v>44455</v>
      </c>
      <c r="B119" t="s">
        <v>15</v>
      </c>
      <c r="C119" t="s">
        <v>16</v>
      </c>
      <c r="D119" s="1">
        <v>44533</v>
      </c>
      <c r="E119" t="s">
        <v>17</v>
      </c>
      <c r="F119">
        <v>0</v>
      </c>
      <c r="G119">
        <v>47154</v>
      </c>
      <c r="H119">
        <v>47154</v>
      </c>
      <c r="I119">
        <v>46126</v>
      </c>
      <c r="J119">
        <v>46340</v>
      </c>
      <c r="K119">
        <v>47174</v>
      </c>
      <c r="L119">
        <v>435</v>
      </c>
      <c r="M119" t="s">
        <v>214</v>
      </c>
      <c r="N119">
        <v>2027.15</v>
      </c>
      <c r="O119">
        <v>354</v>
      </c>
    </row>
    <row r="120" spans="1:15" x14ac:dyDescent="0.35">
      <c r="A120" s="1">
        <v>44456</v>
      </c>
      <c r="B120" t="s">
        <v>15</v>
      </c>
      <c r="C120" t="s">
        <v>16</v>
      </c>
      <c r="D120" s="1">
        <v>44533</v>
      </c>
      <c r="E120" t="s">
        <v>17</v>
      </c>
      <c r="F120">
        <v>0</v>
      </c>
      <c r="G120">
        <v>46342</v>
      </c>
      <c r="H120">
        <v>46480</v>
      </c>
      <c r="I120">
        <v>46100</v>
      </c>
      <c r="J120">
        <v>46249</v>
      </c>
      <c r="K120">
        <v>46340</v>
      </c>
      <c r="L120">
        <v>192</v>
      </c>
      <c r="M120" t="s">
        <v>59</v>
      </c>
      <c r="N120">
        <v>889.04</v>
      </c>
      <c r="O120">
        <v>422</v>
      </c>
    </row>
    <row r="121" spans="1:15" x14ac:dyDescent="0.35">
      <c r="A121" s="1">
        <v>44459</v>
      </c>
      <c r="B121" t="s">
        <v>15</v>
      </c>
      <c r="C121" t="s">
        <v>16</v>
      </c>
      <c r="D121" s="1">
        <v>44533</v>
      </c>
      <c r="E121" t="s">
        <v>17</v>
      </c>
      <c r="F121">
        <v>0</v>
      </c>
      <c r="G121">
        <v>46214</v>
      </c>
      <c r="H121">
        <v>46565</v>
      </c>
      <c r="I121">
        <v>46100</v>
      </c>
      <c r="J121">
        <v>46448</v>
      </c>
      <c r="K121">
        <v>46249</v>
      </c>
      <c r="L121">
        <v>606</v>
      </c>
      <c r="M121" t="s">
        <v>213</v>
      </c>
      <c r="N121">
        <v>2801.29</v>
      </c>
      <c r="O121">
        <v>540</v>
      </c>
    </row>
    <row r="122" spans="1:15" x14ac:dyDescent="0.35">
      <c r="A122" s="1">
        <v>44460</v>
      </c>
      <c r="B122" t="s">
        <v>15</v>
      </c>
      <c r="C122" t="s">
        <v>16</v>
      </c>
      <c r="D122" s="1">
        <v>44533</v>
      </c>
      <c r="E122" t="s">
        <v>17</v>
      </c>
      <c r="F122">
        <v>0</v>
      </c>
      <c r="G122">
        <v>46380</v>
      </c>
      <c r="H122">
        <v>46952</v>
      </c>
      <c r="I122">
        <v>46355</v>
      </c>
      <c r="J122">
        <v>46814</v>
      </c>
      <c r="K122">
        <v>46448</v>
      </c>
      <c r="L122">
        <v>209</v>
      </c>
      <c r="M122" t="s">
        <v>212</v>
      </c>
      <c r="N122">
        <v>976.03</v>
      </c>
      <c r="O122">
        <v>552</v>
      </c>
    </row>
    <row r="123" spans="1:15" x14ac:dyDescent="0.35">
      <c r="A123" s="1">
        <v>44461</v>
      </c>
      <c r="B123" t="s">
        <v>15</v>
      </c>
      <c r="C123" t="s">
        <v>16</v>
      </c>
      <c r="D123" s="1">
        <v>44533</v>
      </c>
      <c r="E123" t="s">
        <v>17</v>
      </c>
      <c r="F123">
        <v>0</v>
      </c>
      <c r="G123">
        <v>46868</v>
      </c>
      <c r="H123">
        <v>46915</v>
      </c>
      <c r="I123">
        <v>46750</v>
      </c>
      <c r="J123">
        <v>46874</v>
      </c>
      <c r="K123">
        <v>46814</v>
      </c>
      <c r="L123">
        <v>316</v>
      </c>
      <c r="M123" t="s">
        <v>211</v>
      </c>
      <c r="N123">
        <v>1480.4</v>
      </c>
      <c r="O123">
        <v>623</v>
      </c>
    </row>
    <row r="124" spans="1:15" x14ac:dyDescent="0.35">
      <c r="A124" s="1">
        <v>44462</v>
      </c>
      <c r="B124" t="s">
        <v>15</v>
      </c>
      <c r="C124" t="s">
        <v>16</v>
      </c>
      <c r="D124" s="1">
        <v>44533</v>
      </c>
      <c r="E124" t="s">
        <v>17</v>
      </c>
      <c r="F124">
        <v>0</v>
      </c>
      <c r="G124">
        <v>46725</v>
      </c>
      <c r="H124">
        <v>46725</v>
      </c>
      <c r="I124">
        <v>46100</v>
      </c>
      <c r="J124">
        <v>46241</v>
      </c>
      <c r="K124">
        <v>46874</v>
      </c>
      <c r="L124">
        <v>1435</v>
      </c>
      <c r="M124" t="s">
        <v>210</v>
      </c>
      <c r="N124">
        <v>6648.87</v>
      </c>
      <c r="O124">
        <v>1415</v>
      </c>
    </row>
    <row r="125" spans="1:15" x14ac:dyDescent="0.35">
      <c r="A125" s="1">
        <v>44463</v>
      </c>
      <c r="B125" t="s">
        <v>15</v>
      </c>
      <c r="C125" t="s">
        <v>16</v>
      </c>
      <c r="D125" s="1">
        <v>44533</v>
      </c>
      <c r="E125" t="s">
        <v>17</v>
      </c>
      <c r="F125">
        <v>0</v>
      </c>
      <c r="G125">
        <v>46299</v>
      </c>
      <c r="H125">
        <v>46299</v>
      </c>
      <c r="I125">
        <v>45941</v>
      </c>
      <c r="J125">
        <v>46163</v>
      </c>
      <c r="K125">
        <v>46241</v>
      </c>
      <c r="L125">
        <v>1045</v>
      </c>
      <c r="M125" t="s">
        <v>209</v>
      </c>
      <c r="N125">
        <v>4821.05</v>
      </c>
      <c r="O125">
        <v>1954</v>
      </c>
    </row>
    <row r="126" spans="1:15" x14ac:dyDescent="0.35">
      <c r="A126" s="1">
        <v>44466</v>
      </c>
      <c r="B126" t="s">
        <v>15</v>
      </c>
      <c r="C126" t="s">
        <v>16</v>
      </c>
      <c r="D126" s="1">
        <v>44533</v>
      </c>
      <c r="E126" t="s">
        <v>17</v>
      </c>
      <c r="F126">
        <v>0</v>
      </c>
      <c r="G126">
        <v>46199</v>
      </c>
      <c r="H126">
        <v>46340</v>
      </c>
      <c r="I126">
        <v>46075</v>
      </c>
      <c r="J126">
        <v>46217</v>
      </c>
      <c r="K126">
        <v>46163</v>
      </c>
      <c r="L126">
        <v>1169</v>
      </c>
      <c r="M126" t="s">
        <v>208</v>
      </c>
      <c r="N126">
        <v>5400.74</v>
      </c>
      <c r="O126">
        <v>2490</v>
      </c>
    </row>
    <row r="127" spans="1:15" x14ac:dyDescent="0.35">
      <c r="A127" s="1">
        <v>44467</v>
      </c>
      <c r="B127" t="s">
        <v>15</v>
      </c>
      <c r="C127" t="s">
        <v>16</v>
      </c>
      <c r="D127" s="1">
        <v>44533</v>
      </c>
      <c r="E127" t="s">
        <v>17</v>
      </c>
      <c r="F127">
        <v>0</v>
      </c>
      <c r="G127">
        <v>46202</v>
      </c>
      <c r="H127">
        <v>46202</v>
      </c>
      <c r="I127">
        <v>45815</v>
      </c>
      <c r="J127">
        <v>46040</v>
      </c>
      <c r="K127">
        <v>46217</v>
      </c>
      <c r="L127">
        <v>2861</v>
      </c>
      <c r="M127" t="s">
        <v>207</v>
      </c>
      <c r="N127">
        <v>13167.22</v>
      </c>
      <c r="O127">
        <v>3927</v>
      </c>
    </row>
    <row r="128" spans="1:15" x14ac:dyDescent="0.35">
      <c r="A128" s="1">
        <v>44468</v>
      </c>
      <c r="B128" t="s">
        <v>15</v>
      </c>
      <c r="C128" t="s">
        <v>16</v>
      </c>
      <c r="D128" s="1">
        <v>44533</v>
      </c>
      <c r="E128" t="s">
        <v>17</v>
      </c>
      <c r="F128">
        <v>0</v>
      </c>
      <c r="G128">
        <v>46061</v>
      </c>
      <c r="H128">
        <v>46220</v>
      </c>
      <c r="I128">
        <v>45800</v>
      </c>
      <c r="J128">
        <v>45830</v>
      </c>
      <c r="K128">
        <v>46040</v>
      </c>
      <c r="L128">
        <v>3070</v>
      </c>
      <c r="M128" t="s">
        <v>206</v>
      </c>
      <c r="N128">
        <v>14130.26</v>
      </c>
      <c r="O128">
        <v>5040</v>
      </c>
    </row>
    <row r="129" spans="1:15" x14ac:dyDescent="0.35">
      <c r="A129" s="1">
        <v>44469</v>
      </c>
      <c r="B129" t="s">
        <v>15</v>
      </c>
      <c r="C129" t="s">
        <v>16</v>
      </c>
      <c r="D129" s="1">
        <v>44533</v>
      </c>
      <c r="E129" t="s">
        <v>17</v>
      </c>
      <c r="F129">
        <v>0</v>
      </c>
      <c r="G129">
        <v>45932</v>
      </c>
      <c r="H129">
        <v>46708</v>
      </c>
      <c r="I129">
        <v>45780</v>
      </c>
      <c r="J129">
        <v>46561</v>
      </c>
      <c r="K129">
        <v>45830</v>
      </c>
      <c r="L129">
        <v>3919</v>
      </c>
      <c r="M129" t="s">
        <v>205</v>
      </c>
      <c r="N129">
        <v>18129.47</v>
      </c>
      <c r="O129">
        <v>4492</v>
      </c>
    </row>
    <row r="130" spans="1:15" x14ac:dyDescent="0.35">
      <c r="A130" s="1">
        <v>44470</v>
      </c>
      <c r="B130" t="s">
        <v>15</v>
      </c>
      <c r="C130" t="s">
        <v>16</v>
      </c>
      <c r="D130" s="1">
        <v>44533</v>
      </c>
      <c r="E130" t="s">
        <v>17</v>
      </c>
      <c r="F130">
        <v>0</v>
      </c>
      <c r="G130">
        <v>46592</v>
      </c>
      <c r="H130">
        <v>46700</v>
      </c>
      <c r="I130">
        <v>46340</v>
      </c>
      <c r="J130">
        <v>46537</v>
      </c>
      <c r="K130">
        <v>46561</v>
      </c>
      <c r="L130">
        <v>2151</v>
      </c>
      <c r="M130" t="s">
        <v>204</v>
      </c>
      <c r="N130">
        <v>10006.86</v>
      </c>
      <c r="O130">
        <v>4501</v>
      </c>
    </row>
    <row r="131" spans="1:15" x14ac:dyDescent="0.35">
      <c r="A131" s="1">
        <v>44473</v>
      </c>
      <c r="B131" t="s">
        <v>15</v>
      </c>
      <c r="C131" t="s">
        <v>16</v>
      </c>
      <c r="D131" s="1">
        <v>44533</v>
      </c>
      <c r="E131" t="s">
        <v>17</v>
      </c>
      <c r="F131">
        <v>0</v>
      </c>
      <c r="G131">
        <v>46538</v>
      </c>
      <c r="H131">
        <v>46985</v>
      </c>
      <c r="I131">
        <v>46380</v>
      </c>
      <c r="J131">
        <v>46902</v>
      </c>
      <c r="K131">
        <v>46537</v>
      </c>
      <c r="L131">
        <v>3658</v>
      </c>
      <c r="M131" t="s">
        <v>203</v>
      </c>
      <c r="N131">
        <v>17072.71</v>
      </c>
      <c r="O131">
        <v>4613</v>
      </c>
    </row>
    <row r="132" spans="1:15" x14ac:dyDescent="0.35">
      <c r="A132" s="1">
        <v>44474</v>
      </c>
      <c r="B132" t="s">
        <v>15</v>
      </c>
      <c r="C132" t="s">
        <v>16</v>
      </c>
      <c r="D132" s="1">
        <v>44533</v>
      </c>
      <c r="E132" t="s">
        <v>17</v>
      </c>
      <c r="F132">
        <v>0</v>
      </c>
      <c r="G132">
        <v>46862</v>
      </c>
      <c r="H132">
        <v>46862</v>
      </c>
      <c r="I132">
        <v>46521</v>
      </c>
      <c r="J132">
        <v>46779</v>
      </c>
      <c r="K132">
        <v>46902</v>
      </c>
      <c r="L132">
        <v>2745</v>
      </c>
      <c r="M132" t="s">
        <v>202</v>
      </c>
      <c r="N132">
        <v>12818.89</v>
      </c>
      <c r="O132">
        <v>4705</v>
      </c>
    </row>
    <row r="133" spans="1:15" x14ac:dyDescent="0.35">
      <c r="A133" s="1">
        <v>44475</v>
      </c>
      <c r="B133" t="s">
        <v>15</v>
      </c>
      <c r="C133" t="s">
        <v>16</v>
      </c>
      <c r="D133" s="1">
        <v>44566</v>
      </c>
      <c r="E133" t="s">
        <v>17</v>
      </c>
      <c r="F133">
        <v>0</v>
      </c>
      <c r="G133">
        <v>46800</v>
      </c>
      <c r="H133">
        <v>47287</v>
      </c>
      <c r="I133">
        <v>46795</v>
      </c>
      <c r="J133">
        <v>47016</v>
      </c>
      <c r="K133">
        <v>46982</v>
      </c>
      <c r="L133">
        <v>17</v>
      </c>
      <c r="M133" t="s">
        <v>57</v>
      </c>
      <c r="N133">
        <v>79.88</v>
      </c>
      <c r="O133">
        <v>13</v>
      </c>
    </row>
    <row r="134" spans="1:15" x14ac:dyDescent="0.35">
      <c r="A134" s="1">
        <v>44476</v>
      </c>
      <c r="B134" t="s">
        <v>15</v>
      </c>
      <c r="C134" t="s">
        <v>16</v>
      </c>
      <c r="D134" s="1">
        <v>44566</v>
      </c>
      <c r="E134" t="s">
        <v>17</v>
      </c>
      <c r="F134">
        <v>0</v>
      </c>
      <c r="G134">
        <v>46701</v>
      </c>
      <c r="H134">
        <v>47150</v>
      </c>
      <c r="I134">
        <v>46701</v>
      </c>
      <c r="J134">
        <v>47041</v>
      </c>
      <c r="K134">
        <v>47016</v>
      </c>
      <c r="L134">
        <v>49</v>
      </c>
      <c r="M134" t="s">
        <v>201</v>
      </c>
      <c r="N134">
        <v>230.26</v>
      </c>
      <c r="O134">
        <v>38</v>
      </c>
    </row>
    <row r="135" spans="1:15" x14ac:dyDescent="0.35">
      <c r="A135" s="1">
        <v>44477</v>
      </c>
      <c r="B135" t="s">
        <v>15</v>
      </c>
      <c r="C135" t="s">
        <v>16</v>
      </c>
      <c r="D135" s="1">
        <v>44566</v>
      </c>
      <c r="E135" t="s">
        <v>17</v>
      </c>
      <c r="F135">
        <v>0</v>
      </c>
      <c r="G135">
        <v>47080</v>
      </c>
      <c r="H135">
        <v>47430</v>
      </c>
      <c r="I135">
        <v>47013</v>
      </c>
      <c r="J135">
        <v>47224</v>
      </c>
      <c r="K135">
        <v>47041</v>
      </c>
      <c r="L135">
        <v>133</v>
      </c>
      <c r="M135" t="s">
        <v>200</v>
      </c>
      <c r="N135">
        <v>628.78</v>
      </c>
      <c r="O135">
        <v>142</v>
      </c>
    </row>
    <row r="136" spans="1:15" x14ac:dyDescent="0.35">
      <c r="A136" s="1">
        <v>44480</v>
      </c>
      <c r="B136" t="s">
        <v>15</v>
      </c>
      <c r="C136" t="s">
        <v>16</v>
      </c>
      <c r="D136" s="1">
        <v>44566</v>
      </c>
      <c r="E136" t="s">
        <v>17</v>
      </c>
      <c r="F136">
        <v>0</v>
      </c>
      <c r="G136">
        <v>47020</v>
      </c>
      <c r="H136">
        <v>47275</v>
      </c>
      <c r="I136">
        <v>47020</v>
      </c>
      <c r="J136">
        <v>47156</v>
      </c>
      <c r="K136">
        <v>47224</v>
      </c>
      <c r="L136">
        <v>17</v>
      </c>
      <c r="M136" t="s">
        <v>57</v>
      </c>
      <c r="N136">
        <v>80.09</v>
      </c>
      <c r="O136">
        <v>140</v>
      </c>
    </row>
    <row r="137" spans="1:15" x14ac:dyDescent="0.35">
      <c r="A137" s="1">
        <v>44481</v>
      </c>
      <c r="B137" t="s">
        <v>15</v>
      </c>
      <c r="C137" t="s">
        <v>16</v>
      </c>
      <c r="D137" s="1">
        <v>44566</v>
      </c>
      <c r="E137" t="s">
        <v>17</v>
      </c>
      <c r="F137">
        <v>0</v>
      </c>
      <c r="G137">
        <v>47225</v>
      </c>
      <c r="H137">
        <v>47450</v>
      </c>
      <c r="I137">
        <v>47163</v>
      </c>
      <c r="J137">
        <v>47362</v>
      </c>
      <c r="K137">
        <v>47156</v>
      </c>
      <c r="L137">
        <v>88</v>
      </c>
      <c r="M137" t="s">
        <v>199</v>
      </c>
      <c r="N137">
        <v>417.04</v>
      </c>
      <c r="O137">
        <v>200</v>
      </c>
    </row>
    <row r="138" spans="1:15" x14ac:dyDescent="0.35">
      <c r="A138" s="1">
        <v>44482</v>
      </c>
      <c r="B138" t="s">
        <v>15</v>
      </c>
      <c r="C138" t="s">
        <v>16</v>
      </c>
      <c r="D138" s="1">
        <v>44566</v>
      </c>
      <c r="E138" t="s">
        <v>17</v>
      </c>
      <c r="F138">
        <v>0</v>
      </c>
      <c r="G138">
        <v>47273</v>
      </c>
      <c r="H138">
        <v>48089</v>
      </c>
      <c r="I138">
        <v>47273</v>
      </c>
      <c r="J138">
        <v>48004</v>
      </c>
      <c r="K138">
        <v>47362</v>
      </c>
      <c r="L138">
        <v>177</v>
      </c>
      <c r="M138" t="s">
        <v>198</v>
      </c>
      <c r="N138">
        <v>842.59</v>
      </c>
      <c r="O138">
        <v>312</v>
      </c>
    </row>
    <row r="139" spans="1:15" x14ac:dyDescent="0.35">
      <c r="A139" s="1">
        <v>44483</v>
      </c>
      <c r="B139" t="s">
        <v>15</v>
      </c>
      <c r="C139" t="s">
        <v>16</v>
      </c>
      <c r="D139" s="1">
        <v>44566</v>
      </c>
      <c r="E139" t="s">
        <v>17</v>
      </c>
      <c r="F139">
        <v>0</v>
      </c>
      <c r="G139">
        <v>47935</v>
      </c>
      <c r="H139">
        <v>48199</v>
      </c>
      <c r="I139">
        <v>47935</v>
      </c>
      <c r="J139">
        <v>48026</v>
      </c>
      <c r="K139">
        <v>48004</v>
      </c>
      <c r="L139">
        <v>38</v>
      </c>
      <c r="M139" t="s">
        <v>197</v>
      </c>
      <c r="N139">
        <v>182.64</v>
      </c>
      <c r="O139">
        <v>315</v>
      </c>
    </row>
    <row r="140" spans="1:15" x14ac:dyDescent="0.35">
      <c r="A140" s="1">
        <v>44484</v>
      </c>
      <c r="B140" t="s">
        <v>15</v>
      </c>
      <c r="C140" t="s">
        <v>16</v>
      </c>
      <c r="D140" s="1">
        <v>44566</v>
      </c>
      <c r="E140" t="s">
        <v>17</v>
      </c>
      <c r="F140">
        <v>0</v>
      </c>
      <c r="G140">
        <v>47700</v>
      </c>
      <c r="H140">
        <v>47700</v>
      </c>
      <c r="I140">
        <v>47300</v>
      </c>
      <c r="J140">
        <v>47368</v>
      </c>
      <c r="K140">
        <v>48026</v>
      </c>
      <c r="L140">
        <v>117</v>
      </c>
      <c r="M140" t="s">
        <v>124</v>
      </c>
      <c r="N140">
        <v>554.59</v>
      </c>
      <c r="O140">
        <v>327</v>
      </c>
    </row>
    <row r="141" spans="1:15" x14ac:dyDescent="0.35">
      <c r="A141" s="1">
        <v>44487</v>
      </c>
      <c r="B141" t="s">
        <v>15</v>
      </c>
      <c r="C141" t="s">
        <v>16</v>
      </c>
      <c r="D141" s="1">
        <v>44566</v>
      </c>
      <c r="E141" t="s">
        <v>17</v>
      </c>
      <c r="F141">
        <v>0</v>
      </c>
      <c r="G141">
        <v>47399</v>
      </c>
      <c r="H141">
        <v>47554</v>
      </c>
      <c r="I141">
        <v>47320</v>
      </c>
      <c r="J141">
        <v>47429</v>
      </c>
      <c r="K141">
        <v>47368</v>
      </c>
      <c r="L141">
        <v>123</v>
      </c>
      <c r="M141" t="s">
        <v>196</v>
      </c>
      <c r="N141">
        <v>583.4</v>
      </c>
      <c r="O141">
        <v>347</v>
      </c>
    </row>
    <row r="142" spans="1:15" x14ac:dyDescent="0.35">
      <c r="A142" s="1">
        <v>44488</v>
      </c>
      <c r="B142" t="s">
        <v>15</v>
      </c>
      <c r="C142" t="s">
        <v>16</v>
      </c>
      <c r="D142" s="1">
        <v>44566</v>
      </c>
      <c r="E142" t="s">
        <v>17</v>
      </c>
      <c r="F142">
        <v>0</v>
      </c>
      <c r="G142">
        <v>47427</v>
      </c>
      <c r="H142">
        <v>47730</v>
      </c>
      <c r="I142">
        <v>47352</v>
      </c>
      <c r="J142">
        <v>47402</v>
      </c>
      <c r="K142">
        <v>47429</v>
      </c>
      <c r="L142">
        <v>257</v>
      </c>
      <c r="M142" t="s">
        <v>195</v>
      </c>
      <c r="N142">
        <v>1219.95</v>
      </c>
      <c r="O142">
        <v>505</v>
      </c>
    </row>
    <row r="143" spans="1:15" x14ac:dyDescent="0.35">
      <c r="A143" s="1">
        <v>44489</v>
      </c>
      <c r="B143" t="s">
        <v>15</v>
      </c>
      <c r="C143" t="s">
        <v>16</v>
      </c>
      <c r="D143" s="1">
        <v>44566</v>
      </c>
      <c r="E143" t="s">
        <v>17</v>
      </c>
      <c r="F143">
        <v>0</v>
      </c>
      <c r="G143">
        <v>47481</v>
      </c>
      <c r="H143">
        <v>47677</v>
      </c>
      <c r="I143">
        <v>47451</v>
      </c>
      <c r="J143">
        <v>47585</v>
      </c>
      <c r="K143">
        <v>47402</v>
      </c>
      <c r="L143">
        <v>237</v>
      </c>
      <c r="M143" t="s">
        <v>194</v>
      </c>
      <c r="N143">
        <v>1127.5</v>
      </c>
      <c r="O143">
        <v>618</v>
      </c>
    </row>
    <row r="144" spans="1:15" x14ac:dyDescent="0.35">
      <c r="A144" s="1">
        <v>44490</v>
      </c>
      <c r="B144" t="s">
        <v>15</v>
      </c>
      <c r="C144" t="s">
        <v>16</v>
      </c>
      <c r="D144" s="1">
        <v>44566</v>
      </c>
      <c r="E144" t="s">
        <v>17</v>
      </c>
      <c r="F144">
        <v>0</v>
      </c>
      <c r="G144">
        <v>47643</v>
      </c>
      <c r="H144">
        <v>47700</v>
      </c>
      <c r="I144">
        <v>47475</v>
      </c>
      <c r="J144">
        <v>47511</v>
      </c>
      <c r="K144">
        <v>47585</v>
      </c>
      <c r="L144">
        <v>275</v>
      </c>
      <c r="M144" t="s">
        <v>193</v>
      </c>
      <c r="N144">
        <v>1307.83</v>
      </c>
      <c r="O144">
        <v>744</v>
      </c>
    </row>
    <row r="145" spans="1:15" x14ac:dyDescent="0.35">
      <c r="A145" s="1">
        <v>44491</v>
      </c>
      <c r="B145" t="s">
        <v>15</v>
      </c>
      <c r="C145" t="s">
        <v>16</v>
      </c>
      <c r="D145" s="1">
        <v>44566</v>
      </c>
      <c r="E145" t="s">
        <v>17</v>
      </c>
      <c r="F145">
        <v>0</v>
      </c>
      <c r="G145">
        <v>47655</v>
      </c>
      <c r="H145">
        <v>48300</v>
      </c>
      <c r="I145">
        <v>47600</v>
      </c>
      <c r="J145">
        <v>47877</v>
      </c>
      <c r="K145">
        <v>47511</v>
      </c>
      <c r="L145">
        <v>1589</v>
      </c>
      <c r="M145" t="s">
        <v>192</v>
      </c>
      <c r="N145">
        <v>7612.74</v>
      </c>
      <c r="O145">
        <v>955</v>
      </c>
    </row>
    <row r="146" spans="1:15" x14ac:dyDescent="0.35">
      <c r="A146" s="1">
        <v>44494</v>
      </c>
      <c r="B146" t="s">
        <v>15</v>
      </c>
      <c r="C146" t="s">
        <v>16</v>
      </c>
      <c r="D146" s="1">
        <v>44566</v>
      </c>
      <c r="E146" t="s">
        <v>17</v>
      </c>
      <c r="F146">
        <v>0</v>
      </c>
      <c r="G146">
        <v>47984</v>
      </c>
      <c r="H146">
        <v>48360</v>
      </c>
      <c r="I146">
        <v>47952</v>
      </c>
      <c r="J146">
        <v>48297</v>
      </c>
      <c r="K146">
        <v>47877</v>
      </c>
      <c r="L146">
        <v>637</v>
      </c>
      <c r="M146" t="s">
        <v>191</v>
      </c>
      <c r="N146">
        <v>3069.62</v>
      </c>
      <c r="O146">
        <v>1198</v>
      </c>
    </row>
    <row r="147" spans="1:15" x14ac:dyDescent="0.35">
      <c r="A147" s="1">
        <v>44495</v>
      </c>
      <c r="B147" t="s">
        <v>15</v>
      </c>
      <c r="C147" t="s">
        <v>16</v>
      </c>
      <c r="D147" s="1">
        <v>44566</v>
      </c>
      <c r="E147" t="s">
        <v>17</v>
      </c>
      <c r="F147">
        <v>0</v>
      </c>
      <c r="G147">
        <v>48257</v>
      </c>
      <c r="H147">
        <v>48383</v>
      </c>
      <c r="I147">
        <v>47711</v>
      </c>
      <c r="J147">
        <v>47935</v>
      </c>
      <c r="K147">
        <v>48297</v>
      </c>
      <c r="L147">
        <v>826</v>
      </c>
      <c r="M147" t="s">
        <v>190</v>
      </c>
      <c r="N147">
        <v>3968.22</v>
      </c>
      <c r="O147">
        <v>1306</v>
      </c>
    </row>
    <row r="148" spans="1:15" x14ac:dyDescent="0.35">
      <c r="A148" s="1">
        <v>44496</v>
      </c>
      <c r="B148" t="s">
        <v>15</v>
      </c>
      <c r="C148" t="s">
        <v>16</v>
      </c>
      <c r="D148" s="1">
        <v>44566</v>
      </c>
      <c r="E148" t="s">
        <v>17</v>
      </c>
      <c r="F148">
        <v>0</v>
      </c>
      <c r="G148">
        <v>47870</v>
      </c>
      <c r="H148">
        <v>48097</v>
      </c>
      <c r="I148">
        <v>47654</v>
      </c>
      <c r="J148">
        <v>48036</v>
      </c>
      <c r="K148">
        <v>47935</v>
      </c>
      <c r="L148">
        <v>1309</v>
      </c>
      <c r="M148" t="s">
        <v>189</v>
      </c>
      <c r="N148">
        <v>6272.41</v>
      </c>
      <c r="O148">
        <v>1692</v>
      </c>
    </row>
    <row r="149" spans="1:15" x14ac:dyDescent="0.35">
      <c r="A149" s="1">
        <v>44497</v>
      </c>
      <c r="B149" t="s">
        <v>15</v>
      </c>
      <c r="C149" t="s">
        <v>16</v>
      </c>
      <c r="D149" s="1">
        <v>44566</v>
      </c>
      <c r="E149" t="s">
        <v>17</v>
      </c>
      <c r="F149">
        <v>0</v>
      </c>
      <c r="G149">
        <v>48117</v>
      </c>
      <c r="H149">
        <v>48290</v>
      </c>
      <c r="I149">
        <v>47850</v>
      </c>
      <c r="J149">
        <v>48030</v>
      </c>
      <c r="K149">
        <v>48036</v>
      </c>
      <c r="L149">
        <v>1794</v>
      </c>
      <c r="M149" t="s">
        <v>188</v>
      </c>
      <c r="N149">
        <v>8621.4500000000007</v>
      </c>
      <c r="O149">
        <v>2102</v>
      </c>
    </row>
    <row r="150" spans="1:15" x14ac:dyDescent="0.35">
      <c r="A150" s="1">
        <v>44498</v>
      </c>
      <c r="B150" t="s">
        <v>15</v>
      </c>
      <c r="C150" t="s">
        <v>16</v>
      </c>
      <c r="D150" s="1">
        <v>44566</v>
      </c>
      <c r="E150" t="s">
        <v>17</v>
      </c>
      <c r="F150">
        <v>0</v>
      </c>
      <c r="G150">
        <v>47960</v>
      </c>
      <c r="H150">
        <v>48025</v>
      </c>
      <c r="I150">
        <v>47530</v>
      </c>
      <c r="J150">
        <v>47706</v>
      </c>
      <c r="K150">
        <v>48030</v>
      </c>
      <c r="L150">
        <v>1649</v>
      </c>
      <c r="M150" t="s">
        <v>187</v>
      </c>
      <c r="N150">
        <v>7873.04</v>
      </c>
      <c r="O150">
        <v>2414</v>
      </c>
    </row>
  </sheetData>
  <sortState xmlns:xlrd2="http://schemas.microsoft.com/office/spreadsheetml/2017/richdata2" ref="A2:O150">
    <sortCondition ref="A1:A1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1"/>
  <sheetViews>
    <sheetView topLeftCell="A46" workbookViewId="0">
      <selection activeCell="K8" sqref="K8"/>
    </sheetView>
  </sheetViews>
  <sheetFormatPr defaultRowHeight="14.5" x14ac:dyDescent="0.35"/>
  <cols>
    <col min="1" max="1" width="12.08984375" customWidth="1"/>
    <col min="2" max="2" width="14.1796875" customWidth="1"/>
    <col min="3" max="3" width="9.453125" customWidth="1"/>
    <col min="4" max="4" width="11" bestFit="1" customWidth="1"/>
    <col min="5" max="5" width="15.36328125" bestFit="1" customWidth="1"/>
    <col min="7" max="7" width="8.7265625" customWidth="1"/>
    <col min="9" max="12" width="8.7265625" customWidth="1"/>
    <col min="14" max="14" width="12.36328125" bestFit="1" customWidth="1"/>
  </cols>
  <sheetData>
    <row r="1" spans="1:15" x14ac:dyDescent="0.35">
      <c r="A1" s="2" t="s">
        <v>0</v>
      </c>
      <c r="B1" s="2" t="s">
        <v>3</v>
      </c>
      <c r="C1" s="2" t="s">
        <v>9</v>
      </c>
      <c r="D1" s="3" t="s">
        <v>293</v>
      </c>
      <c r="E1" s="3" t="s">
        <v>294</v>
      </c>
    </row>
    <row r="2" spans="1:15" x14ac:dyDescent="0.35">
      <c r="A2" s="1">
        <v>44291</v>
      </c>
      <c r="B2" s="1">
        <v>44321</v>
      </c>
      <c r="C2">
        <v>45161</v>
      </c>
    </row>
    <row r="3" spans="1:15" x14ac:dyDescent="0.35">
      <c r="A3" s="1">
        <v>44292</v>
      </c>
      <c r="B3" s="1">
        <v>44321</v>
      </c>
      <c r="C3">
        <v>45685</v>
      </c>
      <c r="D3">
        <f>(C3-C2)/C2</f>
        <v>1.1602931733132571E-2</v>
      </c>
      <c r="E3">
        <f>D3</f>
        <v>1.1602931733132571E-2</v>
      </c>
      <c r="H3" s="9" t="s">
        <v>294</v>
      </c>
      <c r="I3" s="9"/>
      <c r="J3" s="9" t="s">
        <v>293</v>
      </c>
      <c r="K3" s="9"/>
    </row>
    <row r="4" spans="1:15" x14ac:dyDescent="0.35">
      <c r="A4" s="1">
        <v>44293</v>
      </c>
      <c r="B4" s="1">
        <v>44321</v>
      </c>
      <c r="C4">
        <v>46128</v>
      </c>
      <c r="D4">
        <f t="shared" ref="D4:D67" si="0">(C4-C3)/C3</f>
        <v>9.6968370362263325E-3</v>
      </c>
      <c r="E4">
        <f>(1+D4)*(1+D3)-1</f>
        <v>2.1412280507517423E-2</v>
      </c>
      <c r="H4" s="4" t="s">
        <v>295</v>
      </c>
      <c r="I4" s="5">
        <f>AVERAGE(E3:E151)</f>
        <v>4.801687147950482E-2</v>
      </c>
      <c r="J4" s="4" t="s">
        <v>295</v>
      </c>
      <c r="K4" s="5">
        <f>AVERAGE(D3:D151)</f>
        <v>3.6476896265290863E-4</v>
      </c>
    </row>
    <row r="5" spans="1:15" x14ac:dyDescent="0.35">
      <c r="A5" s="1">
        <v>44294</v>
      </c>
      <c r="B5" s="1">
        <v>44321</v>
      </c>
      <c r="C5">
        <v>46576</v>
      </c>
      <c r="D5">
        <f t="shared" si="0"/>
        <v>9.7121054457162681E-3</v>
      </c>
      <c r="E5">
        <f>(E4+1)*(1+D5) -1</f>
        <v>3.133234427935605E-2</v>
      </c>
      <c r="H5" s="4" t="s">
        <v>296</v>
      </c>
      <c r="I5" s="5">
        <f>MAX(E3:E151)</f>
        <v>8.7398418989837134E-2</v>
      </c>
      <c r="J5" s="4" t="s">
        <v>296</v>
      </c>
      <c r="K5" s="5">
        <f>MAX(D3:D151)</f>
        <v>1.7291559664441021E-2</v>
      </c>
    </row>
    <row r="6" spans="1:15" x14ac:dyDescent="0.35">
      <c r="A6" s="1">
        <v>44295</v>
      </c>
      <c r="B6" s="1">
        <v>44321</v>
      </c>
      <c r="C6">
        <v>46344</v>
      </c>
      <c r="D6">
        <f t="shared" si="0"/>
        <v>-4.9811061490896598E-3</v>
      </c>
      <c r="E6">
        <f t="shared" ref="E6:E69" si="1">(E5+1)*(1+D6) -1</f>
        <v>2.6195168397511015E-2</v>
      </c>
      <c r="H6" s="4" t="s">
        <v>297</v>
      </c>
      <c r="I6" s="5">
        <f>MIN(E3:E151)</f>
        <v>8.613626801886376E-3</v>
      </c>
      <c r="J6" s="4" t="s">
        <v>297</v>
      </c>
      <c r="K6" s="5">
        <f>MIN(D3:D151)</f>
        <v>-3.1027983181093229E-2</v>
      </c>
    </row>
    <row r="7" spans="1:15" x14ac:dyDescent="0.35">
      <c r="A7" s="1">
        <v>44298</v>
      </c>
      <c r="B7" s="1">
        <v>44321</v>
      </c>
      <c r="C7">
        <v>46188</v>
      </c>
      <c r="D7">
        <f t="shared" si="0"/>
        <v>-3.3661315380631796E-3</v>
      </c>
      <c r="E7">
        <f t="shared" si="1"/>
        <v>2.2740860476960112E-2</v>
      </c>
      <c r="H7" s="4" t="s">
        <v>298</v>
      </c>
      <c r="I7" s="5">
        <f>_xlfn.STDEV.P(E3:E151)</f>
        <v>1.7628315083891843E-2</v>
      </c>
      <c r="J7" s="4" t="s">
        <v>298</v>
      </c>
      <c r="K7" s="5">
        <f>STDEV(D3:D151)</f>
        <v>7.1581545279339343E-3</v>
      </c>
    </row>
    <row r="8" spans="1:15" x14ac:dyDescent="0.35">
      <c r="A8" s="1">
        <v>44299</v>
      </c>
      <c r="B8" s="1">
        <v>44321</v>
      </c>
      <c r="C8">
        <v>46674</v>
      </c>
      <c r="D8">
        <f t="shared" si="0"/>
        <v>1.0522213561964146E-2</v>
      </c>
      <c r="E8">
        <f t="shared" si="1"/>
        <v>3.3502358229445806E-2</v>
      </c>
      <c r="H8" s="4" t="s">
        <v>300</v>
      </c>
      <c r="I8" s="7">
        <f>(I4-O8)/I7</f>
        <v>-0.92369171092103675</v>
      </c>
      <c r="J8" s="4" t="s">
        <v>300</v>
      </c>
      <c r="K8">
        <f>(K4-O8)/K7</f>
        <v>-8.9318036915585814</v>
      </c>
      <c r="N8" s="8" t="s">
        <v>299</v>
      </c>
      <c r="O8" s="6">
        <v>6.4299999999999996E-2</v>
      </c>
    </row>
    <row r="9" spans="1:15" x14ac:dyDescent="0.35">
      <c r="A9" s="1">
        <v>44300</v>
      </c>
      <c r="B9" s="1">
        <v>44321</v>
      </c>
      <c r="C9">
        <v>46317</v>
      </c>
      <c r="D9">
        <f t="shared" si="0"/>
        <v>-7.6487980460213396E-3</v>
      </c>
      <c r="E9">
        <f t="shared" si="1"/>
        <v>2.5597307411261871E-2</v>
      </c>
    </row>
    <row r="10" spans="1:15" x14ac:dyDescent="0.35">
      <c r="A10" s="1">
        <v>44301</v>
      </c>
      <c r="B10" s="1">
        <v>44321</v>
      </c>
      <c r="C10">
        <v>46881</v>
      </c>
      <c r="D10">
        <f t="shared" si="0"/>
        <v>1.2176954465962821E-2</v>
      </c>
      <c r="E10">
        <f t="shared" si="1"/>
        <v>3.8085959124023017E-2</v>
      </c>
    </row>
    <row r="11" spans="1:15" x14ac:dyDescent="0.35">
      <c r="A11" s="1">
        <v>44302</v>
      </c>
      <c r="B11" s="1">
        <v>44321</v>
      </c>
      <c r="C11">
        <v>47022</v>
      </c>
      <c r="D11">
        <f t="shared" si="0"/>
        <v>3.0076150252767646E-3</v>
      </c>
      <c r="E11">
        <f t="shared" si="1"/>
        <v>4.1208122052213136E-2</v>
      </c>
    </row>
    <row r="12" spans="1:15" x14ac:dyDescent="0.35">
      <c r="A12" s="1">
        <v>44305</v>
      </c>
      <c r="B12" s="1">
        <v>44321</v>
      </c>
      <c r="C12">
        <v>47084</v>
      </c>
      <c r="D12">
        <f t="shared" si="0"/>
        <v>1.318531751095232E-3</v>
      </c>
      <c r="E12">
        <f t="shared" si="1"/>
        <v>4.2580988020637367E-2</v>
      </c>
    </row>
    <row r="13" spans="1:15" x14ac:dyDescent="0.35">
      <c r="A13" s="1">
        <v>44306</v>
      </c>
      <c r="B13" s="1">
        <v>44321</v>
      </c>
      <c r="C13">
        <v>47498</v>
      </c>
      <c r="D13">
        <f t="shared" si="0"/>
        <v>8.792795854217994E-3</v>
      </c>
      <c r="E13">
        <f t="shared" si="1"/>
        <v>5.1748189809791789E-2</v>
      </c>
    </row>
    <row r="14" spans="1:15" x14ac:dyDescent="0.35">
      <c r="A14" s="1">
        <v>44307</v>
      </c>
      <c r="B14" s="1">
        <v>44321</v>
      </c>
      <c r="C14">
        <v>47892</v>
      </c>
      <c r="D14">
        <f t="shared" si="0"/>
        <v>8.2950861088887957E-3</v>
      </c>
      <c r="E14">
        <f t="shared" si="1"/>
        <v>6.0472531609131908E-2</v>
      </c>
    </row>
    <row r="15" spans="1:15" x14ac:dyDescent="0.35">
      <c r="A15" s="1">
        <v>44308</v>
      </c>
      <c r="B15" s="1">
        <v>44321</v>
      </c>
      <c r="C15">
        <v>47426</v>
      </c>
      <c r="D15">
        <f t="shared" si="0"/>
        <v>-9.7302263426041931E-3</v>
      </c>
      <c r="E15">
        <f t="shared" si="1"/>
        <v>5.0153893846460518E-2</v>
      </c>
    </row>
    <row r="16" spans="1:15" x14ac:dyDescent="0.35">
      <c r="A16" s="1">
        <v>44309</v>
      </c>
      <c r="B16" s="1">
        <v>44321</v>
      </c>
      <c r="C16">
        <v>47169</v>
      </c>
      <c r="D16">
        <f t="shared" si="0"/>
        <v>-5.4189684982920757E-3</v>
      </c>
      <c r="E16">
        <f t="shared" si="1"/>
        <v>4.446314297734788E-2</v>
      </c>
    </row>
    <row r="17" spans="1:5" x14ac:dyDescent="0.35">
      <c r="A17" s="1">
        <v>44312</v>
      </c>
      <c r="B17" s="1">
        <v>44321</v>
      </c>
      <c r="C17">
        <v>47117</v>
      </c>
      <c r="D17">
        <f t="shared" si="0"/>
        <v>-1.1024189616061395E-3</v>
      </c>
      <c r="E17">
        <f t="shared" si="1"/>
        <v>4.3311707003830913E-2</v>
      </c>
    </row>
    <row r="18" spans="1:5" x14ac:dyDescent="0.35">
      <c r="A18" s="1">
        <v>44313</v>
      </c>
      <c r="B18" s="1">
        <v>44321</v>
      </c>
      <c r="C18">
        <v>46960</v>
      </c>
      <c r="D18">
        <f t="shared" si="0"/>
        <v>-3.3321306534796358E-3</v>
      </c>
      <c r="E18">
        <f t="shared" si="1"/>
        <v>3.983525608378935E-2</v>
      </c>
    </row>
    <row r="19" spans="1:5" x14ac:dyDescent="0.35">
      <c r="A19" s="1">
        <v>44314</v>
      </c>
      <c r="B19" s="1">
        <v>44321</v>
      </c>
      <c r="C19">
        <v>46697</v>
      </c>
      <c r="D19">
        <f t="shared" si="0"/>
        <v>-5.6005110732538334E-3</v>
      </c>
      <c r="E19">
        <f t="shared" si="1"/>
        <v>3.401164721773231E-2</v>
      </c>
    </row>
    <row r="20" spans="1:5" x14ac:dyDescent="0.35">
      <c r="A20" s="1">
        <v>44315</v>
      </c>
      <c r="B20" s="1">
        <v>44321</v>
      </c>
      <c r="C20">
        <v>46400</v>
      </c>
      <c r="D20">
        <f t="shared" si="0"/>
        <v>-6.3601516157354866E-3</v>
      </c>
      <c r="E20">
        <f t="shared" si="1"/>
        <v>2.7435176368991288E-2</v>
      </c>
    </row>
    <row r="21" spans="1:5" x14ac:dyDescent="0.35">
      <c r="A21" s="1">
        <v>44316</v>
      </c>
      <c r="B21" s="1">
        <v>44321</v>
      </c>
      <c r="C21">
        <v>46431</v>
      </c>
      <c r="D21">
        <f t="shared" si="0"/>
        <v>6.6810344827586204E-4</v>
      </c>
      <c r="E21">
        <f t="shared" si="1"/>
        <v>2.8121609353203292E-2</v>
      </c>
    </row>
    <row r="22" spans="1:5" x14ac:dyDescent="0.35">
      <c r="A22" s="1">
        <v>44319</v>
      </c>
      <c r="B22" s="1">
        <v>44321</v>
      </c>
      <c r="C22">
        <v>46963</v>
      </c>
      <c r="D22">
        <f t="shared" si="0"/>
        <v>1.1457862204130861E-2</v>
      </c>
      <c r="E22">
        <f t="shared" si="1"/>
        <v>3.9901685082261551E-2</v>
      </c>
    </row>
    <row r="23" spans="1:5" x14ac:dyDescent="0.35">
      <c r="A23" s="1">
        <v>44320</v>
      </c>
      <c r="B23" s="1">
        <v>44321</v>
      </c>
      <c r="C23">
        <v>46782</v>
      </c>
      <c r="D23">
        <f t="shared" si="0"/>
        <v>-3.8540979068628495E-3</v>
      </c>
      <c r="E23">
        <f t="shared" si="1"/>
        <v>3.5893802174442824E-2</v>
      </c>
    </row>
    <row r="24" spans="1:5" x14ac:dyDescent="0.35">
      <c r="A24" s="1">
        <v>44321</v>
      </c>
      <c r="B24" s="1">
        <v>44321</v>
      </c>
      <c r="C24">
        <v>46728</v>
      </c>
      <c r="D24">
        <f t="shared" si="0"/>
        <v>-1.1542901115813775E-3</v>
      </c>
      <c r="E24">
        <f t="shared" si="1"/>
        <v>3.4698080201944315E-2</v>
      </c>
    </row>
    <row r="25" spans="1:5" x14ac:dyDescent="0.35">
      <c r="A25" s="1">
        <v>44322</v>
      </c>
      <c r="B25" s="1">
        <v>44351</v>
      </c>
      <c r="C25">
        <v>47536</v>
      </c>
      <c r="D25">
        <f t="shared" si="0"/>
        <v>1.7291559664441021E-2</v>
      </c>
      <c r="E25">
        <f t="shared" si="1"/>
        <v>5.2589623790438855E-2</v>
      </c>
    </row>
    <row r="26" spans="1:5" x14ac:dyDescent="0.35">
      <c r="A26" s="1">
        <v>44323</v>
      </c>
      <c r="B26" s="1">
        <v>44351</v>
      </c>
      <c r="C26">
        <v>47719</v>
      </c>
      <c r="D26">
        <f t="shared" si="0"/>
        <v>3.8497139010434198E-3</v>
      </c>
      <c r="E26">
        <f t="shared" si="1"/>
        <v>5.6641792697238902E-2</v>
      </c>
    </row>
    <row r="27" spans="1:5" x14ac:dyDescent="0.35">
      <c r="A27" s="1">
        <v>44326</v>
      </c>
      <c r="B27" s="1">
        <v>44351</v>
      </c>
      <c r="C27">
        <v>47925</v>
      </c>
      <c r="D27">
        <f t="shared" si="0"/>
        <v>4.3169387455730419E-3</v>
      </c>
      <c r="E27">
        <f t="shared" si="1"/>
        <v>6.1203250592325453E-2</v>
      </c>
    </row>
    <row r="28" spans="1:5" x14ac:dyDescent="0.35">
      <c r="A28" s="1">
        <v>44327</v>
      </c>
      <c r="B28" s="1">
        <v>44351</v>
      </c>
      <c r="C28">
        <v>47625</v>
      </c>
      <c r="D28">
        <f t="shared" si="0"/>
        <v>-6.2597809076682318E-3</v>
      </c>
      <c r="E28">
        <f t="shared" si="1"/>
        <v>5.4560350745112229E-2</v>
      </c>
    </row>
    <row r="29" spans="1:5" x14ac:dyDescent="0.35">
      <c r="A29" s="1">
        <v>44328</v>
      </c>
      <c r="B29" s="1">
        <v>44351</v>
      </c>
      <c r="C29">
        <v>47491</v>
      </c>
      <c r="D29">
        <f t="shared" si="0"/>
        <v>-2.8136482939632545E-3</v>
      </c>
      <c r="E29">
        <f t="shared" si="1"/>
        <v>5.1593188813356949E-2</v>
      </c>
    </row>
    <row r="30" spans="1:5" x14ac:dyDescent="0.35">
      <c r="A30" s="1">
        <v>44329</v>
      </c>
      <c r="B30" s="1">
        <v>44351</v>
      </c>
      <c r="C30">
        <v>47452</v>
      </c>
      <c r="D30">
        <f t="shared" si="0"/>
        <v>-8.2120822892758623E-4</v>
      </c>
      <c r="E30">
        <f t="shared" si="1"/>
        <v>5.0729611833219224E-2</v>
      </c>
    </row>
    <row r="31" spans="1:5" x14ac:dyDescent="0.35">
      <c r="A31" s="1">
        <v>44330</v>
      </c>
      <c r="B31" s="1">
        <v>44351</v>
      </c>
      <c r="C31">
        <v>47682</v>
      </c>
      <c r="D31">
        <f t="shared" si="0"/>
        <v>4.8470032875326642E-3</v>
      </c>
      <c r="E31">
        <f t="shared" si="1"/>
        <v>5.582250171608294E-2</v>
      </c>
    </row>
    <row r="32" spans="1:5" x14ac:dyDescent="0.35">
      <c r="A32" s="1">
        <v>44333</v>
      </c>
      <c r="B32" s="1">
        <v>44351</v>
      </c>
      <c r="C32">
        <v>48437</v>
      </c>
      <c r="D32">
        <f t="shared" si="0"/>
        <v>1.5834067362946184E-2</v>
      </c>
      <c r="E32">
        <f t="shared" si="1"/>
        <v>7.2540466331569853E-2</v>
      </c>
    </row>
    <row r="33" spans="1:5" x14ac:dyDescent="0.35">
      <c r="A33" s="1">
        <v>44334</v>
      </c>
      <c r="B33" s="1">
        <v>44351</v>
      </c>
      <c r="C33">
        <v>48288</v>
      </c>
      <c r="D33">
        <f t="shared" si="0"/>
        <v>-3.0761607861758571E-3</v>
      </c>
      <c r="E33">
        <f t="shared" si="1"/>
        <v>6.9241159407453789E-2</v>
      </c>
    </row>
    <row r="34" spans="1:5" x14ac:dyDescent="0.35">
      <c r="A34" s="1">
        <v>44335</v>
      </c>
      <c r="B34" s="1">
        <v>44351</v>
      </c>
      <c r="C34">
        <v>48660</v>
      </c>
      <c r="D34">
        <f t="shared" si="0"/>
        <v>7.7037773359840958E-3</v>
      </c>
      <c r="E34">
        <f t="shared" si="1"/>
        <v>7.7478355217998285E-2</v>
      </c>
    </row>
    <row r="35" spans="1:5" x14ac:dyDescent="0.35">
      <c r="A35" s="1">
        <v>44336</v>
      </c>
      <c r="B35" s="1">
        <v>44351</v>
      </c>
      <c r="C35">
        <v>48519</v>
      </c>
      <c r="D35">
        <f t="shared" si="0"/>
        <v>-2.8976572133168929E-3</v>
      </c>
      <c r="E35">
        <f t="shared" si="1"/>
        <v>7.4356192289807943E-2</v>
      </c>
    </row>
    <row r="36" spans="1:5" x14ac:dyDescent="0.35">
      <c r="A36" s="1">
        <v>44337</v>
      </c>
      <c r="B36" s="1">
        <v>44351</v>
      </c>
      <c r="C36">
        <v>48368</v>
      </c>
      <c r="D36">
        <f t="shared" si="0"/>
        <v>-3.1121828562006635E-3</v>
      </c>
      <c r="E36">
        <f t="shared" si="1"/>
        <v>7.101259936671056E-2</v>
      </c>
    </row>
    <row r="37" spans="1:5" x14ac:dyDescent="0.35">
      <c r="A37" s="1">
        <v>44340</v>
      </c>
      <c r="B37" s="1">
        <v>44351</v>
      </c>
      <c r="C37">
        <v>48514</v>
      </c>
      <c r="D37">
        <f t="shared" si="0"/>
        <v>3.0185246443929872E-3</v>
      </c>
      <c r="E37">
        <f t="shared" si="1"/>
        <v>7.4245477292354423E-2</v>
      </c>
    </row>
    <row r="38" spans="1:5" x14ac:dyDescent="0.35">
      <c r="A38" s="1">
        <v>44341</v>
      </c>
      <c r="B38" s="1">
        <v>44351</v>
      </c>
      <c r="C38">
        <v>48780</v>
      </c>
      <c r="D38">
        <f t="shared" si="0"/>
        <v>5.4829533742837121E-3</v>
      </c>
      <c r="E38">
        <f t="shared" si="1"/>
        <v>8.0135515156883663E-2</v>
      </c>
    </row>
    <row r="39" spans="1:5" x14ac:dyDescent="0.35">
      <c r="A39" s="1">
        <v>44342</v>
      </c>
      <c r="B39" s="1">
        <v>44351</v>
      </c>
      <c r="C39">
        <v>48728</v>
      </c>
      <c r="D39">
        <f t="shared" si="0"/>
        <v>-1.0660106601066012E-3</v>
      </c>
      <c r="E39">
        <f t="shared" si="1"/>
        <v>7.8984079183366696E-2</v>
      </c>
    </row>
    <row r="40" spans="1:5" x14ac:dyDescent="0.35">
      <c r="A40" s="1">
        <v>44343</v>
      </c>
      <c r="B40" s="1">
        <v>44351</v>
      </c>
      <c r="C40">
        <v>48561</v>
      </c>
      <c r="D40">
        <f t="shared" si="0"/>
        <v>-3.427187653915613E-3</v>
      </c>
      <c r="E40">
        <f t="shared" si="1"/>
        <v>7.5286198268418092E-2</v>
      </c>
    </row>
    <row r="41" spans="1:5" x14ac:dyDescent="0.35">
      <c r="A41" s="1">
        <v>44344</v>
      </c>
      <c r="B41" s="1">
        <v>44351</v>
      </c>
      <c r="C41">
        <v>48543</v>
      </c>
      <c r="D41">
        <f t="shared" si="0"/>
        <v>-3.7066781985543954E-4</v>
      </c>
      <c r="E41">
        <f t="shared" si="1"/>
        <v>7.488762427758533E-2</v>
      </c>
    </row>
    <row r="42" spans="1:5" x14ac:dyDescent="0.35">
      <c r="A42" s="1">
        <v>44347</v>
      </c>
      <c r="B42" s="1">
        <v>44351</v>
      </c>
      <c r="C42">
        <v>48807</v>
      </c>
      <c r="D42">
        <f t="shared" si="0"/>
        <v>5.4384772263766142E-3</v>
      </c>
      <c r="E42">
        <f t="shared" si="1"/>
        <v>8.0733376143133029E-2</v>
      </c>
    </row>
    <row r="43" spans="1:5" x14ac:dyDescent="0.35">
      <c r="A43" s="1">
        <v>44348</v>
      </c>
      <c r="B43" s="1">
        <v>44351</v>
      </c>
      <c r="C43">
        <v>48935</v>
      </c>
      <c r="D43">
        <f t="shared" si="0"/>
        <v>2.6225746306882207E-3</v>
      </c>
      <c r="E43">
        <f t="shared" si="1"/>
        <v>8.3567680077944129E-2</v>
      </c>
    </row>
    <row r="44" spans="1:5" x14ac:dyDescent="0.35">
      <c r="A44" s="1">
        <v>44349</v>
      </c>
      <c r="B44" s="1">
        <v>44351</v>
      </c>
      <c r="C44">
        <v>49108</v>
      </c>
      <c r="D44">
        <f t="shared" si="0"/>
        <v>3.5353019311331357E-3</v>
      </c>
      <c r="E44">
        <f t="shared" si="1"/>
        <v>8.7398418989837134E-2</v>
      </c>
    </row>
    <row r="45" spans="1:5" x14ac:dyDescent="0.35">
      <c r="A45" s="1">
        <v>44350</v>
      </c>
      <c r="B45" s="1">
        <v>44351</v>
      </c>
      <c r="C45">
        <v>48293</v>
      </c>
      <c r="D45">
        <f t="shared" si="0"/>
        <v>-1.6596073959436346E-2</v>
      </c>
      <c r="E45">
        <f t="shared" si="1"/>
        <v>6.9351874404907754E-2</v>
      </c>
    </row>
    <row r="46" spans="1:5" x14ac:dyDescent="0.35">
      <c r="A46" s="1">
        <v>44351</v>
      </c>
      <c r="B46" s="1">
        <v>44351</v>
      </c>
      <c r="C46">
        <v>48769</v>
      </c>
      <c r="D46">
        <f t="shared" si="0"/>
        <v>9.856500942165532E-3</v>
      </c>
      <c r="E46">
        <f t="shared" si="1"/>
        <v>7.9891942162486185E-2</v>
      </c>
    </row>
    <row r="47" spans="1:5" x14ac:dyDescent="0.35">
      <c r="A47" s="1">
        <v>44354</v>
      </c>
      <c r="B47" s="1">
        <v>44382</v>
      </c>
      <c r="C47">
        <v>48911</v>
      </c>
      <c r="D47">
        <f t="shared" si="0"/>
        <v>2.9116857019828172E-3</v>
      </c>
      <c r="E47">
        <f t="shared" si="1"/>
        <v>8.3036248090167186E-2</v>
      </c>
    </row>
    <row r="48" spans="1:5" x14ac:dyDescent="0.35">
      <c r="A48" s="1">
        <v>44355</v>
      </c>
      <c r="B48" s="1">
        <v>44382</v>
      </c>
      <c r="C48">
        <v>48908</v>
      </c>
      <c r="D48">
        <f t="shared" si="0"/>
        <v>-6.1335895810758317E-5</v>
      </c>
      <c r="E48">
        <f t="shared" si="1"/>
        <v>8.2969819091694985E-2</v>
      </c>
    </row>
    <row r="49" spans="1:5" x14ac:dyDescent="0.35">
      <c r="A49" s="1">
        <v>44356</v>
      </c>
      <c r="B49" s="1">
        <v>44382</v>
      </c>
      <c r="C49">
        <v>48904</v>
      </c>
      <c r="D49">
        <f t="shared" si="0"/>
        <v>-8.1786210844851553E-5</v>
      </c>
      <c r="E49">
        <f t="shared" si="1"/>
        <v>8.2881247093732124E-2</v>
      </c>
    </row>
    <row r="50" spans="1:5" x14ac:dyDescent="0.35">
      <c r="A50" s="1">
        <v>44357</v>
      </c>
      <c r="B50" s="1">
        <v>44382</v>
      </c>
      <c r="C50">
        <v>48975</v>
      </c>
      <c r="D50">
        <f t="shared" si="0"/>
        <v>1.4518239816783904E-3</v>
      </c>
      <c r="E50">
        <f t="shared" si="1"/>
        <v>8.4453400057572514E-2</v>
      </c>
    </row>
    <row r="51" spans="1:5" x14ac:dyDescent="0.35">
      <c r="A51" s="1">
        <v>44358</v>
      </c>
      <c r="B51" s="1">
        <v>44382</v>
      </c>
      <c r="C51">
        <v>48717</v>
      </c>
      <c r="D51">
        <f t="shared" si="0"/>
        <v>-5.2679938744257275E-3</v>
      </c>
      <c r="E51">
        <f t="shared" si="1"/>
        <v>7.8740506188968995E-2</v>
      </c>
    </row>
    <row r="52" spans="1:5" x14ac:dyDescent="0.35">
      <c r="A52" s="1">
        <v>44361</v>
      </c>
      <c r="B52" s="1">
        <v>44382</v>
      </c>
      <c r="C52">
        <v>48318</v>
      </c>
      <c r="D52">
        <f t="shared" si="0"/>
        <v>-8.1901594925795924E-3</v>
      </c>
      <c r="E52">
        <f t="shared" si="1"/>
        <v>6.9905449392175356E-2</v>
      </c>
    </row>
    <row r="53" spans="1:5" x14ac:dyDescent="0.35">
      <c r="A53" s="1">
        <v>44362</v>
      </c>
      <c r="B53" s="1">
        <v>44382</v>
      </c>
      <c r="C53">
        <v>48230</v>
      </c>
      <c r="D53">
        <f t="shared" si="0"/>
        <v>-1.8212674365660831E-3</v>
      </c>
      <c r="E53">
        <f t="shared" si="1"/>
        <v>6.7956865436992864E-2</v>
      </c>
    </row>
    <row r="54" spans="1:5" x14ac:dyDescent="0.35">
      <c r="A54" s="1">
        <v>44363</v>
      </c>
      <c r="B54" s="1">
        <v>44382</v>
      </c>
      <c r="C54">
        <v>48279</v>
      </c>
      <c r="D54">
        <f t="shared" si="0"/>
        <v>1.0159651669085631E-3</v>
      </c>
      <c r="E54">
        <f t="shared" si="1"/>
        <v>6.9041872412037852E-2</v>
      </c>
    </row>
    <row r="55" spans="1:5" x14ac:dyDescent="0.35">
      <c r="A55" s="1">
        <v>44364</v>
      </c>
      <c r="B55" s="1">
        <v>44382</v>
      </c>
      <c r="C55">
        <v>46781</v>
      </c>
      <c r="D55">
        <f t="shared" si="0"/>
        <v>-3.1027983181093229E-2</v>
      </c>
      <c r="E55">
        <f t="shared" si="1"/>
        <v>3.587165917495283E-2</v>
      </c>
    </row>
    <row r="56" spans="1:5" x14ac:dyDescent="0.35">
      <c r="A56" s="1">
        <v>44365</v>
      </c>
      <c r="B56" s="1">
        <v>44382</v>
      </c>
      <c r="C56">
        <v>46592</v>
      </c>
      <c r="D56">
        <f t="shared" si="0"/>
        <v>-4.0401017507107582E-3</v>
      </c>
      <c r="E56">
        <f t="shared" si="1"/>
        <v>3.1686632271208381E-2</v>
      </c>
    </row>
    <row r="57" spans="1:5" x14ac:dyDescent="0.35">
      <c r="A57" s="1">
        <v>44368</v>
      </c>
      <c r="B57" s="1">
        <v>44382</v>
      </c>
      <c r="C57">
        <v>46904</v>
      </c>
      <c r="D57">
        <f t="shared" si="0"/>
        <v>6.6964285714285711E-3</v>
      </c>
      <c r="E57">
        <f t="shared" si="1"/>
        <v>3.8595248112310188E-2</v>
      </c>
    </row>
    <row r="58" spans="1:5" x14ac:dyDescent="0.35">
      <c r="A58" s="1">
        <v>44369</v>
      </c>
      <c r="B58" s="1">
        <v>44382</v>
      </c>
      <c r="C58">
        <v>46838</v>
      </c>
      <c r="D58">
        <f t="shared" si="0"/>
        <v>-1.4071294559099437E-3</v>
      </c>
      <c r="E58">
        <f t="shared" si="1"/>
        <v>3.7133810145923318E-2</v>
      </c>
    </row>
    <row r="59" spans="1:5" x14ac:dyDescent="0.35">
      <c r="A59" s="1">
        <v>44370</v>
      </c>
      <c r="B59" s="1">
        <v>44382</v>
      </c>
      <c r="C59">
        <v>46921</v>
      </c>
      <c r="D59">
        <f t="shared" si="0"/>
        <v>1.7720654169691276E-3</v>
      </c>
      <c r="E59">
        <f t="shared" si="1"/>
        <v>3.897167910365229E-2</v>
      </c>
    </row>
    <row r="60" spans="1:5" x14ac:dyDescent="0.35">
      <c r="A60" s="1">
        <v>44371</v>
      </c>
      <c r="B60" s="1">
        <v>44382</v>
      </c>
      <c r="C60">
        <v>46701</v>
      </c>
      <c r="D60">
        <f t="shared" si="0"/>
        <v>-4.6887321242087762E-3</v>
      </c>
      <c r="E60">
        <f t="shared" si="1"/>
        <v>3.4100219215695837E-2</v>
      </c>
    </row>
    <row r="61" spans="1:5" x14ac:dyDescent="0.35">
      <c r="A61" s="1">
        <v>44372</v>
      </c>
      <c r="B61" s="1">
        <v>44382</v>
      </c>
      <c r="C61">
        <v>46757</v>
      </c>
      <c r="D61">
        <f t="shared" si="0"/>
        <v>1.1991177919102375E-3</v>
      </c>
      <c r="E61">
        <f t="shared" si="1"/>
        <v>3.5340227187175666E-2</v>
      </c>
    </row>
    <row r="62" spans="1:5" x14ac:dyDescent="0.35">
      <c r="A62" s="1">
        <v>44375</v>
      </c>
      <c r="B62" s="1">
        <v>44382</v>
      </c>
      <c r="C62">
        <v>46821</v>
      </c>
      <c r="D62">
        <f t="shared" si="0"/>
        <v>1.36877900635199E-3</v>
      </c>
      <c r="E62">
        <f t="shared" si="1"/>
        <v>3.6757379154580994E-2</v>
      </c>
    </row>
    <row r="63" spans="1:5" x14ac:dyDescent="0.35">
      <c r="A63" s="1">
        <v>44376</v>
      </c>
      <c r="B63" s="1">
        <v>44382</v>
      </c>
      <c r="C63">
        <v>46438</v>
      </c>
      <c r="D63">
        <f t="shared" si="0"/>
        <v>-8.1800901304969996E-3</v>
      </c>
      <c r="E63">
        <f t="shared" si="1"/>
        <v>2.8276610349638576E-2</v>
      </c>
    </row>
    <row r="64" spans="1:5" x14ac:dyDescent="0.35">
      <c r="A64" s="1">
        <v>44377</v>
      </c>
      <c r="B64" s="1">
        <v>44382</v>
      </c>
      <c r="C64">
        <v>46817</v>
      </c>
      <c r="D64">
        <f t="shared" si="0"/>
        <v>8.1614195271114166E-3</v>
      </c>
      <c r="E64">
        <f t="shared" si="1"/>
        <v>3.6668807156617911E-2</v>
      </c>
    </row>
    <row r="65" spans="1:5" x14ac:dyDescent="0.35">
      <c r="A65" s="1">
        <v>44378</v>
      </c>
      <c r="B65" s="1">
        <v>44382</v>
      </c>
      <c r="C65">
        <v>46985</v>
      </c>
      <c r="D65">
        <f t="shared" si="0"/>
        <v>3.5884400965461266E-3</v>
      </c>
      <c r="E65">
        <f t="shared" si="1"/>
        <v>4.0388831071057174E-2</v>
      </c>
    </row>
    <row r="66" spans="1:5" x14ac:dyDescent="0.35">
      <c r="A66" s="1">
        <v>44379</v>
      </c>
      <c r="B66" s="1">
        <v>44382</v>
      </c>
      <c r="C66">
        <v>47286</v>
      </c>
      <c r="D66">
        <f t="shared" si="0"/>
        <v>6.406299882941364E-3</v>
      </c>
      <c r="E66">
        <f t="shared" si="1"/>
        <v>4.7053873917761058E-2</v>
      </c>
    </row>
    <row r="67" spans="1:5" x14ac:dyDescent="0.35">
      <c r="A67" s="1">
        <v>44382</v>
      </c>
      <c r="B67" s="1">
        <v>44382</v>
      </c>
      <c r="C67">
        <v>47260</v>
      </c>
      <c r="D67">
        <f t="shared" si="0"/>
        <v>-5.498456202681555E-4</v>
      </c>
      <c r="E67">
        <f t="shared" si="1"/>
        <v>4.6478155931002574E-2</v>
      </c>
    </row>
    <row r="68" spans="1:5" x14ac:dyDescent="0.35">
      <c r="A68" s="1">
        <v>44383</v>
      </c>
      <c r="B68" s="1">
        <v>44413</v>
      </c>
      <c r="C68">
        <v>47694</v>
      </c>
      <c r="D68">
        <f t="shared" ref="D68:D131" si="2">(C68-C67)/C67</f>
        <v>9.1832416419805329E-3</v>
      </c>
      <c r="E68">
        <f t="shared" si="1"/>
        <v>5.60882177099713E-2</v>
      </c>
    </row>
    <row r="69" spans="1:5" x14ac:dyDescent="0.35">
      <c r="A69" s="1">
        <v>44384</v>
      </c>
      <c r="B69" s="1">
        <v>44413</v>
      </c>
      <c r="C69">
        <v>47887</v>
      </c>
      <c r="D69">
        <f t="shared" si="2"/>
        <v>4.0466306034302006E-3</v>
      </c>
      <c r="E69">
        <f t="shared" si="1"/>
        <v>6.0361816611678387E-2</v>
      </c>
    </row>
    <row r="70" spans="1:5" x14ac:dyDescent="0.35">
      <c r="A70" s="1">
        <v>44385</v>
      </c>
      <c r="B70" s="1">
        <v>44413</v>
      </c>
      <c r="C70">
        <v>47735</v>
      </c>
      <c r="D70">
        <f t="shared" si="2"/>
        <v>-3.1741391191763943E-3</v>
      </c>
      <c r="E70">
        <f t="shared" ref="E70:E133" si="3">(E69+1)*(1+D70) -1</f>
        <v>5.6996080689090345E-2</v>
      </c>
    </row>
    <row r="71" spans="1:5" x14ac:dyDescent="0.35">
      <c r="A71" s="1">
        <v>44386</v>
      </c>
      <c r="B71" s="1">
        <v>44413</v>
      </c>
      <c r="C71">
        <v>47898</v>
      </c>
      <c r="D71">
        <f t="shared" si="2"/>
        <v>3.4146852414371005E-3</v>
      </c>
      <c r="E71">
        <f t="shared" si="3"/>
        <v>6.060538960607631E-2</v>
      </c>
    </row>
    <row r="72" spans="1:5" x14ac:dyDescent="0.35">
      <c r="A72" s="1">
        <v>44389</v>
      </c>
      <c r="B72" s="1">
        <v>44413</v>
      </c>
      <c r="C72">
        <v>47768</v>
      </c>
      <c r="D72">
        <f t="shared" si="2"/>
        <v>-2.7141007975280806E-3</v>
      </c>
      <c r="E72">
        <f t="shared" si="3"/>
        <v>5.7726799672283891E-2</v>
      </c>
    </row>
    <row r="73" spans="1:5" x14ac:dyDescent="0.35">
      <c r="A73" s="1">
        <v>44390</v>
      </c>
      <c r="B73" s="1">
        <v>44413</v>
      </c>
      <c r="C73">
        <v>47887</v>
      </c>
      <c r="D73">
        <f t="shared" si="2"/>
        <v>2.4912075029308325E-3</v>
      </c>
      <c r="E73">
        <f t="shared" si="3"/>
        <v>6.0361816611678609E-2</v>
      </c>
    </row>
    <row r="74" spans="1:5" x14ac:dyDescent="0.35">
      <c r="A74" s="1">
        <v>44391</v>
      </c>
      <c r="B74" s="1">
        <v>44413</v>
      </c>
      <c r="C74">
        <v>48265</v>
      </c>
      <c r="D74">
        <f t="shared" si="2"/>
        <v>7.8935828095307702E-3</v>
      </c>
      <c r="E74">
        <f t="shared" si="3"/>
        <v>6.8731870419167285E-2</v>
      </c>
    </row>
    <row r="75" spans="1:5" x14ac:dyDescent="0.35">
      <c r="A75" s="1">
        <v>44392</v>
      </c>
      <c r="B75" s="1">
        <v>44413</v>
      </c>
      <c r="C75">
        <v>48358</v>
      </c>
      <c r="D75">
        <f t="shared" si="2"/>
        <v>1.9268621154045374E-3</v>
      </c>
      <c r="E75">
        <f t="shared" si="3"/>
        <v>7.0791169371803297E-2</v>
      </c>
    </row>
    <row r="76" spans="1:5" x14ac:dyDescent="0.35">
      <c r="A76" s="1">
        <v>44393</v>
      </c>
      <c r="B76" s="1">
        <v>44413</v>
      </c>
      <c r="C76">
        <v>48040</v>
      </c>
      <c r="D76">
        <f t="shared" si="2"/>
        <v>-6.5759543405434469E-3</v>
      </c>
      <c r="E76">
        <f t="shared" si="3"/>
        <v>6.3749695533757089E-2</v>
      </c>
    </row>
    <row r="77" spans="1:5" x14ac:dyDescent="0.35">
      <c r="A77" s="1">
        <v>44396</v>
      </c>
      <c r="B77" s="1">
        <v>44413</v>
      </c>
      <c r="C77">
        <v>48069</v>
      </c>
      <c r="D77">
        <f t="shared" si="2"/>
        <v>6.0366361365528723E-4</v>
      </c>
      <c r="E77">
        <f t="shared" si="3"/>
        <v>6.4391842518987774E-2</v>
      </c>
    </row>
    <row r="78" spans="1:5" x14ac:dyDescent="0.35">
      <c r="A78" s="1">
        <v>44397</v>
      </c>
      <c r="B78" s="1">
        <v>44413</v>
      </c>
      <c r="C78">
        <v>47861</v>
      </c>
      <c r="D78">
        <f t="shared" si="2"/>
        <v>-4.3271131082402376E-3</v>
      </c>
      <c r="E78">
        <f t="shared" si="3"/>
        <v>5.9786098624919903E-2</v>
      </c>
    </row>
    <row r="79" spans="1:5" x14ac:dyDescent="0.35">
      <c r="A79" s="1">
        <v>44398</v>
      </c>
      <c r="B79" s="1">
        <v>44413</v>
      </c>
      <c r="C79">
        <v>47584</v>
      </c>
      <c r="D79">
        <f t="shared" si="2"/>
        <v>-5.7875932387538914E-3</v>
      </c>
      <c r="E79">
        <f t="shared" si="3"/>
        <v>5.3652487765992962E-2</v>
      </c>
    </row>
    <row r="80" spans="1:5" x14ac:dyDescent="0.35">
      <c r="A80" s="1">
        <v>44399</v>
      </c>
      <c r="B80" s="1">
        <v>44413</v>
      </c>
      <c r="C80">
        <v>47624</v>
      </c>
      <c r="D80">
        <f t="shared" si="2"/>
        <v>8.4061869535978484E-4</v>
      </c>
      <c r="E80">
        <f t="shared" si="3"/>
        <v>5.4538207745621348E-2</v>
      </c>
    </row>
    <row r="81" spans="1:5" x14ac:dyDescent="0.35">
      <c r="A81" s="1">
        <v>44400</v>
      </c>
      <c r="B81" s="1">
        <v>44413</v>
      </c>
      <c r="C81">
        <v>47521</v>
      </c>
      <c r="D81">
        <f t="shared" si="2"/>
        <v>-2.162775071392575E-3</v>
      </c>
      <c r="E81">
        <f t="shared" si="3"/>
        <v>5.2257478798078072E-2</v>
      </c>
    </row>
    <row r="82" spans="1:5" x14ac:dyDescent="0.35">
      <c r="A82" s="1">
        <v>44403</v>
      </c>
      <c r="B82" s="1">
        <v>44413</v>
      </c>
      <c r="C82">
        <v>47455</v>
      </c>
      <c r="D82">
        <f t="shared" si="2"/>
        <v>-1.388859662044149E-3</v>
      </c>
      <c r="E82">
        <f t="shared" si="3"/>
        <v>5.0796040831691203E-2</v>
      </c>
    </row>
    <row r="83" spans="1:5" x14ac:dyDescent="0.35">
      <c r="A83" s="1">
        <v>44404</v>
      </c>
      <c r="B83" s="1">
        <v>44413</v>
      </c>
      <c r="C83">
        <v>47551</v>
      </c>
      <c r="D83">
        <f t="shared" si="2"/>
        <v>2.0229691286481931E-3</v>
      </c>
      <c r="E83">
        <f t="shared" si="3"/>
        <v>5.2921768782799417E-2</v>
      </c>
    </row>
    <row r="84" spans="1:5" x14ac:dyDescent="0.35">
      <c r="A84" s="1">
        <v>44405</v>
      </c>
      <c r="B84" s="1">
        <v>44413</v>
      </c>
      <c r="C84">
        <v>47535</v>
      </c>
      <c r="D84">
        <f t="shared" si="2"/>
        <v>-3.3648083110765281E-4</v>
      </c>
      <c r="E84">
        <f t="shared" si="3"/>
        <v>5.2567480790948196E-2</v>
      </c>
    </row>
    <row r="85" spans="1:5" x14ac:dyDescent="0.35">
      <c r="A85" s="1">
        <v>44406</v>
      </c>
      <c r="B85" s="1">
        <v>44413</v>
      </c>
      <c r="C85">
        <v>48210</v>
      </c>
      <c r="D85">
        <f t="shared" si="2"/>
        <v>1.4200063111391607E-2</v>
      </c>
      <c r="E85">
        <f t="shared" si="3"/>
        <v>6.7514005447178116E-2</v>
      </c>
    </row>
    <row r="86" spans="1:5" x14ac:dyDescent="0.35">
      <c r="A86" s="1">
        <v>44407</v>
      </c>
      <c r="B86" s="1">
        <v>44413</v>
      </c>
      <c r="C86">
        <v>47901</v>
      </c>
      <c r="D86">
        <f t="shared" si="2"/>
        <v>-6.4094586185438705E-3</v>
      </c>
      <c r="E86">
        <f t="shared" si="3"/>
        <v>6.0671818604548289E-2</v>
      </c>
    </row>
    <row r="87" spans="1:5" x14ac:dyDescent="0.35">
      <c r="A87" s="1">
        <v>44410</v>
      </c>
      <c r="B87" s="1">
        <v>44413</v>
      </c>
      <c r="C87">
        <v>47937</v>
      </c>
      <c r="D87">
        <f t="shared" si="2"/>
        <v>7.5155007202354861E-4</v>
      </c>
      <c r="E87">
        <f t="shared" si="3"/>
        <v>6.1468966586214036E-2</v>
      </c>
    </row>
    <row r="88" spans="1:5" x14ac:dyDescent="0.35">
      <c r="A88" s="1">
        <v>44411</v>
      </c>
      <c r="B88" s="1">
        <v>44413</v>
      </c>
      <c r="C88">
        <v>47854</v>
      </c>
      <c r="D88">
        <f t="shared" si="2"/>
        <v>-1.7314391805911926E-3</v>
      </c>
      <c r="E88">
        <f t="shared" si="3"/>
        <v>5.9631097628485064E-2</v>
      </c>
    </row>
    <row r="89" spans="1:5" x14ac:dyDescent="0.35">
      <c r="A89" s="1">
        <v>44412</v>
      </c>
      <c r="B89" s="1">
        <v>44413</v>
      </c>
      <c r="C89">
        <v>47872</v>
      </c>
      <c r="D89">
        <f t="shared" si="2"/>
        <v>3.7614410498599908E-4</v>
      </c>
      <c r="E89">
        <f t="shared" si="3"/>
        <v>6.0029671619318048E-2</v>
      </c>
    </row>
    <row r="90" spans="1:5" x14ac:dyDescent="0.35">
      <c r="A90" s="1">
        <v>44413</v>
      </c>
      <c r="B90" s="1">
        <v>44413</v>
      </c>
      <c r="C90">
        <v>47822</v>
      </c>
      <c r="D90">
        <f t="shared" si="2"/>
        <v>-1.0444518716577541E-3</v>
      </c>
      <c r="E90">
        <f t="shared" si="3"/>
        <v>5.89225216447824E-2</v>
      </c>
    </row>
    <row r="91" spans="1:5" x14ac:dyDescent="0.35">
      <c r="A91" s="1">
        <v>44414</v>
      </c>
      <c r="B91" s="1">
        <v>44442</v>
      </c>
      <c r="C91">
        <v>46682</v>
      </c>
      <c r="D91">
        <f t="shared" si="2"/>
        <v>-2.3838400736062901E-2</v>
      </c>
      <c r="E91">
        <f t="shared" si="3"/>
        <v>3.3679502225371749E-2</v>
      </c>
    </row>
    <row r="92" spans="1:5" x14ac:dyDescent="0.35">
      <c r="A92" s="1">
        <v>44417</v>
      </c>
      <c r="B92" s="1">
        <v>44442</v>
      </c>
      <c r="C92">
        <v>45949</v>
      </c>
      <c r="D92">
        <f t="shared" si="2"/>
        <v>-1.5701983633948844E-2</v>
      </c>
      <c r="E92">
        <f t="shared" si="3"/>
        <v>1.7448683598680681E-2</v>
      </c>
    </row>
    <row r="93" spans="1:5" x14ac:dyDescent="0.35">
      <c r="A93" s="1">
        <v>44418</v>
      </c>
      <c r="B93" s="1">
        <v>44442</v>
      </c>
      <c r="C93">
        <v>45936</v>
      </c>
      <c r="D93">
        <f t="shared" si="2"/>
        <v>-2.8292237045419923E-4</v>
      </c>
      <c r="E93">
        <f t="shared" si="3"/>
        <v>1.7160824605301439E-2</v>
      </c>
    </row>
    <row r="94" spans="1:5" x14ac:dyDescent="0.35">
      <c r="A94" s="1">
        <v>44419</v>
      </c>
      <c r="B94" s="1">
        <v>44442</v>
      </c>
      <c r="C94">
        <v>46351</v>
      </c>
      <c r="D94">
        <f t="shared" si="2"/>
        <v>9.0343086032741212E-3</v>
      </c>
      <c r="E94">
        <f t="shared" si="3"/>
        <v>2.6350169393946521E-2</v>
      </c>
    </row>
    <row r="95" spans="1:5" x14ac:dyDescent="0.35">
      <c r="A95" s="1">
        <v>44420</v>
      </c>
      <c r="B95" s="1">
        <v>44442</v>
      </c>
      <c r="C95">
        <v>46335</v>
      </c>
      <c r="D95">
        <f t="shared" si="2"/>
        <v>-3.451921209898384E-4</v>
      </c>
      <c r="E95">
        <f t="shared" si="3"/>
        <v>2.5995881402095078E-2</v>
      </c>
    </row>
    <row r="96" spans="1:5" x14ac:dyDescent="0.35">
      <c r="A96" s="1">
        <v>44421</v>
      </c>
      <c r="B96" s="1">
        <v>44442</v>
      </c>
      <c r="C96">
        <v>46886</v>
      </c>
      <c r="D96">
        <f t="shared" si="2"/>
        <v>1.189165857343261E-2</v>
      </c>
      <c r="E96">
        <f t="shared" si="3"/>
        <v>3.8196674121476759E-2</v>
      </c>
    </row>
    <row r="97" spans="1:5" x14ac:dyDescent="0.35">
      <c r="A97" s="1">
        <v>44424</v>
      </c>
      <c r="B97" s="1">
        <v>44442</v>
      </c>
      <c r="C97">
        <v>47138</v>
      </c>
      <c r="D97">
        <f t="shared" si="2"/>
        <v>5.3747387279785008E-3</v>
      </c>
      <c r="E97">
        <f t="shared" si="3"/>
        <v>4.3776709993136098E-2</v>
      </c>
    </row>
    <row r="98" spans="1:5" x14ac:dyDescent="0.35">
      <c r="A98" s="1">
        <v>44425</v>
      </c>
      <c r="B98" s="1">
        <v>44442</v>
      </c>
      <c r="C98">
        <v>47206</v>
      </c>
      <c r="D98">
        <f t="shared" si="2"/>
        <v>1.4425728711442997E-3</v>
      </c>
      <c r="E98">
        <f t="shared" si="3"/>
        <v>4.5282433958504287E-2</v>
      </c>
    </row>
    <row r="99" spans="1:5" x14ac:dyDescent="0.35">
      <c r="A99" s="1">
        <v>44426</v>
      </c>
      <c r="B99" s="1">
        <v>44442</v>
      </c>
      <c r="C99">
        <v>47069</v>
      </c>
      <c r="D99">
        <f t="shared" si="2"/>
        <v>-2.9021734525272211E-3</v>
      </c>
      <c r="E99">
        <f t="shared" si="3"/>
        <v>4.2248843028276806E-2</v>
      </c>
    </row>
    <row r="100" spans="1:5" x14ac:dyDescent="0.35">
      <c r="A100" s="1">
        <v>44427</v>
      </c>
      <c r="B100" s="1">
        <v>44442</v>
      </c>
      <c r="C100">
        <v>47119</v>
      </c>
      <c r="D100">
        <f t="shared" si="2"/>
        <v>1.062270284051074E-3</v>
      </c>
      <c r="E100">
        <f t="shared" si="3"/>
        <v>4.3355993002812232E-2</v>
      </c>
    </row>
    <row r="101" spans="1:5" x14ac:dyDescent="0.35">
      <c r="A101" s="1">
        <v>44428</v>
      </c>
      <c r="B101" s="1">
        <v>44442</v>
      </c>
      <c r="C101">
        <v>47110</v>
      </c>
      <c r="D101">
        <f t="shared" si="2"/>
        <v>-1.9100575139540312E-4</v>
      </c>
      <c r="E101">
        <f t="shared" si="3"/>
        <v>4.3156706007395851E-2</v>
      </c>
    </row>
    <row r="102" spans="1:5" x14ac:dyDescent="0.35">
      <c r="A102" s="1">
        <v>44431</v>
      </c>
      <c r="B102" s="1">
        <v>44442</v>
      </c>
      <c r="C102">
        <v>47511</v>
      </c>
      <c r="D102">
        <f t="shared" si="2"/>
        <v>8.5119932073869659E-3</v>
      </c>
      <c r="E102">
        <f t="shared" si="3"/>
        <v>5.2036048803171031E-2</v>
      </c>
    </row>
    <row r="103" spans="1:5" x14ac:dyDescent="0.35">
      <c r="A103" s="1">
        <v>44432</v>
      </c>
      <c r="B103" s="1">
        <v>44442</v>
      </c>
      <c r="C103">
        <v>47532</v>
      </c>
      <c r="D103">
        <f t="shared" si="2"/>
        <v>4.4200290459051587E-4</v>
      </c>
      <c r="E103">
        <f t="shared" si="3"/>
        <v>5.2501051792475995E-2</v>
      </c>
    </row>
    <row r="104" spans="1:5" x14ac:dyDescent="0.35">
      <c r="A104" s="1">
        <v>44433</v>
      </c>
      <c r="B104" s="1">
        <v>44442</v>
      </c>
      <c r="C104">
        <v>47108</v>
      </c>
      <c r="D104">
        <f t="shared" si="2"/>
        <v>-8.9203063199528743E-3</v>
      </c>
      <c r="E104">
        <f t="shared" si="3"/>
        <v>4.3112420008414531E-2</v>
      </c>
    </row>
    <row r="105" spans="1:5" x14ac:dyDescent="0.35">
      <c r="A105" s="1">
        <v>44434</v>
      </c>
      <c r="B105" s="1">
        <v>44442</v>
      </c>
      <c r="C105">
        <v>47163</v>
      </c>
      <c r="D105">
        <f t="shared" si="2"/>
        <v>1.1675299312218731E-3</v>
      </c>
      <c r="E105">
        <f t="shared" si="3"/>
        <v>4.43302849804037E-2</v>
      </c>
    </row>
    <row r="106" spans="1:5" x14ac:dyDescent="0.35">
      <c r="A106" s="1">
        <v>44435</v>
      </c>
      <c r="B106" s="1">
        <v>44442</v>
      </c>
      <c r="C106">
        <v>47416</v>
      </c>
      <c r="D106">
        <f t="shared" si="2"/>
        <v>5.3643746156945065E-3</v>
      </c>
      <c r="E106">
        <f t="shared" si="3"/>
        <v>4.9932463851553699E-2</v>
      </c>
    </row>
    <row r="107" spans="1:5" x14ac:dyDescent="0.35">
      <c r="A107" s="1">
        <v>44438</v>
      </c>
      <c r="B107" s="1">
        <v>44442</v>
      </c>
      <c r="C107">
        <v>47049</v>
      </c>
      <c r="D107">
        <f t="shared" si="2"/>
        <v>-7.7400033743883923E-3</v>
      </c>
      <c r="E107">
        <f t="shared" si="3"/>
        <v>4.1805983038462724E-2</v>
      </c>
    </row>
    <row r="108" spans="1:5" x14ac:dyDescent="0.35">
      <c r="A108" s="1">
        <v>44439</v>
      </c>
      <c r="B108" s="1">
        <v>44442</v>
      </c>
      <c r="C108">
        <v>47060</v>
      </c>
      <c r="D108">
        <f t="shared" si="2"/>
        <v>2.3379880550064826E-4</v>
      </c>
      <c r="E108">
        <f t="shared" si="3"/>
        <v>4.2049556032860425E-2</v>
      </c>
    </row>
    <row r="109" spans="1:5" x14ac:dyDescent="0.35">
      <c r="A109" s="1">
        <v>44440</v>
      </c>
      <c r="B109" s="1">
        <v>44442</v>
      </c>
      <c r="C109">
        <v>47093</v>
      </c>
      <c r="D109">
        <f t="shared" si="2"/>
        <v>7.0123246918827025E-4</v>
      </c>
      <c r="E109">
        <f t="shared" si="3"/>
        <v>4.2780275016053748E-2</v>
      </c>
    </row>
    <row r="110" spans="1:5" x14ac:dyDescent="0.35">
      <c r="A110" s="1">
        <v>44441</v>
      </c>
      <c r="B110" s="1">
        <v>44442</v>
      </c>
      <c r="C110">
        <v>47048</v>
      </c>
      <c r="D110">
        <f t="shared" si="2"/>
        <v>-9.5555602743507525E-4</v>
      </c>
      <c r="E110">
        <f t="shared" si="3"/>
        <v>4.1783840038971842E-2</v>
      </c>
    </row>
    <row r="111" spans="1:5" x14ac:dyDescent="0.35">
      <c r="A111" s="1">
        <v>44442</v>
      </c>
      <c r="B111" s="1">
        <v>44442</v>
      </c>
      <c r="C111">
        <v>47063</v>
      </c>
      <c r="D111">
        <f t="shared" si="2"/>
        <v>3.1882332936575411E-4</v>
      </c>
      <c r="E111">
        <f t="shared" si="3"/>
        <v>4.2115985031332626E-2</v>
      </c>
    </row>
    <row r="112" spans="1:5" x14ac:dyDescent="0.35">
      <c r="A112" s="1">
        <v>44445</v>
      </c>
      <c r="B112" s="1">
        <v>44474</v>
      </c>
      <c r="C112">
        <v>47450</v>
      </c>
      <c r="D112">
        <f t="shared" si="2"/>
        <v>8.2230202069566334E-3</v>
      </c>
      <c r="E112">
        <f t="shared" si="3"/>
        <v>5.0685325834237904E-2</v>
      </c>
    </row>
    <row r="113" spans="1:5" x14ac:dyDescent="0.35">
      <c r="A113" s="1">
        <v>44446</v>
      </c>
      <c r="B113" s="1">
        <v>44474</v>
      </c>
      <c r="C113">
        <v>46989</v>
      </c>
      <c r="D113">
        <f t="shared" si="2"/>
        <v>-9.7154899894625925E-3</v>
      </c>
      <c r="E113">
        <f t="shared" si="3"/>
        <v>4.0477403069020035E-2</v>
      </c>
    </row>
    <row r="114" spans="1:5" x14ac:dyDescent="0.35">
      <c r="A114" s="1">
        <v>44447</v>
      </c>
      <c r="B114" s="1">
        <v>44474</v>
      </c>
      <c r="C114">
        <v>47072</v>
      </c>
      <c r="D114">
        <f t="shared" si="2"/>
        <v>1.766370852752772E-3</v>
      </c>
      <c r="E114">
        <f t="shared" si="3"/>
        <v>4.2315272026749007E-2</v>
      </c>
    </row>
    <row r="115" spans="1:5" x14ac:dyDescent="0.35">
      <c r="A115" s="1">
        <v>44448</v>
      </c>
      <c r="B115" s="1">
        <v>44474</v>
      </c>
      <c r="C115">
        <v>47021</v>
      </c>
      <c r="D115">
        <f t="shared" si="2"/>
        <v>-1.0834466349422163E-3</v>
      </c>
      <c r="E115">
        <f t="shared" si="3"/>
        <v>4.1185979052722699E-2</v>
      </c>
    </row>
    <row r="116" spans="1:5" x14ac:dyDescent="0.35">
      <c r="A116" s="1">
        <v>44449</v>
      </c>
      <c r="B116" s="1">
        <v>44474</v>
      </c>
      <c r="C116">
        <v>46858</v>
      </c>
      <c r="D116">
        <f t="shared" si="2"/>
        <v>-3.4665362284936516E-3</v>
      </c>
      <c r="E116">
        <f t="shared" si="3"/>
        <v>3.7576670135736734E-2</v>
      </c>
    </row>
    <row r="117" spans="1:5" x14ac:dyDescent="0.35">
      <c r="A117" s="1">
        <v>44452</v>
      </c>
      <c r="B117" s="1">
        <v>44474</v>
      </c>
      <c r="C117">
        <v>46946</v>
      </c>
      <c r="D117">
        <f t="shared" si="2"/>
        <v>1.8780144265653678E-3</v>
      </c>
      <c r="E117">
        <f t="shared" si="3"/>
        <v>3.9525254090919226E-2</v>
      </c>
    </row>
    <row r="118" spans="1:5" x14ac:dyDescent="0.35">
      <c r="A118" s="1">
        <v>44453</v>
      </c>
      <c r="B118" s="1">
        <v>44474</v>
      </c>
      <c r="C118">
        <v>47267</v>
      </c>
      <c r="D118">
        <f t="shared" si="2"/>
        <v>6.8376432496911341E-3</v>
      </c>
      <c r="E118">
        <f t="shared" si="3"/>
        <v>4.6633156927437414E-2</v>
      </c>
    </row>
    <row r="119" spans="1:5" x14ac:dyDescent="0.35">
      <c r="A119" s="1">
        <v>44454</v>
      </c>
      <c r="B119" s="1">
        <v>44474</v>
      </c>
      <c r="C119">
        <v>46949</v>
      </c>
      <c r="D119">
        <f t="shared" si="2"/>
        <v>-6.7277381682780794E-3</v>
      </c>
      <c r="E119">
        <f t="shared" si="3"/>
        <v>3.9591683089391205E-2</v>
      </c>
    </row>
    <row r="120" spans="1:5" x14ac:dyDescent="0.35">
      <c r="A120" s="1">
        <v>44455</v>
      </c>
      <c r="B120" s="1">
        <v>44474</v>
      </c>
      <c r="C120">
        <v>46120</v>
      </c>
      <c r="D120">
        <f t="shared" si="2"/>
        <v>-1.7657458092824128E-2</v>
      </c>
      <c r="E120">
        <f t="shared" si="3"/>
        <v>2.1235136511591701E-2</v>
      </c>
    </row>
    <row r="121" spans="1:5" x14ac:dyDescent="0.35">
      <c r="A121" s="1">
        <v>44456</v>
      </c>
      <c r="B121" s="1">
        <v>44474</v>
      </c>
      <c r="C121">
        <v>46025</v>
      </c>
      <c r="D121">
        <f t="shared" si="2"/>
        <v>-2.059843885516045E-3</v>
      </c>
      <c r="E121">
        <f t="shared" si="3"/>
        <v>1.9131551559974147E-2</v>
      </c>
    </row>
    <row r="122" spans="1:5" x14ac:dyDescent="0.35">
      <c r="A122" s="1">
        <v>44459</v>
      </c>
      <c r="B122" s="1">
        <v>44474</v>
      </c>
      <c r="C122">
        <v>46297</v>
      </c>
      <c r="D122">
        <f t="shared" si="2"/>
        <v>5.9098316132536665E-3</v>
      </c>
      <c r="E122">
        <f t="shared" si="3"/>
        <v>2.5154447421447568E-2</v>
      </c>
    </row>
    <row r="123" spans="1:5" x14ac:dyDescent="0.35">
      <c r="A123" s="1">
        <v>44460</v>
      </c>
      <c r="B123" s="1">
        <v>44474</v>
      </c>
      <c r="C123">
        <v>46641</v>
      </c>
      <c r="D123">
        <f t="shared" si="2"/>
        <v>7.4302870596366938E-3</v>
      </c>
      <c r="E123">
        <f t="shared" si="3"/>
        <v>3.277163924625226E-2</v>
      </c>
    </row>
    <row r="124" spans="1:5" x14ac:dyDescent="0.35">
      <c r="A124" s="1">
        <v>44461</v>
      </c>
      <c r="B124" s="1">
        <v>44474</v>
      </c>
      <c r="C124">
        <v>46682</v>
      </c>
      <c r="D124">
        <f t="shared" si="2"/>
        <v>8.7905490877125279E-4</v>
      </c>
      <c r="E124">
        <f t="shared" si="3"/>
        <v>3.3679502225371305E-2</v>
      </c>
    </row>
    <row r="125" spans="1:5" x14ac:dyDescent="0.35">
      <c r="A125" s="1">
        <v>44462</v>
      </c>
      <c r="B125" s="1">
        <v>44474</v>
      </c>
      <c r="C125">
        <v>46083</v>
      </c>
      <c r="D125">
        <f t="shared" si="2"/>
        <v>-1.2831498222012768E-2</v>
      </c>
      <c r="E125">
        <f t="shared" si="3"/>
        <v>2.0415845530435295E-2</v>
      </c>
    </row>
    <row r="126" spans="1:5" x14ac:dyDescent="0.35">
      <c r="A126" s="1">
        <v>44463</v>
      </c>
      <c r="B126" s="1">
        <v>44474</v>
      </c>
      <c r="C126">
        <v>45995</v>
      </c>
      <c r="D126">
        <f t="shared" si="2"/>
        <v>-1.9095978994423106E-3</v>
      </c>
      <c r="E126">
        <f t="shared" si="3"/>
        <v>1.8467261575252802E-2</v>
      </c>
    </row>
    <row r="127" spans="1:5" x14ac:dyDescent="0.35">
      <c r="A127" s="1">
        <v>44466</v>
      </c>
      <c r="B127" s="1">
        <v>44474</v>
      </c>
      <c r="C127">
        <v>46064</v>
      </c>
      <c r="D127">
        <f t="shared" si="2"/>
        <v>1.5001630612023046E-3</v>
      </c>
      <c r="E127">
        <f t="shared" si="3"/>
        <v>1.9995128540111873E-2</v>
      </c>
    </row>
    <row r="128" spans="1:5" x14ac:dyDescent="0.35">
      <c r="A128" s="1">
        <v>44467</v>
      </c>
      <c r="B128" s="1">
        <v>44474</v>
      </c>
      <c r="C128">
        <v>45819</v>
      </c>
      <c r="D128">
        <f t="shared" si="2"/>
        <v>-5.318687044112539E-3</v>
      </c>
      <c r="E128">
        <f t="shared" si="3"/>
        <v>1.4570093664887596E-2</v>
      </c>
    </row>
    <row r="129" spans="1:5" x14ac:dyDescent="0.35">
      <c r="A129" s="1">
        <v>44468</v>
      </c>
      <c r="B129" s="1">
        <v>44474</v>
      </c>
      <c r="C129">
        <v>45550</v>
      </c>
      <c r="D129">
        <f t="shared" si="2"/>
        <v>-5.8709269080512447E-3</v>
      </c>
      <c r="E129">
        <f t="shared" si="3"/>
        <v>8.613626801886376E-3</v>
      </c>
    </row>
    <row r="130" spans="1:5" x14ac:dyDescent="0.35">
      <c r="A130" s="1">
        <v>44469</v>
      </c>
      <c r="B130" s="1">
        <v>44474</v>
      </c>
      <c r="C130">
        <v>46221</v>
      </c>
      <c r="D130">
        <f t="shared" si="2"/>
        <v>1.4731064763995608E-2</v>
      </c>
      <c r="E130">
        <f t="shared" si="3"/>
        <v>2.3471579460153436E-2</v>
      </c>
    </row>
    <row r="131" spans="1:5" x14ac:dyDescent="0.35">
      <c r="A131" s="1">
        <v>44470</v>
      </c>
      <c r="B131" s="1">
        <v>44474</v>
      </c>
      <c r="C131">
        <v>46315</v>
      </c>
      <c r="D131">
        <f t="shared" si="2"/>
        <v>2.0337076220765453E-3</v>
      </c>
      <c r="E131">
        <f t="shared" si="3"/>
        <v>2.5553021412280108E-2</v>
      </c>
    </row>
    <row r="132" spans="1:5" x14ac:dyDescent="0.35">
      <c r="A132" s="1">
        <v>44473</v>
      </c>
      <c r="B132" s="1">
        <v>44474</v>
      </c>
      <c r="C132">
        <v>46618</v>
      </c>
      <c r="D132">
        <f t="shared" ref="D132:D151" si="4">(C132-C131)/C131</f>
        <v>6.542156968584692E-3</v>
      </c>
      <c r="E132">
        <f t="shared" si="3"/>
        <v>3.2262350257965533E-2</v>
      </c>
    </row>
    <row r="133" spans="1:5" x14ac:dyDescent="0.35">
      <c r="A133" s="1">
        <v>44474</v>
      </c>
      <c r="B133" s="1">
        <v>44474</v>
      </c>
      <c r="C133">
        <v>46293</v>
      </c>
      <c r="D133">
        <f t="shared" si="4"/>
        <v>-6.9715560513106522E-3</v>
      </c>
      <c r="E133">
        <f t="shared" si="3"/>
        <v>2.5065875423484485E-2</v>
      </c>
    </row>
    <row r="134" spans="1:5" x14ac:dyDescent="0.35">
      <c r="A134" s="1">
        <v>44475</v>
      </c>
      <c r="B134" s="1">
        <v>44503</v>
      </c>
      <c r="C134">
        <v>46781</v>
      </c>
      <c r="D134">
        <f t="shared" si="4"/>
        <v>1.0541550558399757E-2</v>
      </c>
      <c r="E134">
        <f t="shared" ref="E134:E151" si="5">(E133+1)*(1+D134) -1</f>
        <v>3.5871659174951276E-2</v>
      </c>
    </row>
    <row r="135" spans="1:5" x14ac:dyDescent="0.35">
      <c r="A135" s="1">
        <v>44476</v>
      </c>
      <c r="B135" s="1">
        <v>44503</v>
      </c>
      <c r="C135">
        <v>46737</v>
      </c>
      <c r="D135">
        <f t="shared" si="4"/>
        <v>-9.4055278852525593E-4</v>
      </c>
      <c r="E135">
        <f t="shared" si="5"/>
        <v>3.489736719736003E-2</v>
      </c>
    </row>
    <row r="136" spans="1:5" x14ac:dyDescent="0.35">
      <c r="A136" s="1">
        <v>44477</v>
      </c>
      <c r="B136" s="1">
        <v>44503</v>
      </c>
      <c r="C136">
        <v>46922</v>
      </c>
      <c r="D136">
        <f t="shared" si="4"/>
        <v>3.9583199606307634E-3</v>
      </c>
      <c r="E136">
        <f t="shared" si="5"/>
        <v>3.8993822103141618E-2</v>
      </c>
    </row>
    <row r="137" spans="1:5" x14ac:dyDescent="0.35">
      <c r="A137" s="1">
        <v>44480</v>
      </c>
      <c r="B137" s="1">
        <v>44503</v>
      </c>
      <c r="C137">
        <v>46941</v>
      </c>
      <c r="D137">
        <f t="shared" si="4"/>
        <v>4.0492732620092919E-4</v>
      </c>
      <c r="E137">
        <f t="shared" si="5"/>
        <v>3.9414539093465262E-2</v>
      </c>
    </row>
    <row r="138" spans="1:5" x14ac:dyDescent="0.35">
      <c r="A138" s="1">
        <v>44481</v>
      </c>
      <c r="B138" s="1">
        <v>44503</v>
      </c>
      <c r="C138">
        <v>47097</v>
      </c>
      <c r="D138">
        <f t="shared" si="4"/>
        <v>3.3233207643637757E-3</v>
      </c>
      <c r="E138">
        <f t="shared" si="5"/>
        <v>4.2868847014016165E-2</v>
      </c>
    </row>
    <row r="139" spans="1:5" x14ac:dyDescent="0.35">
      <c r="A139" s="1">
        <v>44482</v>
      </c>
      <c r="B139" s="1">
        <v>44503</v>
      </c>
      <c r="C139">
        <v>47753</v>
      </c>
      <c r="D139">
        <f t="shared" si="4"/>
        <v>1.3928700341847676E-2</v>
      </c>
      <c r="E139">
        <f t="shared" si="5"/>
        <v>5.7394654679922441E-2</v>
      </c>
    </row>
    <row r="140" spans="1:5" x14ac:dyDescent="0.35">
      <c r="A140" s="1">
        <v>44483</v>
      </c>
      <c r="B140" s="1">
        <v>44503</v>
      </c>
      <c r="C140">
        <v>47748</v>
      </c>
      <c r="D140">
        <f t="shared" si="4"/>
        <v>-1.0470546353108706E-4</v>
      </c>
      <c r="E140">
        <f t="shared" si="5"/>
        <v>5.7283939682468921E-2</v>
      </c>
    </row>
    <row r="141" spans="1:5" x14ac:dyDescent="0.35">
      <c r="A141" s="1">
        <v>44484</v>
      </c>
      <c r="B141" s="1">
        <v>44503</v>
      </c>
      <c r="C141">
        <v>47106</v>
      </c>
      <c r="D141">
        <f t="shared" si="4"/>
        <v>-1.3445589344056295E-2</v>
      </c>
      <c r="E141">
        <f t="shared" si="5"/>
        <v>4.3068134009432546E-2</v>
      </c>
    </row>
    <row r="142" spans="1:5" x14ac:dyDescent="0.35">
      <c r="A142" s="1">
        <v>44487</v>
      </c>
      <c r="B142" s="1">
        <v>44503</v>
      </c>
      <c r="C142">
        <v>47186</v>
      </c>
      <c r="D142">
        <f t="shared" si="4"/>
        <v>1.6982974567995583E-3</v>
      </c>
      <c r="E142">
        <f t="shared" si="5"/>
        <v>4.4839573968689539E-2</v>
      </c>
    </row>
    <row r="143" spans="1:5" x14ac:dyDescent="0.35">
      <c r="A143" s="1">
        <v>44488</v>
      </c>
      <c r="B143" s="1">
        <v>44503</v>
      </c>
      <c r="C143">
        <v>47196</v>
      </c>
      <c r="D143">
        <f t="shared" si="4"/>
        <v>2.1192726656211588E-4</v>
      </c>
      <c r="E143">
        <f t="shared" si="5"/>
        <v>4.5061003963596802E-2</v>
      </c>
    </row>
    <row r="144" spans="1:5" x14ac:dyDescent="0.35">
      <c r="A144" s="1">
        <v>44489</v>
      </c>
      <c r="B144" s="1">
        <v>44503</v>
      </c>
      <c r="C144">
        <v>47380</v>
      </c>
      <c r="D144">
        <f t="shared" si="4"/>
        <v>3.8986354775828458E-3</v>
      </c>
      <c r="E144">
        <f t="shared" si="5"/>
        <v>4.913531586988773E-2</v>
      </c>
    </row>
    <row r="145" spans="1:5" x14ac:dyDescent="0.35">
      <c r="A145" s="1">
        <v>44490</v>
      </c>
      <c r="B145" s="1">
        <v>44503</v>
      </c>
      <c r="C145">
        <v>47314</v>
      </c>
      <c r="D145">
        <f t="shared" si="4"/>
        <v>-1.3929928239763613E-3</v>
      </c>
      <c r="E145">
        <f t="shared" si="5"/>
        <v>4.7673877903500861E-2</v>
      </c>
    </row>
    <row r="146" spans="1:5" x14ac:dyDescent="0.35">
      <c r="A146" s="1">
        <v>44491</v>
      </c>
      <c r="B146" s="1">
        <v>44503</v>
      </c>
      <c r="C146">
        <v>47668</v>
      </c>
      <c r="D146">
        <f t="shared" si="4"/>
        <v>7.4819292387031319E-3</v>
      </c>
      <c r="E146">
        <f t="shared" si="5"/>
        <v>5.5512499723212594E-2</v>
      </c>
    </row>
    <row r="147" spans="1:5" x14ac:dyDescent="0.35">
      <c r="A147" s="1">
        <v>44494</v>
      </c>
      <c r="B147" s="1">
        <v>44503</v>
      </c>
      <c r="C147">
        <v>48030</v>
      </c>
      <c r="D147">
        <f t="shared" si="4"/>
        <v>7.5941931694218342E-3</v>
      </c>
      <c r="E147">
        <f t="shared" si="5"/>
        <v>6.3528265538850048E-2</v>
      </c>
    </row>
    <row r="148" spans="1:5" x14ac:dyDescent="0.35">
      <c r="A148" s="1">
        <v>44495</v>
      </c>
      <c r="B148" s="1">
        <v>44503</v>
      </c>
      <c r="C148">
        <v>47680</v>
      </c>
      <c r="D148">
        <f t="shared" si="4"/>
        <v>-7.2871122215282117E-3</v>
      </c>
      <c r="E148">
        <f t="shared" si="5"/>
        <v>5.5778215717101176E-2</v>
      </c>
    </row>
    <row r="149" spans="1:5" x14ac:dyDescent="0.35">
      <c r="A149" s="1">
        <v>44496</v>
      </c>
      <c r="B149" s="1">
        <v>44503</v>
      </c>
      <c r="C149">
        <v>47804</v>
      </c>
      <c r="D149">
        <f t="shared" si="4"/>
        <v>2.6006711409395974E-3</v>
      </c>
      <c r="E149">
        <f t="shared" si="5"/>
        <v>5.8523947653949415E-2</v>
      </c>
    </row>
    <row r="150" spans="1:5" x14ac:dyDescent="0.35">
      <c r="A150" s="1">
        <v>44497</v>
      </c>
      <c r="B150" s="1">
        <v>44503</v>
      </c>
      <c r="C150">
        <v>47777</v>
      </c>
      <c r="D150">
        <f t="shared" si="4"/>
        <v>-5.6480629236047193E-4</v>
      </c>
      <c r="E150">
        <f t="shared" si="5"/>
        <v>5.7926086667700272E-2</v>
      </c>
    </row>
    <row r="151" spans="1:5" x14ac:dyDescent="0.35">
      <c r="A151" s="1">
        <v>44498</v>
      </c>
      <c r="B151" s="1">
        <v>44503</v>
      </c>
      <c r="C151">
        <v>47502</v>
      </c>
      <c r="D151">
        <f t="shared" si="4"/>
        <v>-5.7559076543106519E-3</v>
      </c>
      <c r="E151">
        <f t="shared" si="5"/>
        <v>5.183676180775465E-2</v>
      </c>
    </row>
  </sheetData>
  <mergeCells count="2">
    <mergeCell ref="H3:I3"/>
    <mergeCell ref="J3:K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0"/>
  <sheetViews>
    <sheetView topLeftCell="C43" workbookViewId="0">
      <selection activeCell="R8" sqref="R8"/>
    </sheetView>
  </sheetViews>
  <sheetFormatPr defaultRowHeight="14.5" x14ac:dyDescent="0.35"/>
  <cols>
    <col min="1" max="1" width="9.7265625" bestFit="1" customWidth="1"/>
    <col min="2" max="2" width="10.26953125" bestFit="1" customWidth="1"/>
    <col min="3" max="3" width="9.36328125" customWidth="1"/>
    <col min="4" max="4" width="11" bestFit="1" customWidth="1"/>
    <col min="5" max="5" width="15.36328125" bestFit="1" customWidth="1"/>
    <col min="8" max="8" width="11.453125" bestFit="1" customWidth="1"/>
    <col min="10" max="10" width="11.453125" bestFit="1" customWidth="1"/>
    <col min="14" max="14" width="12.36328125" bestFit="1" customWidth="1"/>
  </cols>
  <sheetData>
    <row r="1" spans="1:15" x14ac:dyDescent="0.35">
      <c r="A1" s="2" t="s">
        <v>0</v>
      </c>
      <c r="B1" s="2" t="s">
        <v>3</v>
      </c>
      <c r="C1" s="2" t="s">
        <v>9</v>
      </c>
      <c r="D1" s="3" t="s">
        <v>293</v>
      </c>
      <c r="E1" s="3" t="s">
        <v>294</v>
      </c>
    </row>
    <row r="2" spans="1:15" x14ac:dyDescent="0.35">
      <c r="A2" s="1">
        <v>44292</v>
      </c>
      <c r="B2" s="1">
        <v>44382</v>
      </c>
      <c r="C2">
        <v>45908</v>
      </c>
    </row>
    <row r="3" spans="1:15" x14ac:dyDescent="0.35">
      <c r="A3" s="1">
        <v>44293</v>
      </c>
      <c r="B3" s="1">
        <v>44382</v>
      </c>
      <c r="C3">
        <v>46438</v>
      </c>
      <c r="D3">
        <f>(C3-C2)/C2</f>
        <v>1.1544828788010804E-2</v>
      </c>
      <c r="E3">
        <f>D3</f>
        <v>1.1544828788010804E-2</v>
      </c>
      <c r="H3" s="9" t="s">
        <v>294</v>
      </c>
      <c r="I3" s="9"/>
      <c r="J3" s="9" t="s">
        <v>293</v>
      </c>
      <c r="K3" s="9"/>
    </row>
    <row r="4" spans="1:15" x14ac:dyDescent="0.35">
      <c r="A4" s="1">
        <v>44294</v>
      </c>
      <c r="B4" s="1">
        <v>44382</v>
      </c>
      <c r="C4">
        <v>47059</v>
      </c>
      <c r="D4">
        <f t="shared" ref="D4:D67" si="0">(C4-C3)/C3</f>
        <v>1.3372668934923984E-2</v>
      </c>
      <c r="E4">
        <f>(1+D4)*(1+D3)-1</f>
        <v>2.5071882896227304E-2</v>
      </c>
      <c r="H4" s="4" t="s">
        <v>295</v>
      </c>
      <c r="I4" s="5">
        <f>AVERAGE(E3:E150)</f>
        <v>3.8261305219133603E-2</v>
      </c>
      <c r="J4" s="4" t="s">
        <v>295</v>
      </c>
      <c r="K4" s="5">
        <f>AVERAGE(D3:D150)</f>
        <v>2.8437213953384148E-4</v>
      </c>
      <c r="O4" s="6"/>
    </row>
    <row r="5" spans="1:15" x14ac:dyDescent="0.35">
      <c r="A5" s="1">
        <v>44295</v>
      </c>
      <c r="B5" s="1">
        <v>44382</v>
      </c>
      <c r="C5">
        <v>46822</v>
      </c>
      <c r="D5">
        <f t="shared" si="0"/>
        <v>-5.0362311141333221E-3</v>
      </c>
      <c r="E5">
        <f>(E4+1)*(1+D5) -1</f>
        <v>1.9909383985362128E-2</v>
      </c>
      <c r="H5" s="4" t="s">
        <v>296</v>
      </c>
      <c r="I5" s="5">
        <f>MAX(E3:E150)</f>
        <v>8.0443495687026356E-2</v>
      </c>
      <c r="J5" s="4" t="s">
        <v>296</v>
      </c>
      <c r="K5" s="5">
        <f>MAX(D3:D150)</f>
        <v>1.6904099347925406E-2</v>
      </c>
    </row>
    <row r="6" spans="1:15" x14ac:dyDescent="0.35">
      <c r="A6" s="1">
        <v>44298</v>
      </c>
      <c r="B6" s="1">
        <v>44382</v>
      </c>
      <c r="C6">
        <v>46640</v>
      </c>
      <c r="D6">
        <f t="shared" si="0"/>
        <v>-3.8870616376916836E-3</v>
      </c>
      <c r="E6">
        <f t="shared" ref="E6:E69" si="1">(E5+1)*(1+D6) -1</f>
        <v>1.594493334495084E-2</v>
      </c>
      <c r="H6" s="4" t="s">
        <v>297</v>
      </c>
      <c r="I6" s="5">
        <f>MIN(E3:E150)</f>
        <v>-1.6990502744628211E-3</v>
      </c>
      <c r="J6" s="4" t="s">
        <v>297</v>
      </c>
      <c r="K6" s="5">
        <f>MIN(D3:D150)</f>
        <v>-3.1544575195613329E-2</v>
      </c>
    </row>
    <row r="7" spans="1:15" x14ac:dyDescent="0.35">
      <c r="A7" s="1">
        <v>44299</v>
      </c>
      <c r="B7" s="1">
        <v>44382</v>
      </c>
      <c r="C7">
        <v>47140</v>
      </c>
      <c r="D7">
        <f t="shared" si="0"/>
        <v>1.072041166380789E-2</v>
      </c>
      <c r="E7">
        <f t="shared" si="1"/>
        <v>2.6836281258168615E-2</v>
      </c>
      <c r="H7" s="4" t="s">
        <v>298</v>
      </c>
      <c r="I7" s="5">
        <f>STDEV(E3:E150)</f>
        <v>1.8388298654547958E-2</v>
      </c>
      <c r="J7" s="4" t="s">
        <v>298</v>
      </c>
      <c r="K7" s="5">
        <f>_xlfn.STDEV.P(D3:D150)</f>
        <v>7.0262984556022879E-3</v>
      </c>
    </row>
    <row r="8" spans="1:15" x14ac:dyDescent="0.35">
      <c r="A8" s="1">
        <v>44300</v>
      </c>
      <c r="B8" s="1">
        <v>44382</v>
      </c>
      <c r="C8">
        <v>46789</v>
      </c>
      <c r="D8">
        <f t="shared" si="0"/>
        <v>-7.4459058124734835E-3</v>
      </c>
      <c r="E8">
        <f t="shared" si="1"/>
        <v>1.919055502308975E-2</v>
      </c>
      <c r="H8" s="4" t="s">
        <v>300</v>
      </c>
      <c r="I8" s="7">
        <f>(I4-O8)/I7</f>
        <v>-1.4160469802042437</v>
      </c>
      <c r="J8" s="4" t="s">
        <v>300</v>
      </c>
      <c r="K8">
        <f>(K4-O8)/K7</f>
        <v>-9.1108608985182631</v>
      </c>
      <c r="N8" s="8" t="s">
        <v>299</v>
      </c>
      <c r="O8" s="6">
        <v>6.4299999999999996E-2</v>
      </c>
    </row>
    <row r="9" spans="1:15" x14ac:dyDescent="0.35">
      <c r="A9" s="1">
        <v>44301</v>
      </c>
      <c r="B9" s="1">
        <v>44382</v>
      </c>
      <c r="C9">
        <v>47328</v>
      </c>
      <c r="D9">
        <f t="shared" si="0"/>
        <v>1.1519801662783987E-2</v>
      </c>
      <c r="E9">
        <f t="shared" si="1"/>
        <v>3.0931428073538436E-2</v>
      </c>
    </row>
    <row r="10" spans="1:15" x14ac:dyDescent="0.35">
      <c r="A10" s="1">
        <v>44302</v>
      </c>
      <c r="B10" s="1">
        <v>44382</v>
      </c>
      <c r="C10">
        <v>47498</v>
      </c>
      <c r="D10">
        <f t="shared" si="0"/>
        <v>3.5919540229885057E-3</v>
      </c>
      <c r="E10">
        <f t="shared" si="1"/>
        <v>3.4634486364032435E-2</v>
      </c>
    </row>
    <row r="11" spans="1:15" x14ac:dyDescent="0.35">
      <c r="A11" s="1">
        <v>44305</v>
      </c>
      <c r="B11" s="1">
        <v>44382</v>
      </c>
      <c r="C11">
        <v>47628</v>
      </c>
      <c r="D11">
        <f t="shared" si="0"/>
        <v>2.7369573455724452E-3</v>
      </c>
      <c r="E11">
        <f t="shared" si="1"/>
        <v>3.7466236821469101E-2</v>
      </c>
    </row>
    <row r="12" spans="1:15" x14ac:dyDescent="0.35">
      <c r="A12" s="1">
        <v>44306</v>
      </c>
      <c r="B12" s="1">
        <v>44382</v>
      </c>
      <c r="C12">
        <v>48030</v>
      </c>
      <c r="D12">
        <f t="shared" si="0"/>
        <v>8.4404132023179635E-3</v>
      </c>
      <c r="E12">
        <f t="shared" si="1"/>
        <v>4.6222880543696165E-2</v>
      </c>
    </row>
    <row r="13" spans="1:15" x14ac:dyDescent="0.35">
      <c r="A13" s="1">
        <v>44307</v>
      </c>
      <c r="B13" s="1">
        <v>44382</v>
      </c>
      <c r="C13">
        <v>48425</v>
      </c>
      <c r="D13">
        <f t="shared" si="0"/>
        <v>8.2240266500104107E-3</v>
      </c>
      <c r="E13">
        <f t="shared" si="1"/>
        <v>5.4827045395138274E-2</v>
      </c>
    </row>
    <row r="14" spans="1:15" x14ac:dyDescent="0.35">
      <c r="A14" s="1">
        <v>44308</v>
      </c>
      <c r="B14" s="1">
        <v>44382</v>
      </c>
      <c r="C14">
        <v>47996</v>
      </c>
      <c r="D14">
        <f t="shared" si="0"/>
        <v>-8.859060402684563E-3</v>
      </c>
      <c r="E14">
        <f t="shared" si="1"/>
        <v>4.5482268885597366E-2</v>
      </c>
    </row>
    <row r="15" spans="1:15" x14ac:dyDescent="0.35">
      <c r="A15" s="1">
        <v>44309</v>
      </c>
      <c r="B15" s="1">
        <v>44382</v>
      </c>
      <c r="C15">
        <v>47776</v>
      </c>
      <c r="D15">
        <f t="shared" si="0"/>
        <v>-4.5837153096091338E-3</v>
      </c>
      <c r="E15">
        <f t="shared" si="1"/>
        <v>4.0690075803781589E-2</v>
      </c>
    </row>
    <row r="16" spans="1:15" x14ac:dyDescent="0.35">
      <c r="A16" s="1">
        <v>44312</v>
      </c>
      <c r="B16" s="1">
        <v>44382</v>
      </c>
      <c r="C16">
        <v>47672</v>
      </c>
      <c r="D16">
        <f t="shared" si="0"/>
        <v>-2.1768251841929004E-3</v>
      </c>
      <c r="E16">
        <f t="shared" si="1"/>
        <v>3.8424675437832345E-2</v>
      </c>
    </row>
    <row r="17" spans="1:5" x14ac:dyDescent="0.35">
      <c r="A17" s="1">
        <v>44313</v>
      </c>
      <c r="B17" s="1">
        <v>44382</v>
      </c>
      <c r="C17">
        <v>47505</v>
      </c>
      <c r="D17">
        <f t="shared" si="0"/>
        <v>-3.50310454774291E-3</v>
      </c>
      <c r="E17">
        <f t="shared" si="1"/>
        <v>3.4786965234817613E-2</v>
      </c>
    </row>
    <row r="18" spans="1:5" x14ac:dyDescent="0.35">
      <c r="A18" s="1">
        <v>44314</v>
      </c>
      <c r="B18" s="1">
        <v>44382</v>
      </c>
      <c r="C18">
        <v>47306</v>
      </c>
      <c r="D18">
        <f t="shared" si="0"/>
        <v>-4.1890327333964847E-3</v>
      </c>
      <c r="E18">
        <f t="shared" si="1"/>
        <v>3.0452208765356925E-2</v>
      </c>
    </row>
    <row r="19" spans="1:5" x14ac:dyDescent="0.35">
      <c r="A19" s="1">
        <v>44315</v>
      </c>
      <c r="B19" s="1">
        <v>44382</v>
      </c>
      <c r="C19">
        <v>46935</v>
      </c>
      <c r="D19">
        <f t="shared" si="0"/>
        <v>-7.8425569695176091E-3</v>
      </c>
      <c r="E19">
        <f t="shared" si="1"/>
        <v>2.2370828613749394E-2</v>
      </c>
    </row>
    <row r="20" spans="1:5" x14ac:dyDescent="0.35">
      <c r="A20" s="1">
        <v>44316</v>
      </c>
      <c r="B20" s="1">
        <v>44382</v>
      </c>
      <c r="C20">
        <v>46942</v>
      </c>
      <c r="D20">
        <f t="shared" si="0"/>
        <v>1.4914243102162565E-4</v>
      </c>
      <c r="E20">
        <f t="shared" si="1"/>
        <v>2.2523307484534349E-2</v>
      </c>
    </row>
    <row r="21" spans="1:5" x14ac:dyDescent="0.35">
      <c r="A21" s="1">
        <v>44319</v>
      </c>
      <c r="B21" s="1">
        <v>44382</v>
      </c>
      <c r="C21">
        <v>47518</v>
      </c>
      <c r="D21">
        <f t="shared" si="0"/>
        <v>1.2270461420476332E-2</v>
      </c>
      <c r="E21">
        <f t="shared" si="1"/>
        <v>3.5070140280561102E-2</v>
      </c>
    </row>
    <row r="22" spans="1:5" x14ac:dyDescent="0.35">
      <c r="A22" s="1">
        <v>44320</v>
      </c>
      <c r="B22" s="1">
        <v>44382</v>
      </c>
      <c r="C22">
        <v>47105</v>
      </c>
      <c r="D22">
        <f t="shared" si="0"/>
        <v>-8.6914432425607147E-3</v>
      </c>
      <c r="E22">
        <f t="shared" si="1"/>
        <v>2.6073886904243393E-2</v>
      </c>
    </row>
    <row r="23" spans="1:5" x14ac:dyDescent="0.35">
      <c r="A23" s="1">
        <v>44321</v>
      </c>
      <c r="B23" s="1">
        <v>44382</v>
      </c>
      <c r="C23">
        <v>47209</v>
      </c>
      <c r="D23">
        <f t="shared" si="0"/>
        <v>2.207833563315996E-3</v>
      </c>
      <c r="E23">
        <f t="shared" si="1"/>
        <v>2.8339287270192637E-2</v>
      </c>
    </row>
    <row r="24" spans="1:5" x14ac:dyDescent="0.35">
      <c r="A24" s="1">
        <v>44322</v>
      </c>
      <c r="B24" s="1">
        <v>44413</v>
      </c>
      <c r="C24">
        <v>47757</v>
      </c>
      <c r="D24">
        <f t="shared" si="0"/>
        <v>1.1607956110063759E-2</v>
      </c>
      <c r="E24">
        <f t="shared" si="1"/>
        <v>4.0276204583079123E-2</v>
      </c>
    </row>
    <row r="25" spans="1:5" x14ac:dyDescent="0.35">
      <c r="A25" s="1">
        <v>44323</v>
      </c>
      <c r="B25" s="1">
        <v>44413</v>
      </c>
      <c r="C25">
        <v>48248</v>
      </c>
      <c r="D25">
        <f t="shared" si="0"/>
        <v>1.028121531922022E-2</v>
      </c>
      <c r="E25">
        <f t="shared" si="1"/>
        <v>5.0971508233858875E-2</v>
      </c>
    </row>
    <row r="26" spans="1:5" x14ac:dyDescent="0.35">
      <c r="A26" s="1">
        <v>44326</v>
      </c>
      <c r="B26" s="1">
        <v>44413</v>
      </c>
      <c r="C26">
        <v>48355</v>
      </c>
      <c r="D26">
        <f t="shared" si="0"/>
        <v>2.2177085060520645E-3</v>
      </c>
      <c r="E26">
        <f t="shared" si="1"/>
        <v>5.3302256687287386E-2</v>
      </c>
    </row>
    <row r="27" spans="1:5" x14ac:dyDescent="0.35">
      <c r="A27" s="1">
        <v>44327</v>
      </c>
      <c r="B27" s="1">
        <v>44413</v>
      </c>
      <c r="C27">
        <v>48093</v>
      </c>
      <c r="D27">
        <f t="shared" si="0"/>
        <v>-5.4182607796505015E-3</v>
      </c>
      <c r="E27">
        <f t="shared" si="1"/>
        <v>4.7595190380761432E-2</v>
      </c>
    </row>
    <row r="28" spans="1:5" x14ac:dyDescent="0.35">
      <c r="A28" s="1">
        <v>44328</v>
      </c>
      <c r="B28" s="1">
        <v>44413</v>
      </c>
      <c r="C28">
        <v>48066</v>
      </c>
      <c r="D28">
        <f t="shared" si="0"/>
        <v>-5.6141226373900564E-4</v>
      </c>
      <c r="E28">
        <f t="shared" si="1"/>
        <v>4.700705759344781E-2</v>
      </c>
    </row>
    <row r="29" spans="1:5" x14ac:dyDescent="0.35">
      <c r="A29" s="1">
        <v>44329</v>
      </c>
      <c r="B29" s="1">
        <v>44413</v>
      </c>
      <c r="C29">
        <v>48001</v>
      </c>
      <c r="D29">
        <f t="shared" si="0"/>
        <v>-1.3523072442058837E-3</v>
      </c>
      <c r="E29">
        <f t="shared" si="1"/>
        <v>4.5591182364729477E-2</v>
      </c>
    </row>
    <row r="30" spans="1:5" x14ac:dyDescent="0.35">
      <c r="A30" s="1">
        <v>44330</v>
      </c>
      <c r="B30" s="1">
        <v>44413</v>
      </c>
      <c r="C30">
        <v>48154</v>
      </c>
      <c r="D30">
        <f t="shared" si="0"/>
        <v>3.1874335951334347E-3</v>
      </c>
      <c r="E30">
        <f t="shared" si="1"/>
        <v>4.8923934826174076E-2</v>
      </c>
    </row>
    <row r="31" spans="1:5" x14ac:dyDescent="0.35">
      <c r="A31" s="1">
        <v>44333</v>
      </c>
      <c r="B31" s="1">
        <v>44413</v>
      </c>
      <c r="C31">
        <v>48968</v>
      </c>
      <c r="D31">
        <f t="shared" si="0"/>
        <v>1.6904099347925406E-2</v>
      </c>
      <c r="E31">
        <f t="shared" si="1"/>
        <v>6.6655049228892649E-2</v>
      </c>
    </row>
    <row r="32" spans="1:5" x14ac:dyDescent="0.35">
      <c r="A32" s="1">
        <v>44334</v>
      </c>
      <c r="B32" s="1">
        <v>44413</v>
      </c>
      <c r="C32">
        <v>48823</v>
      </c>
      <c r="D32">
        <f t="shared" si="0"/>
        <v>-2.9611174644665903E-3</v>
      </c>
      <c r="E32">
        <f t="shared" si="1"/>
        <v>6.3496558334059428E-2</v>
      </c>
    </row>
    <row r="33" spans="1:5" x14ac:dyDescent="0.35">
      <c r="A33" s="1">
        <v>44335</v>
      </c>
      <c r="B33" s="1">
        <v>44413</v>
      </c>
      <c r="C33">
        <v>49216</v>
      </c>
      <c r="D33">
        <f t="shared" si="0"/>
        <v>8.0494848739323683E-3</v>
      </c>
      <c r="E33">
        <f t="shared" si="1"/>
        <v>7.205715779384847E-2</v>
      </c>
    </row>
    <row r="34" spans="1:5" x14ac:dyDescent="0.35">
      <c r="A34" s="1">
        <v>44336</v>
      </c>
      <c r="B34" s="1">
        <v>44413</v>
      </c>
      <c r="C34">
        <v>49072</v>
      </c>
      <c r="D34">
        <f t="shared" si="0"/>
        <v>-2.9258777633289989E-3</v>
      </c>
      <c r="E34">
        <f t="shared" si="1"/>
        <v>6.8920449594841893E-2</v>
      </c>
    </row>
    <row r="35" spans="1:5" x14ac:dyDescent="0.35">
      <c r="A35" s="1">
        <v>44337</v>
      </c>
      <c r="B35" s="1">
        <v>44413</v>
      </c>
      <c r="C35">
        <v>48920</v>
      </c>
      <c r="D35">
        <f t="shared" si="0"/>
        <v>-3.0974894033257254E-3</v>
      </c>
      <c r="E35">
        <f t="shared" si="1"/>
        <v>6.5609479829223716E-2</v>
      </c>
    </row>
    <row r="36" spans="1:5" x14ac:dyDescent="0.35">
      <c r="A36" s="1">
        <v>44340</v>
      </c>
      <c r="B36" s="1">
        <v>44413</v>
      </c>
      <c r="C36">
        <v>49060</v>
      </c>
      <c r="D36">
        <f t="shared" si="0"/>
        <v>2.8618152085036794E-3</v>
      </c>
      <c r="E36">
        <f t="shared" si="1"/>
        <v>6.8659057244924604E-2</v>
      </c>
    </row>
    <row r="37" spans="1:5" x14ac:dyDescent="0.35">
      <c r="A37" s="1">
        <v>44341</v>
      </c>
      <c r="B37" s="1">
        <v>44413</v>
      </c>
      <c r="C37">
        <v>49330</v>
      </c>
      <c r="D37">
        <f t="shared" si="0"/>
        <v>5.5034651447207501E-3</v>
      </c>
      <c r="E37">
        <f t="shared" si="1"/>
        <v>7.4540385118062158E-2</v>
      </c>
    </row>
    <row r="38" spans="1:5" x14ac:dyDescent="0.35">
      <c r="A38" s="1">
        <v>44342</v>
      </c>
      <c r="B38" s="1">
        <v>44413</v>
      </c>
      <c r="C38">
        <v>49265</v>
      </c>
      <c r="D38">
        <f t="shared" si="0"/>
        <v>-1.3176565984188121E-3</v>
      </c>
      <c r="E38">
        <f t="shared" si="1"/>
        <v>7.3124509889343825E-2</v>
      </c>
    </row>
    <row r="39" spans="1:5" x14ac:dyDescent="0.35">
      <c r="A39" s="1">
        <v>44343</v>
      </c>
      <c r="B39" s="1">
        <v>44413</v>
      </c>
      <c r="C39">
        <v>49183</v>
      </c>
      <c r="D39">
        <f t="shared" si="0"/>
        <v>-1.6644676748198519E-3</v>
      </c>
      <c r="E39">
        <f t="shared" si="1"/>
        <v>7.1338328831576092E-2</v>
      </c>
    </row>
    <row r="40" spans="1:5" x14ac:dyDescent="0.35">
      <c r="A40" s="1">
        <v>44344</v>
      </c>
      <c r="B40" s="1">
        <v>44413</v>
      </c>
      <c r="C40">
        <v>49151</v>
      </c>
      <c r="D40">
        <f t="shared" si="0"/>
        <v>-6.506313156985137E-4</v>
      </c>
      <c r="E40">
        <f t="shared" si="1"/>
        <v>7.0641282565130137E-2</v>
      </c>
    </row>
    <row r="41" spans="1:5" x14ac:dyDescent="0.35">
      <c r="A41" s="1">
        <v>44347</v>
      </c>
      <c r="B41" s="1">
        <v>44413</v>
      </c>
      <c r="C41">
        <v>49342</v>
      </c>
      <c r="D41">
        <f t="shared" si="0"/>
        <v>3.885984008463714E-3</v>
      </c>
      <c r="E41">
        <f t="shared" si="1"/>
        <v>7.4801777467979447E-2</v>
      </c>
    </row>
    <row r="42" spans="1:5" x14ac:dyDescent="0.35">
      <c r="A42" s="1">
        <v>44348</v>
      </c>
      <c r="B42" s="1">
        <v>44413</v>
      </c>
      <c r="C42">
        <v>49425</v>
      </c>
      <c r="D42">
        <f t="shared" si="0"/>
        <v>1.6821369218921001E-3</v>
      </c>
      <c r="E42">
        <f t="shared" si="1"/>
        <v>7.6609741221573602E-2</v>
      </c>
    </row>
    <row r="43" spans="1:5" x14ac:dyDescent="0.35">
      <c r="A43" s="1">
        <v>44349</v>
      </c>
      <c r="B43" s="1">
        <v>44413</v>
      </c>
      <c r="C43">
        <v>49601</v>
      </c>
      <c r="D43">
        <f t="shared" si="0"/>
        <v>3.5609509357612543E-3</v>
      </c>
      <c r="E43">
        <f t="shared" si="1"/>
        <v>8.0443495687026356E-2</v>
      </c>
    </row>
    <row r="44" spans="1:5" x14ac:dyDescent="0.35">
      <c r="A44" s="1">
        <v>44350</v>
      </c>
      <c r="B44" s="1">
        <v>44413</v>
      </c>
      <c r="C44">
        <v>48692</v>
      </c>
      <c r="D44">
        <f t="shared" si="0"/>
        <v>-1.8326243422511643E-2</v>
      </c>
      <c r="E44">
        <f t="shared" si="1"/>
        <v>6.0643025180796561E-2</v>
      </c>
    </row>
    <row r="45" spans="1:5" x14ac:dyDescent="0.35">
      <c r="A45" s="1">
        <v>44351</v>
      </c>
      <c r="B45" s="1">
        <v>44413</v>
      </c>
      <c r="C45">
        <v>49025</v>
      </c>
      <c r="D45">
        <f t="shared" si="0"/>
        <v>6.8389057750759879E-3</v>
      </c>
      <c r="E45">
        <f t="shared" si="1"/>
        <v>6.7896662890999604E-2</v>
      </c>
    </row>
    <row r="46" spans="1:5" x14ac:dyDescent="0.35">
      <c r="A46" s="1">
        <v>44354</v>
      </c>
      <c r="B46" s="1">
        <v>44442</v>
      </c>
      <c r="C46">
        <v>49316</v>
      </c>
      <c r="D46">
        <f t="shared" si="0"/>
        <v>5.9357470678225391E-3</v>
      </c>
      <c r="E46">
        <f t="shared" si="1"/>
        <v>7.4235427376492247E-2</v>
      </c>
    </row>
    <row r="47" spans="1:5" x14ac:dyDescent="0.35">
      <c r="A47" s="1">
        <v>44355</v>
      </c>
      <c r="B47" s="1">
        <v>44442</v>
      </c>
      <c r="C47">
        <v>49236</v>
      </c>
      <c r="D47">
        <f t="shared" si="0"/>
        <v>-1.6221915808256955E-3</v>
      </c>
      <c r="E47">
        <f t="shared" si="1"/>
        <v>7.2492811710377358E-2</v>
      </c>
    </row>
    <row r="48" spans="1:5" x14ac:dyDescent="0.35">
      <c r="A48" s="1">
        <v>44356</v>
      </c>
      <c r="B48" s="1">
        <v>44442</v>
      </c>
      <c r="C48">
        <v>49339</v>
      </c>
      <c r="D48">
        <f t="shared" si="0"/>
        <v>2.0919652286944513E-3</v>
      </c>
      <c r="E48">
        <f t="shared" si="1"/>
        <v>7.473642938050018E-2</v>
      </c>
    </row>
    <row r="49" spans="1:5" x14ac:dyDescent="0.35">
      <c r="A49" s="1">
        <v>44357</v>
      </c>
      <c r="B49" s="1">
        <v>44442</v>
      </c>
      <c r="C49">
        <v>49403</v>
      </c>
      <c r="D49">
        <f t="shared" si="0"/>
        <v>1.2971483005330469E-3</v>
      </c>
      <c r="E49">
        <f t="shared" si="1"/>
        <v>7.6130521913392091E-2</v>
      </c>
    </row>
    <row r="50" spans="1:5" x14ac:dyDescent="0.35">
      <c r="A50" s="1">
        <v>44358</v>
      </c>
      <c r="B50" s="1">
        <v>44442</v>
      </c>
      <c r="C50">
        <v>49125</v>
      </c>
      <c r="D50">
        <f t="shared" si="0"/>
        <v>-5.6271886322692951E-3</v>
      </c>
      <c r="E50">
        <f t="shared" si="1"/>
        <v>7.0074932473642937E-2</v>
      </c>
    </row>
    <row r="51" spans="1:5" x14ac:dyDescent="0.35">
      <c r="A51" s="1">
        <v>44361</v>
      </c>
      <c r="B51" s="1">
        <v>44442</v>
      </c>
      <c r="C51">
        <v>48804</v>
      </c>
      <c r="D51">
        <f t="shared" si="0"/>
        <v>-6.534351145038168E-3</v>
      </c>
      <c r="E51">
        <f t="shared" si="1"/>
        <v>6.3082687113357183E-2</v>
      </c>
    </row>
    <row r="52" spans="1:5" x14ac:dyDescent="0.35">
      <c r="A52" s="1">
        <v>44362</v>
      </c>
      <c r="B52" s="1">
        <v>44442</v>
      </c>
      <c r="C52">
        <v>48615</v>
      </c>
      <c r="D52">
        <f t="shared" si="0"/>
        <v>-3.8726333907056799E-3</v>
      </c>
      <c r="E52">
        <f t="shared" si="1"/>
        <v>5.896575760216094E-2</v>
      </c>
    </row>
    <row r="53" spans="1:5" x14ac:dyDescent="0.35">
      <c r="A53" s="1">
        <v>44363</v>
      </c>
      <c r="B53" s="1">
        <v>44442</v>
      </c>
      <c r="C53">
        <v>48693</v>
      </c>
      <c r="D53">
        <f t="shared" si="0"/>
        <v>1.6044430731255786E-3</v>
      </c>
      <c r="E53">
        <f t="shared" si="1"/>
        <v>6.0664807876622984E-2</v>
      </c>
    </row>
    <row r="54" spans="1:5" x14ac:dyDescent="0.35">
      <c r="A54" s="1">
        <v>44364</v>
      </c>
      <c r="B54" s="1">
        <v>44442</v>
      </c>
      <c r="C54">
        <v>47157</v>
      </c>
      <c r="D54">
        <f t="shared" si="0"/>
        <v>-3.1544575195613329E-2</v>
      </c>
      <c r="E54">
        <f t="shared" si="1"/>
        <v>2.7206587087218015E-2</v>
      </c>
    </row>
    <row r="55" spans="1:5" x14ac:dyDescent="0.35">
      <c r="A55" s="1">
        <v>44365</v>
      </c>
      <c r="B55" s="1">
        <v>44442</v>
      </c>
      <c r="C55">
        <v>46944</v>
      </c>
      <c r="D55">
        <f t="shared" si="0"/>
        <v>-4.5168267701507728E-3</v>
      </c>
      <c r="E55">
        <f t="shared" si="1"/>
        <v>2.2566872876187194E-2</v>
      </c>
    </row>
    <row r="56" spans="1:5" x14ac:dyDescent="0.35">
      <c r="A56" s="1">
        <v>44368</v>
      </c>
      <c r="B56" s="1">
        <v>44442</v>
      </c>
      <c r="C56">
        <v>47262</v>
      </c>
      <c r="D56">
        <f t="shared" si="0"/>
        <v>6.7740286298568504E-3</v>
      </c>
      <c r="E56">
        <f t="shared" si="1"/>
        <v>2.9493770148993681E-2</v>
      </c>
    </row>
    <row r="57" spans="1:5" x14ac:dyDescent="0.35">
      <c r="A57" s="1">
        <v>44369</v>
      </c>
      <c r="B57" s="1">
        <v>44442</v>
      </c>
      <c r="C57">
        <v>47232</v>
      </c>
      <c r="D57">
        <f t="shared" si="0"/>
        <v>-6.3475942617747876E-4</v>
      </c>
      <c r="E57">
        <f t="shared" si="1"/>
        <v>2.884028927420057E-2</v>
      </c>
    </row>
    <row r="58" spans="1:5" x14ac:dyDescent="0.35">
      <c r="A58" s="1">
        <v>44370</v>
      </c>
      <c r="B58" s="1">
        <v>44442</v>
      </c>
      <c r="C58">
        <v>47305</v>
      </c>
      <c r="D58">
        <f t="shared" si="0"/>
        <v>1.5455623306233062E-3</v>
      </c>
      <c r="E58">
        <f t="shared" si="1"/>
        <v>3.0430426069530281E-2</v>
      </c>
    </row>
    <row r="59" spans="1:5" x14ac:dyDescent="0.35">
      <c r="A59" s="1">
        <v>44371</v>
      </c>
      <c r="B59" s="1">
        <v>44442</v>
      </c>
      <c r="C59">
        <v>47087</v>
      </c>
      <c r="D59">
        <f t="shared" si="0"/>
        <v>-4.608392347531973E-3</v>
      </c>
      <c r="E59">
        <f t="shared" si="1"/>
        <v>2.5681798379367349E-2</v>
      </c>
    </row>
    <row r="60" spans="1:5" x14ac:dyDescent="0.35">
      <c r="A60" s="1">
        <v>44372</v>
      </c>
      <c r="B60" s="1">
        <v>44442</v>
      </c>
      <c r="C60">
        <v>47117</v>
      </c>
      <c r="D60">
        <f t="shared" si="0"/>
        <v>6.3711852528298681E-4</v>
      </c>
      <c r="E60">
        <f t="shared" si="1"/>
        <v>2.6335279254160238E-2</v>
      </c>
    </row>
    <row r="61" spans="1:5" x14ac:dyDescent="0.35">
      <c r="A61" s="1">
        <v>44375</v>
      </c>
      <c r="B61" s="1">
        <v>44442</v>
      </c>
      <c r="C61">
        <v>47210</v>
      </c>
      <c r="D61">
        <f t="shared" si="0"/>
        <v>1.9738098775388927E-3</v>
      </c>
      <c r="E61">
        <f t="shared" si="1"/>
        <v>2.8361069966018615E-2</v>
      </c>
    </row>
    <row r="62" spans="1:5" x14ac:dyDescent="0.35">
      <c r="A62" s="1">
        <v>44376</v>
      </c>
      <c r="B62" s="1">
        <v>44442</v>
      </c>
      <c r="C62">
        <v>46713</v>
      </c>
      <c r="D62">
        <f t="shared" si="0"/>
        <v>-1.0527430629104004E-2</v>
      </c>
      <c r="E62">
        <f t="shared" si="1"/>
        <v>1.7535070140280107E-2</v>
      </c>
    </row>
    <row r="63" spans="1:5" x14ac:dyDescent="0.35">
      <c r="A63" s="1">
        <v>44377</v>
      </c>
      <c r="B63" s="1">
        <v>44442</v>
      </c>
      <c r="C63">
        <v>46979</v>
      </c>
      <c r="D63">
        <f t="shared" si="0"/>
        <v>5.6943463275747654E-3</v>
      </c>
      <c r="E63">
        <f t="shared" si="1"/>
        <v>2.3329267230111972E-2</v>
      </c>
    </row>
    <row r="64" spans="1:5" x14ac:dyDescent="0.35">
      <c r="A64" s="1">
        <v>44378</v>
      </c>
      <c r="B64" s="1">
        <v>44442</v>
      </c>
      <c r="C64">
        <v>47184</v>
      </c>
      <c r="D64">
        <f t="shared" si="0"/>
        <v>4.363651844441133E-3</v>
      </c>
      <c r="E64">
        <f t="shared" si="1"/>
        <v>2.7794719874531415E-2</v>
      </c>
    </row>
    <row r="65" spans="1:5" x14ac:dyDescent="0.35">
      <c r="A65" s="1">
        <v>44379</v>
      </c>
      <c r="B65" s="1">
        <v>44442</v>
      </c>
      <c r="C65">
        <v>47466</v>
      </c>
      <c r="D65">
        <f t="shared" si="0"/>
        <v>5.9766022380467959E-3</v>
      </c>
      <c r="E65">
        <f t="shared" si="1"/>
        <v>3.3937440097586258E-2</v>
      </c>
    </row>
    <row r="66" spans="1:5" x14ac:dyDescent="0.35">
      <c r="A66" s="1">
        <v>44382</v>
      </c>
      <c r="B66" s="1">
        <v>44442</v>
      </c>
      <c r="C66">
        <v>47472</v>
      </c>
      <c r="D66">
        <f t="shared" si="0"/>
        <v>1.2640626975097966E-4</v>
      </c>
      <c r="E66">
        <f t="shared" si="1"/>
        <v>3.4068136272545013E-2</v>
      </c>
    </row>
    <row r="67" spans="1:5" x14ac:dyDescent="0.35">
      <c r="A67" s="1">
        <v>44383</v>
      </c>
      <c r="B67" s="1">
        <v>44474</v>
      </c>
      <c r="C67">
        <v>47985</v>
      </c>
      <c r="D67">
        <f t="shared" si="0"/>
        <v>1.0806370070778564E-2</v>
      </c>
      <c r="E67">
        <f t="shared" si="1"/>
        <v>4.5242659231506499E-2</v>
      </c>
    </row>
    <row r="68" spans="1:5" x14ac:dyDescent="0.35">
      <c r="A68" s="1">
        <v>44384</v>
      </c>
      <c r="B68" s="1">
        <v>44474</v>
      </c>
      <c r="C68">
        <v>48160</v>
      </c>
      <c r="D68">
        <f t="shared" ref="D68:D131" si="2">(C68-C67)/C67</f>
        <v>3.6469730123997084E-3</v>
      </c>
      <c r="E68">
        <f t="shared" si="1"/>
        <v>4.9054631001132831E-2</v>
      </c>
    </row>
    <row r="69" spans="1:5" x14ac:dyDescent="0.35">
      <c r="A69" s="1">
        <v>44385</v>
      </c>
      <c r="B69" s="1">
        <v>44474</v>
      </c>
      <c r="C69">
        <v>48136</v>
      </c>
      <c r="D69">
        <f t="shared" si="2"/>
        <v>-4.9833887043189363E-4</v>
      </c>
      <c r="E69">
        <f t="shared" si="1"/>
        <v>4.8531846301298254E-2</v>
      </c>
    </row>
    <row r="70" spans="1:5" x14ac:dyDescent="0.35">
      <c r="A70" s="1">
        <v>44386</v>
      </c>
      <c r="B70" s="1">
        <v>44474</v>
      </c>
      <c r="C70">
        <v>48109</v>
      </c>
      <c r="D70">
        <f t="shared" si="2"/>
        <v>-5.6091075286687721E-4</v>
      </c>
      <c r="E70">
        <f t="shared" ref="E70:E133" si="3">(E69+1)*(1+D70) -1</f>
        <v>4.794371351398441E-2</v>
      </c>
    </row>
    <row r="71" spans="1:5" x14ac:dyDescent="0.35">
      <c r="A71" s="1">
        <v>44389</v>
      </c>
      <c r="B71" s="1">
        <v>44474</v>
      </c>
      <c r="C71">
        <v>48022</v>
      </c>
      <c r="D71">
        <f t="shared" si="2"/>
        <v>-1.8083934398969007E-3</v>
      </c>
      <c r="E71">
        <f t="shared" si="3"/>
        <v>4.6048618977084566E-2</v>
      </c>
    </row>
    <row r="72" spans="1:5" x14ac:dyDescent="0.35">
      <c r="A72" s="1">
        <v>44390</v>
      </c>
      <c r="B72" s="1">
        <v>44474</v>
      </c>
      <c r="C72">
        <v>48231</v>
      </c>
      <c r="D72">
        <f t="shared" si="2"/>
        <v>4.3521719212027818E-3</v>
      </c>
      <c r="E72">
        <f t="shared" si="3"/>
        <v>5.0601202404809476E-2</v>
      </c>
    </row>
    <row r="73" spans="1:5" x14ac:dyDescent="0.35">
      <c r="A73" s="1">
        <v>44391</v>
      </c>
      <c r="B73" s="1">
        <v>44474</v>
      </c>
      <c r="C73">
        <v>48553</v>
      </c>
      <c r="D73">
        <f t="shared" si="2"/>
        <v>6.6762041010968052E-3</v>
      </c>
      <c r="E73">
        <f t="shared" si="3"/>
        <v>5.7615230460921651E-2</v>
      </c>
    </row>
    <row r="74" spans="1:5" x14ac:dyDescent="0.35">
      <c r="A74" s="1">
        <v>44392</v>
      </c>
      <c r="B74" s="1">
        <v>44474</v>
      </c>
      <c r="C74">
        <v>48628</v>
      </c>
      <c r="D74">
        <f t="shared" si="2"/>
        <v>1.5447037258253867E-3</v>
      </c>
      <c r="E74">
        <f t="shared" si="3"/>
        <v>5.9248932647904207E-2</v>
      </c>
    </row>
    <row r="75" spans="1:5" x14ac:dyDescent="0.35">
      <c r="A75" s="1">
        <v>44393</v>
      </c>
      <c r="B75" s="1">
        <v>44474</v>
      </c>
      <c r="C75">
        <v>48355</v>
      </c>
      <c r="D75">
        <f t="shared" si="2"/>
        <v>-5.6140495187957558E-3</v>
      </c>
      <c r="E75">
        <f t="shared" si="3"/>
        <v>5.3302256687287386E-2</v>
      </c>
    </row>
    <row r="76" spans="1:5" x14ac:dyDescent="0.35">
      <c r="A76" s="1">
        <v>44396</v>
      </c>
      <c r="B76" s="1">
        <v>44474</v>
      </c>
      <c r="C76">
        <v>48431</v>
      </c>
      <c r="D76">
        <f t="shared" si="2"/>
        <v>1.5717092337917485E-3</v>
      </c>
      <c r="E76">
        <f t="shared" si="3"/>
        <v>5.4957741570096363E-2</v>
      </c>
    </row>
    <row r="77" spans="1:5" x14ac:dyDescent="0.35">
      <c r="A77" s="1">
        <v>44397</v>
      </c>
      <c r="B77" s="1">
        <v>44474</v>
      </c>
      <c r="C77">
        <v>48186</v>
      </c>
      <c r="D77">
        <f t="shared" si="2"/>
        <v>-5.0587433668518094E-3</v>
      </c>
      <c r="E77">
        <f t="shared" si="3"/>
        <v>4.9620981092619587E-2</v>
      </c>
    </row>
    <row r="78" spans="1:5" x14ac:dyDescent="0.35">
      <c r="A78" s="1">
        <v>44398</v>
      </c>
      <c r="B78" s="1">
        <v>44474</v>
      </c>
      <c r="C78">
        <v>47917</v>
      </c>
      <c r="D78">
        <f t="shared" si="2"/>
        <v>-5.582534346075624E-3</v>
      </c>
      <c r="E78">
        <f t="shared" si="3"/>
        <v>4.3761435915308455E-2</v>
      </c>
    </row>
    <row r="79" spans="1:5" x14ac:dyDescent="0.35">
      <c r="A79" s="1">
        <v>44399</v>
      </c>
      <c r="B79" s="1">
        <v>44474</v>
      </c>
      <c r="C79">
        <v>47950</v>
      </c>
      <c r="D79">
        <f t="shared" si="2"/>
        <v>6.88690861280965E-4</v>
      </c>
      <c r="E79">
        <f t="shared" si="3"/>
        <v>4.4480264877580833E-2</v>
      </c>
    </row>
    <row r="80" spans="1:5" x14ac:dyDescent="0.35">
      <c r="A80" s="1">
        <v>44400</v>
      </c>
      <c r="B80" s="1">
        <v>44474</v>
      </c>
      <c r="C80">
        <v>47811</v>
      </c>
      <c r="D80">
        <f t="shared" si="2"/>
        <v>-2.8988529718456725E-3</v>
      </c>
      <c r="E80">
        <f t="shared" si="3"/>
        <v>4.1452470157706367E-2</v>
      </c>
    </row>
    <row r="81" spans="1:5" x14ac:dyDescent="0.35">
      <c r="A81" s="1">
        <v>44403</v>
      </c>
      <c r="B81" s="1">
        <v>44474</v>
      </c>
      <c r="C81">
        <v>47693</v>
      </c>
      <c r="D81">
        <f t="shared" si="2"/>
        <v>-2.4680512852690802E-3</v>
      </c>
      <c r="E81">
        <f t="shared" si="3"/>
        <v>3.888211205018699E-2</v>
      </c>
    </row>
    <row r="82" spans="1:5" x14ac:dyDescent="0.35">
      <c r="A82" s="1">
        <v>44404</v>
      </c>
      <c r="B82" s="1">
        <v>44474</v>
      </c>
      <c r="C82">
        <v>47792</v>
      </c>
      <c r="D82">
        <f t="shared" si="2"/>
        <v>2.0757763193760092E-3</v>
      </c>
      <c r="E82">
        <f t="shared" si="3"/>
        <v>4.1038598937004123E-2</v>
      </c>
    </row>
    <row r="83" spans="1:5" x14ac:dyDescent="0.35">
      <c r="A83" s="1">
        <v>44405</v>
      </c>
      <c r="B83" s="1">
        <v>44474</v>
      </c>
      <c r="C83">
        <v>47730</v>
      </c>
      <c r="D83">
        <f t="shared" si="2"/>
        <v>-1.2972882490793439E-3</v>
      </c>
      <c r="E83">
        <f t="shared" si="3"/>
        <v>3.9688071795765056E-2</v>
      </c>
    </row>
    <row r="84" spans="1:5" x14ac:dyDescent="0.35">
      <c r="A84" s="1">
        <v>44406</v>
      </c>
      <c r="B84" s="1">
        <v>44474</v>
      </c>
      <c r="C84">
        <v>48407</v>
      </c>
      <c r="D84">
        <f t="shared" si="2"/>
        <v>1.4183951393253718E-2</v>
      </c>
      <c r="E84">
        <f t="shared" si="3"/>
        <v>5.4434956870262008E-2</v>
      </c>
    </row>
    <row r="85" spans="1:5" x14ac:dyDescent="0.35">
      <c r="A85" s="1">
        <v>44407</v>
      </c>
      <c r="B85" s="1">
        <v>44474</v>
      </c>
      <c r="C85">
        <v>48051</v>
      </c>
      <c r="D85">
        <f t="shared" si="2"/>
        <v>-7.3543082612018921E-3</v>
      </c>
      <c r="E85">
        <f t="shared" si="3"/>
        <v>4.6680317156051032E-2</v>
      </c>
    </row>
    <row r="86" spans="1:5" x14ac:dyDescent="0.35">
      <c r="A86" s="1">
        <v>44410</v>
      </c>
      <c r="B86" s="1">
        <v>44474</v>
      </c>
      <c r="C86">
        <v>48111</v>
      </c>
      <c r="D86">
        <f t="shared" si="2"/>
        <v>1.2486732846350753E-3</v>
      </c>
      <c r="E86">
        <f t="shared" si="3"/>
        <v>4.7987278905637254E-2</v>
      </c>
    </row>
    <row r="87" spans="1:5" x14ac:dyDescent="0.35">
      <c r="A87" s="1">
        <v>44411</v>
      </c>
      <c r="B87" s="1">
        <v>44474</v>
      </c>
      <c r="C87">
        <v>47907</v>
      </c>
      <c r="D87">
        <f t="shared" si="2"/>
        <v>-4.2401945501028869E-3</v>
      </c>
      <c r="E87">
        <f t="shared" si="3"/>
        <v>4.3543608957044455E-2</v>
      </c>
    </row>
    <row r="88" spans="1:5" x14ac:dyDescent="0.35">
      <c r="A88" s="1">
        <v>44412</v>
      </c>
      <c r="B88" s="1">
        <v>44474</v>
      </c>
      <c r="C88">
        <v>47935</v>
      </c>
      <c r="D88">
        <f t="shared" si="2"/>
        <v>5.8446573569624486E-4</v>
      </c>
      <c r="E88">
        <f t="shared" si="3"/>
        <v>4.41535244401845E-2</v>
      </c>
    </row>
    <row r="89" spans="1:5" x14ac:dyDescent="0.35">
      <c r="A89" s="1">
        <v>44413</v>
      </c>
      <c r="B89" s="1">
        <v>44474</v>
      </c>
      <c r="C89">
        <v>47651</v>
      </c>
      <c r="D89">
        <f t="shared" si="2"/>
        <v>-5.9246896839470113E-3</v>
      </c>
      <c r="E89">
        <f t="shared" si="3"/>
        <v>3.7967238825476812E-2</v>
      </c>
    </row>
    <row r="90" spans="1:5" x14ac:dyDescent="0.35">
      <c r="A90" s="1">
        <v>44414</v>
      </c>
      <c r="B90" s="1">
        <v>44503</v>
      </c>
      <c r="C90">
        <v>46804</v>
      </c>
      <c r="D90">
        <f t="shared" si="2"/>
        <v>-1.7775072926066608E-2</v>
      </c>
      <c r="E90">
        <f t="shared" si="3"/>
        <v>1.9517295460485862E-2</v>
      </c>
    </row>
    <row r="91" spans="1:5" x14ac:dyDescent="0.35">
      <c r="A91" s="1">
        <v>44417</v>
      </c>
      <c r="B91" s="1">
        <v>44503</v>
      </c>
      <c r="C91">
        <v>46092</v>
      </c>
      <c r="D91">
        <f t="shared" si="2"/>
        <v>-1.5212375010682847E-2</v>
      </c>
      <c r="E91">
        <f t="shared" si="3"/>
        <v>4.0080160320639102E-3</v>
      </c>
    </row>
    <row r="92" spans="1:5" x14ac:dyDescent="0.35">
      <c r="A92" s="1">
        <v>44418</v>
      </c>
      <c r="B92" s="1">
        <v>44503</v>
      </c>
      <c r="C92">
        <v>46187</v>
      </c>
      <c r="D92">
        <f t="shared" si="2"/>
        <v>2.0610952009025426E-3</v>
      </c>
      <c r="E92">
        <f t="shared" si="3"/>
        <v>6.0773721355753541E-3</v>
      </c>
    </row>
    <row r="93" spans="1:5" x14ac:dyDescent="0.35">
      <c r="A93" s="1">
        <v>44419</v>
      </c>
      <c r="B93" s="1">
        <v>44503</v>
      </c>
      <c r="C93">
        <v>46533</v>
      </c>
      <c r="D93">
        <f t="shared" si="2"/>
        <v>7.4912854266352006E-3</v>
      </c>
      <c r="E93">
        <f t="shared" si="3"/>
        <v>1.3614184891521885E-2</v>
      </c>
    </row>
    <row r="94" spans="1:5" x14ac:dyDescent="0.35">
      <c r="A94" s="1">
        <v>44420</v>
      </c>
      <c r="B94" s="1">
        <v>44503</v>
      </c>
      <c r="C94">
        <v>46509</v>
      </c>
      <c r="D94">
        <f t="shared" si="2"/>
        <v>-5.1576300689833024E-4</v>
      </c>
      <c r="E94">
        <f t="shared" si="3"/>
        <v>1.3091400191687308E-2</v>
      </c>
    </row>
    <row r="95" spans="1:5" x14ac:dyDescent="0.35">
      <c r="A95" s="1">
        <v>44421</v>
      </c>
      <c r="B95" s="1">
        <v>44503</v>
      </c>
      <c r="C95">
        <v>47076</v>
      </c>
      <c r="D95">
        <f t="shared" si="2"/>
        <v>1.2191188802167323E-2</v>
      </c>
      <c r="E95">
        <f t="shared" si="3"/>
        <v>2.544218872527626E-2</v>
      </c>
    </row>
    <row r="96" spans="1:5" x14ac:dyDescent="0.35">
      <c r="A96" s="1">
        <v>44424</v>
      </c>
      <c r="B96" s="1">
        <v>44503</v>
      </c>
      <c r="C96">
        <v>47326</v>
      </c>
      <c r="D96">
        <f t="shared" si="2"/>
        <v>5.3105616449995756E-3</v>
      </c>
      <c r="E96">
        <f t="shared" si="3"/>
        <v>3.0887862681885148E-2</v>
      </c>
    </row>
    <row r="97" spans="1:5" x14ac:dyDescent="0.35">
      <c r="A97" s="1">
        <v>44425</v>
      </c>
      <c r="B97" s="1">
        <v>44503</v>
      </c>
      <c r="C97">
        <v>47386</v>
      </c>
      <c r="D97">
        <f t="shared" si="2"/>
        <v>1.2678020538393273E-3</v>
      </c>
      <c r="E97">
        <f t="shared" si="3"/>
        <v>3.2194824431471147E-2</v>
      </c>
    </row>
    <row r="98" spans="1:5" x14ac:dyDescent="0.35">
      <c r="A98" s="1">
        <v>44426</v>
      </c>
      <c r="B98" s="1">
        <v>44503</v>
      </c>
      <c r="C98">
        <v>47299</v>
      </c>
      <c r="D98">
        <f t="shared" si="2"/>
        <v>-1.8359853121175031E-3</v>
      </c>
      <c r="E98">
        <f t="shared" si="3"/>
        <v>3.0299729894571303E-2</v>
      </c>
    </row>
    <row r="99" spans="1:5" x14ac:dyDescent="0.35">
      <c r="A99" s="1">
        <v>44427</v>
      </c>
      <c r="B99" s="1">
        <v>44503</v>
      </c>
      <c r="C99">
        <v>47300</v>
      </c>
      <c r="D99">
        <f t="shared" si="2"/>
        <v>2.1142096027400155E-5</v>
      </c>
      <c r="E99">
        <f t="shared" si="3"/>
        <v>3.0321512590397726E-2</v>
      </c>
    </row>
    <row r="100" spans="1:5" x14ac:dyDescent="0.35">
      <c r="A100" s="1">
        <v>44428</v>
      </c>
      <c r="B100" s="1">
        <v>44503</v>
      </c>
      <c r="C100">
        <v>47326</v>
      </c>
      <c r="D100">
        <f t="shared" si="2"/>
        <v>5.4968287526427058E-4</v>
      </c>
      <c r="E100">
        <f t="shared" si="3"/>
        <v>3.0887862681884926E-2</v>
      </c>
    </row>
    <row r="101" spans="1:5" x14ac:dyDescent="0.35">
      <c r="A101" s="1">
        <v>44431</v>
      </c>
      <c r="B101" s="1">
        <v>44503</v>
      </c>
      <c r="C101">
        <v>47688</v>
      </c>
      <c r="D101">
        <f t="shared" si="2"/>
        <v>7.6490723914972745E-3</v>
      </c>
      <c r="E101">
        <f t="shared" si="3"/>
        <v>3.8773198571054657E-2</v>
      </c>
    </row>
    <row r="102" spans="1:5" x14ac:dyDescent="0.35">
      <c r="A102" s="1">
        <v>44432</v>
      </c>
      <c r="B102" s="1">
        <v>44503</v>
      </c>
      <c r="C102">
        <v>47774</v>
      </c>
      <c r="D102">
        <f t="shared" si="2"/>
        <v>1.8033886931722864E-3</v>
      </c>
      <c r="E102">
        <f t="shared" si="3"/>
        <v>4.0646510412128078E-2</v>
      </c>
    </row>
    <row r="103" spans="1:5" x14ac:dyDescent="0.35">
      <c r="A103" s="1">
        <v>44433</v>
      </c>
      <c r="B103" s="1">
        <v>44503</v>
      </c>
      <c r="C103">
        <v>47324</v>
      </c>
      <c r="D103">
        <f t="shared" si="2"/>
        <v>-9.4193494369322218E-3</v>
      </c>
      <c r="E103">
        <f t="shared" si="3"/>
        <v>3.0844297290232081E-2</v>
      </c>
    </row>
    <row r="104" spans="1:5" x14ac:dyDescent="0.35">
      <c r="A104" s="1">
        <v>44434</v>
      </c>
      <c r="B104" s="1">
        <v>44503</v>
      </c>
      <c r="C104">
        <v>47370</v>
      </c>
      <c r="D104">
        <f t="shared" si="2"/>
        <v>9.720226523539853E-4</v>
      </c>
      <c r="E104">
        <f t="shared" si="3"/>
        <v>3.184630129824817E-2</v>
      </c>
    </row>
    <row r="105" spans="1:5" x14ac:dyDescent="0.35">
      <c r="A105" s="1">
        <v>44435</v>
      </c>
      <c r="B105" s="1">
        <v>44503</v>
      </c>
      <c r="C105">
        <v>47635</v>
      </c>
      <c r="D105">
        <f t="shared" si="2"/>
        <v>5.594257969178805E-3</v>
      </c>
      <c r="E105">
        <f t="shared" si="3"/>
        <v>3.7618715692253613E-2</v>
      </c>
    </row>
    <row r="106" spans="1:5" x14ac:dyDescent="0.35">
      <c r="A106" s="1">
        <v>44438</v>
      </c>
      <c r="B106" s="1">
        <v>44503</v>
      </c>
      <c r="C106">
        <v>47292</v>
      </c>
      <c r="D106">
        <f t="shared" si="2"/>
        <v>-7.2005878030859663E-3</v>
      </c>
      <c r="E106">
        <f t="shared" si="3"/>
        <v>3.0147251023786348E-2</v>
      </c>
    </row>
    <row r="107" spans="1:5" x14ac:dyDescent="0.35">
      <c r="A107" s="1">
        <v>44439</v>
      </c>
      <c r="B107" s="1">
        <v>44503</v>
      </c>
      <c r="C107">
        <v>47227</v>
      </c>
      <c r="D107">
        <f t="shared" si="2"/>
        <v>-1.3744396515266853E-3</v>
      </c>
      <c r="E107">
        <f t="shared" si="3"/>
        <v>2.8731375795068015E-2</v>
      </c>
    </row>
    <row r="108" spans="1:5" x14ac:dyDescent="0.35">
      <c r="A108" s="1">
        <v>44440</v>
      </c>
      <c r="B108" s="1">
        <v>44503</v>
      </c>
      <c r="C108">
        <v>47208</v>
      </c>
      <c r="D108">
        <f t="shared" si="2"/>
        <v>-4.0231223664429248E-4</v>
      </c>
      <c r="E108">
        <f t="shared" si="3"/>
        <v>2.8317504574365771E-2</v>
      </c>
    </row>
    <row r="109" spans="1:5" x14ac:dyDescent="0.35">
      <c r="A109" s="1">
        <v>44441</v>
      </c>
      <c r="B109" s="1">
        <v>44503</v>
      </c>
      <c r="C109">
        <v>47140</v>
      </c>
      <c r="D109">
        <f t="shared" si="2"/>
        <v>-1.4404338247754618E-3</v>
      </c>
      <c r="E109">
        <f t="shared" si="3"/>
        <v>2.6836281258168171E-2</v>
      </c>
    </row>
    <row r="110" spans="1:5" x14ac:dyDescent="0.35">
      <c r="A110" s="1">
        <v>44442</v>
      </c>
      <c r="B110" s="1">
        <v>44503</v>
      </c>
      <c r="C110">
        <v>47615</v>
      </c>
      <c r="D110">
        <f t="shared" si="2"/>
        <v>1.0076368264743318E-2</v>
      </c>
      <c r="E110">
        <f t="shared" si="3"/>
        <v>3.7183061775724946E-2</v>
      </c>
    </row>
    <row r="111" spans="1:5" x14ac:dyDescent="0.35">
      <c r="A111" s="1">
        <v>44445</v>
      </c>
      <c r="B111" s="1">
        <v>44533</v>
      </c>
      <c r="C111">
        <v>47631</v>
      </c>
      <c r="D111">
        <f t="shared" si="2"/>
        <v>3.3602856242780636E-4</v>
      </c>
      <c r="E111">
        <f t="shared" si="3"/>
        <v>3.7531584908947924E-2</v>
      </c>
    </row>
    <row r="112" spans="1:5" x14ac:dyDescent="0.35">
      <c r="A112" s="1">
        <v>44446</v>
      </c>
      <c r="B112" s="1">
        <v>44533</v>
      </c>
      <c r="C112">
        <v>47341</v>
      </c>
      <c r="D112">
        <f t="shared" si="2"/>
        <v>-6.0884717935798111E-3</v>
      </c>
      <c r="E112">
        <f t="shared" si="3"/>
        <v>3.1214603119281703E-2</v>
      </c>
    </row>
    <row r="113" spans="1:5" x14ac:dyDescent="0.35">
      <c r="A113" s="1">
        <v>44447</v>
      </c>
      <c r="B113" s="1">
        <v>44533</v>
      </c>
      <c r="C113">
        <v>47168</v>
      </c>
      <c r="D113">
        <f t="shared" si="2"/>
        <v>-3.654337677700091E-3</v>
      </c>
      <c r="E113">
        <f t="shared" si="3"/>
        <v>2.7446196741308437E-2</v>
      </c>
    </row>
    <row r="114" spans="1:5" x14ac:dyDescent="0.35">
      <c r="A114" s="1">
        <v>44448</v>
      </c>
      <c r="B114" s="1">
        <v>44533</v>
      </c>
      <c r="C114">
        <v>47229</v>
      </c>
      <c r="D114">
        <f t="shared" si="2"/>
        <v>1.2932496607869742E-3</v>
      </c>
      <c r="E114">
        <f t="shared" si="3"/>
        <v>2.8774941186720859E-2</v>
      </c>
    </row>
    <row r="115" spans="1:5" x14ac:dyDescent="0.35">
      <c r="A115" s="1">
        <v>44449</v>
      </c>
      <c r="B115" s="1">
        <v>44533</v>
      </c>
      <c r="C115">
        <v>47094</v>
      </c>
      <c r="D115">
        <f t="shared" si="2"/>
        <v>-2.8584132630375403E-3</v>
      </c>
      <c r="E115">
        <f t="shared" si="3"/>
        <v>2.5834277250152082E-2</v>
      </c>
    </row>
    <row r="116" spans="1:5" x14ac:dyDescent="0.35">
      <c r="A116" s="1">
        <v>44452</v>
      </c>
      <c r="B116" s="1">
        <v>44533</v>
      </c>
      <c r="C116">
        <v>47202</v>
      </c>
      <c r="D116">
        <f t="shared" si="2"/>
        <v>2.2932857688877564E-3</v>
      </c>
      <c r="E116">
        <f t="shared" si="3"/>
        <v>2.8186808399407015E-2</v>
      </c>
    </row>
    <row r="117" spans="1:5" x14ac:dyDescent="0.35">
      <c r="A117" s="1">
        <v>44453</v>
      </c>
      <c r="B117" s="1">
        <v>44533</v>
      </c>
      <c r="C117">
        <v>47478</v>
      </c>
      <c r="D117">
        <f t="shared" si="2"/>
        <v>5.8472098639888144E-3</v>
      </c>
      <c r="E117">
        <f t="shared" si="3"/>
        <v>3.4198832447503102E-2</v>
      </c>
    </row>
    <row r="118" spans="1:5" x14ac:dyDescent="0.35">
      <c r="A118" s="1">
        <v>44454</v>
      </c>
      <c r="B118" s="1">
        <v>44533</v>
      </c>
      <c r="C118">
        <v>47174</v>
      </c>
      <c r="D118">
        <f t="shared" si="2"/>
        <v>-6.4029655840599853E-3</v>
      </c>
      <c r="E118">
        <f t="shared" si="3"/>
        <v>2.7576892916266749E-2</v>
      </c>
    </row>
    <row r="119" spans="1:5" x14ac:dyDescent="0.35">
      <c r="A119" s="1">
        <v>44455</v>
      </c>
      <c r="B119" s="1">
        <v>44533</v>
      </c>
      <c r="C119">
        <v>46340</v>
      </c>
      <c r="D119">
        <f t="shared" si="2"/>
        <v>-1.7679230084368509E-2</v>
      </c>
      <c r="E119">
        <f t="shared" si="3"/>
        <v>9.4101245970195091E-3</v>
      </c>
    </row>
    <row r="120" spans="1:5" x14ac:dyDescent="0.35">
      <c r="A120" s="1">
        <v>44456</v>
      </c>
      <c r="B120" s="1">
        <v>44533</v>
      </c>
      <c r="C120">
        <v>46249</v>
      </c>
      <c r="D120">
        <f t="shared" si="2"/>
        <v>-1.9637462235649549E-3</v>
      </c>
      <c r="E120">
        <f t="shared" si="3"/>
        <v>7.4278992768137542E-3</v>
      </c>
    </row>
    <row r="121" spans="1:5" x14ac:dyDescent="0.35">
      <c r="A121" s="1">
        <v>44459</v>
      </c>
      <c r="B121" s="1">
        <v>44533</v>
      </c>
      <c r="C121">
        <v>46448</v>
      </c>
      <c r="D121">
        <f t="shared" si="2"/>
        <v>4.3027957361240245E-3</v>
      </c>
      <c r="E121">
        <f t="shared" si="3"/>
        <v>1.1762655746274442E-2</v>
      </c>
    </row>
    <row r="122" spans="1:5" x14ac:dyDescent="0.35">
      <c r="A122" s="1">
        <v>44460</v>
      </c>
      <c r="B122" s="1">
        <v>44533</v>
      </c>
      <c r="C122">
        <v>46814</v>
      </c>
      <c r="D122">
        <f t="shared" si="2"/>
        <v>7.8797795384085434E-3</v>
      </c>
      <c r="E122">
        <f t="shared" si="3"/>
        <v>1.973512241874964E-2</v>
      </c>
    </row>
    <row r="123" spans="1:5" x14ac:dyDescent="0.35">
      <c r="A123" s="1">
        <v>44461</v>
      </c>
      <c r="B123" s="1">
        <v>44533</v>
      </c>
      <c r="C123">
        <v>46874</v>
      </c>
      <c r="D123">
        <f t="shared" si="2"/>
        <v>1.2816678771307728E-3</v>
      </c>
      <c r="E123">
        <f t="shared" si="3"/>
        <v>2.1042084168335862E-2</v>
      </c>
    </row>
    <row r="124" spans="1:5" x14ac:dyDescent="0.35">
      <c r="A124" s="1">
        <v>44462</v>
      </c>
      <c r="B124" s="1">
        <v>44533</v>
      </c>
      <c r="C124">
        <v>46241</v>
      </c>
      <c r="D124">
        <f t="shared" si="2"/>
        <v>-1.3504288091479286E-2</v>
      </c>
      <c r="E124">
        <f t="shared" si="3"/>
        <v>7.2536377102021543E-3</v>
      </c>
    </row>
    <row r="125" spans="1:5" x14ac:dyDescent="0.35">
      <c r="A125" s="1">
        <v>44463</v>
      </c>
      <c r="B125" s="1">
        <v>44533</v>
      </c>
      <c r="C125">
        <v>46163</v>
      </c>
      <c r="D125">
        <f t="shared" si="2"/>
        <v>-1.6868147315153219E-3</v>
      </c>
      <c r="E125">
        <f t="shared" si="3"/>
        <v>5.5545874357401104E-3</v>
      </c>
    </row>
    <row r="126" spans="1:5" x14ac:dyDescent="0.35">
      <c r="A126" s="1">
        <v>44466</v>
      </c>
      <c r="B126" s="1">
        <v>44533</v>
      </c>
      <c r="C126">
        <v>46217</v>
      </c>
      <c r="D126">
        <f t="shared" si="2"/>
        <v>1.1697679960141238E-3</v>
      </c>
      <c r="E126">
        <f t="shared" si="3"/>
        <v>6.7308530103675768E-3</v>
      </c>
    </row>
    <row r="127" spans="1:5" x14ac:dyDescent="0.35">
      <c r="A127" s="1">
        <v>44467</v>
      </c>
      <c r="B127" s="1">
        <v>44533</v>
      </c>
      <c r="C127">
        <v>46040</v>
      </c>
      <c r="D127">
        <f t="shared" si="2"/>
        <v>-3.8297596122638857E-3</v>
      </c>
      <c r="E127">
        <f t="shared" si="3"/>
        <v>2.8753158490886221E-3</v>
      </c>
    </row>
    <row r="128" spans="1:5" x14ac:dyDescent="0.35">
      <c r="A128" s="1">
        <v>44468</v>
      </c>
      <c r="B128" s="1">
        <v>44533</v>
      </c>
      <c r="C128">
        <v>45830</v>
      </c>
      <c r="D128">
        <f t="shared" si="2"/>
        <v>-4.5612510860121632E-3</v>
      </c>
      <c r="E128">
        <f t="shared" si="3"/>
        <v>-1.6990502744628211E-3</v>
      </c>
    </row>
    <row r="129" spans="1:5" x14ac:dyDescent="0.35">
      <c r="A129" s="1">
        <v>44469</v>
      </c>
      <c r="B129" s="1">
        <v>44533</v>
      </c>
      <c r="C129">
        <v>46561</v>
      </c>
      <c r="D129">
        <f t="shared" si="2"/>
        <v>1.5950250927340169E-2</v>
      </c>
      <c r="E129">
        <f t="shared" si="3"/>
        <v>1.4224100374661486E-2</v>
      </c>
    </row>
    <row r="130" spans="1:5" x14ac:dyDescent="0.35">
      <c r="A130" s="1">
        <v>44470</v>
      </c>
      <c r="B130" s="1">
        <v>44533</v>
      </c>
      <c r="C130">
        <v>46537</v>
      </c>
      <c r="D130">
        <f t="shared" si="2"/>
        <v>-5.1545284680311852E-4</v>
      </c>
      <c r="E130">
        <f t="shared" si="3"/>
        <v>1.370131567482713E-2</v>
      </c>
    </row>
    <row r="131" spans="1:5" x14ac:dyDescent="0.35">
      <c r="A131" s="1">
        <v>44473</v>
      </c>
      <c r="B131" s="1">
        <v>44533</v>
      </c>
      <c r="C131">
        <v>46902</v>
      </c>
      <c r="D131">
        <f t="shared" si="2"/>
        <v>7.8432215226593889E-3</v>
      </c>
      <c r="E131">
        <f t="shared" si="3"/>
        <v>2.1651999651476128E-2</v>
      </c>
    </row>
    <row r="132" spans="1:5" x14ac:dyDescent="0.35">
      <c r="A132" s="1">
        <v>44474</v>
      </c>
      <c r="B132" s="1">
        <v>44533</v>
      </c>
      <c r="C132">
        <v>46779</v>
      </c>
      <c r="D132">
        <f t="shared" ref="D132:D150" si="4">(C132-C131)/C131</f>
        <v>-2.6224894460790587E-3</v>
      </c>
      <c r="E132">
        <f t="shared" si="3"/>
        <v>1.897272806482464E-2</v>
      </c>
    </row>
    <row r="133" spans="1:5" x14ac:dyDescent="0.35">
      <c r="A133" s="1">
        <v>44475</v>
      </c>
      <c r="B133" s="1">
        <v>44566</v>
      </c>
      <c r="C133">
        <v>47016</v>
      </c>
      <c r="D133">
        <f t="shared" si="4"/>
        <v>5.0663759379208622E-3</v>
      </c>
      <c r="E133">
        <f t="shared" si="3"/>
        <v>2.4135226975689816E-2</v>
      </c>
    </row>
    <row r="134" spans="1:5" x14ac:dyDescent="0.35">
      <c r="A134" s="1">
        <v>44476</v>
      </c>
      <c r="B134" s="1">
        <v>44566</v>
      </c>
      <c r="C134">
        <v>47041</v>
      </c>
      <c r="D134">
        <f t="shared" si="4"/>
        <v>5.3173387782882422E-4</v>
      </c>
      <c r="E134">
        <f t="shared" ref="E134:E150" si="5">(E133+1)*(1+D134) -1</f>
        <v>2.4679794371350594E-2</v>
      </c>
    </row>
    <row r="135" spans="1:5" x14ac:dyDescent="0.35">
      <c r="A135" s="1">
        <v>44477</v>
      </c>
      <c r="B135" s="1">
        <v>44566</v>
      </c>
      <c r="C135">
        <v>47224</v>
      </c>
      <c r="D135">
        <f t="shared" si="4"/>
        <v>3.8902234221211284E-3</v>
      </c>
      <c r="E135">
        <f t="shared" si="5"/>
        <v>2.8666027707588304E-2</v>
      </c>
    </row>
    <row r="136" spans="1:5" x14ac:dyDescent="0.35">
      <c r="A136" s="1">
        <v>44480</v>
      </c>
      <c r="B136" s="1">
        <v>44566</v>
      </c>
      <c r="C136">
        <v>47156</v>
      </c>
      <c r="D136">
        <f t="shared" si="4"/>
        <v>-1.4399457902761308E-3</v>
      </c>
      <c r="E136">
        <f t="shared" si="5"/>
        <v>2.7184804391390704E-2</v>
      </c>
    </row>
    <row r="137" spans="1:5" x14ac:dyDescent="0.35">
      <c r="A137" s="1">
        <v>44481</v>
      </c>
      <c r="B137" s="1">
        <v>44566</v>
      </c>
      <c r="C137">
        <v>47362</v>
      </c>
      <c r="D137">
        <f t="shared" si="4"/>
        <v>4.3684790906777507E-3</v>
      </c>
      <c r="E137">
        <f t="shared" si="5"/>
        <v>3.1672039731636348E-2</v>
      </c>
    </row>
    <row r="138" spans="1:5" x14ac:dyDescent="0.35">
      <c r="A138" s="1">
        <v>44482</v>
      </c>
      <c r="B138" s="1">
        <v>44566</v>
      </c>
      <c r="C138">
        <v>48004</v>
      </c>
      <c r="D138">
        <f t="shared" si="4"/>
        <v>1.355517081204341E-2</v>
      </c>
      <c r="E138">
        <f t="shared" si="5"/>
        <v>4.5656530452207855E-2</v>
      </c>
    </row>
    <row r="139" spans="1:5" x14ac:dyDescent="0.35">
      <c r="A139" s="1">
        <v>44483</v>
      </c>
      <c r="B139" s="1">
        <v>44566</v>
      </c>
      <c r="C139">
        <v>48026</v>
      </c>
      <c r="D139">
        <f t="shared" si="4"/>
        <v>4.5829514207149406E-4</v>
      </c>
      <c r="E139">
        <f t="shared" si="5"/>
        <v>4.6135749760389366E-2</v>
      </c>
    </row>
    <row r="140" spans="1:5" x14ac:dyDescent="0.35">
      <c r="A140" s="1">
        <v>44484</v>
      </c>
      <c r="B140" s="1">
        <v>44566</v>
      </c>
      <c r="C140">
        <v>47368</v>
      </c>
      <c r="D140">
        <f t="shared" si="4"/>
        <v>-1.3700912005996753E-2</v>
      </c>
      <c r="E140">
        <f t="shared" si="5"/>
        <v>3.1802735906594881E-2</v>
      </c>
    </row>
    <row r="141" spans="1:5" x14ac:dyDescent="0.35">
      <c r="A141" s="1">
        <v>44487</v>
      </c>
      <c r="B141" s="1">
        <v>44566</v>
      </c>
      <c r="C141">
        <v>47429</v>
      </c>
      <c r="D141">
        <f t="shared" si="4"/>
        <v>1.2877892247931094E-3</v>
      </c>
      <c r="E141">
        <f t="shared" si="5"/>
        <v>3.3131480352007525E-2</v>
      </c>
    </row>
    <row r="142" spans="1:5" x14ac:dyDescent="0.35">
      <c r="A142" s="1">
        <v>44488</v>
      </c>
      <c r="B142" s="1">
        <v>44566</v>
      </c>
      <c r="C142">
        <v>47402</v>
      </c>
      <c r="D142">
        <f t="shared" si="4"/>
        <v>-5.6927196440996019E-4</v>
      </c>
      <c r="E142">
        <f t="shared" si="5"/>
        <v>3.2543347564693903E-2</v>
      </c>
    </row>
    <row r="143" spans="1:5" x14ac:dyDescent="0.35">
      <c r="A143" s="1">
        <v>44489</v>
      </c>
      <c r="B143" s="1">
        <v>44566</v>
      </c>
      <c r="C143">
        <v>47585</v>
      </c>
      <c r="D143">
        <f t="shared" si="4"/>
        <v>3.8605965992996078E-3</v>
      </c>
      <c r="E143">
        <f t="shared" si="5"/>
        <v>3.6529580900931613E-2</v>
      </c>
    </row>
    <row r="144" spans="1:5" x14ac:dyDescent="0.35">
      <c r="A144" s="1">
        <v>44490</v>
      </c>
      <c r="B144" s="1">
        <v>44566</v>
      </c>
      <c r="C144">
        <v>47511</v>
      </c>
      <c r="D144">
        <f t="shared" si="4"/>
        <v>-1.5551119050120836E-3</v>
      </c>
      <c r="E144">
        <f t="shared" si="5"/>
        <v>3.4917661409775258E-2</v>
      </c>
    </row>
    <row r="145" spans="1:5" x14ac:dyDescent="0.35">
      <c r="A145" s="1">
        <v>44491</v>
      </c>
      <c r="B145" s="1">
        <v>44566</v>
      </c>
      <c r="C145">
        <v>47877</v>
      </c>
      <c r="D145">
        <f t="shared" si="4"/>
        <v>7.7034791942918483E-3</v>
      </c>
      <c r="E145">
        <f t="shared" si="5"/>
        <v>4.2890128082250678E-2</v>
      </c>
    </row>
    <row r="146" spans="1:5" x14ac:dyDescent="0.35">
      <c r="A146" s="1">
        <v>44494</v>
      </c>
      <c r="B146" s="1">
        <v>44566</v>
      </c>
      <c r="C146">
        <v>48297</v>
      </c>
      <c r="D146">
        <f t="shared" si="4"/>
        <v>8.7724794786640768E-3</v>
      </c>
      <c r="E146">
        <f t="shared" si="5"/>
        <v>5.2038860329353565E-2</v>
      </c>
    </row>
    <row r="147" spans="1:5" x14ac:dyDescent="0.35">
      <c r="A147" s="1">
        <v>44495</v>
      </c>
      <c r="B147" s="1">
        <v>44566</v>
      </c>
      <c r="C147">
        <v>47935</v>
      </c>
      <c r="D147">
        <f t="shared" si="4"/>
        <v>-7.4952895624987061E-3</v>
      </c>
      <c r="E147">
        <f t="shared" si="5"/>
        <v>4.4153524440184055E-2</v>
      </c>
    </row>
    <row r="148" spans="1:5" x14ac:dyDescent="0.35">
      <c r="A148" s="1">
        <v>44496</v>
      </c>
      <c r="B148" s="1">
        <v>44566</v>
      </c>
      <c r="C148">
        <v>48036</v>
      </c>
      <c r="D148">
        <f t="shared" si="4"/>
        <v>2.1070199228121413E-3</v>
      </c>
      <c r="E148">
        <f t="shared" si="5"/>
        <v>4.6353576718654033E-2</v>
      </c>
    </row>
    <row r="149" spans="1:5" x14ac:dyDescent="0.35">
      <c r="A149" s="1">
        <v>44497</v>
      </c>
      <c r="B149" s="1">
        <v>44566</v>
      </c>
      <c r="C149">
        <v>48030</v>
      </c>
      <c r="D149">
        <f t="shared" si="4"/>
        <v>-1.2490632025980515E-4</v>
      </c>
      <c r="E149">
        <f t="shared" si="5"/>
        <v>4.6222880543695277E-2</v>
      </c>
    </row>
    <row r="150" spans="1:5" x14ac:dyDescent="0.35">
      <c r="A150" s="1">
        <v>44498</v>
      </c>
      <c r="B150" s="1">
        <v>44566</v>
      </c>
      <c r="C150">
        <v>47706</v>
      </c>
      <c r="D150">
        <f t="shared" si="4"/>
        <v>-6.74578388507183E-3</v>
      </c>
      <c r="E150">
        <f t="shared" si="5"/>
        <v>3.9165287095930257E-2</v>
      </c>
    </row>
  </sheetData>
  <mergeCells count="2">
    <mergeCell ref="J3:K3"/>
    <mergeCell ref="H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C351-95E6-497D-9B32-F3F5F2F74E77}">
  <dimension ref="F24:I32"/>
  <sheetViews>
    <sheetView tabSelected="1" topLeftCell="A13" workbookViewId="0">
      <selection activeCell="I34" sqref="I34"/>
    </sheetView>
  </sheetViews>
  <sheetFormatPr defaultRowHeight="14.5" x14ac:dyDescent="0.35"/>
  <cols>
    <col min="6" max="6" width="14.1796875" bestFit="1" customWidth="1"/>
  </cols>
  <sheetData>
    <row r="24" spans="6:9" x14ac:dyDescent="0.35">
      <c r="F24" s="11" t="s">
        <v>0</v>
      </c>
      <c r="G24" s="11" t="s">
        <v>301</v>
      </c>
      <c r="H24" s="11" t="s">
        <v>302</v>
      </c>
      <c r="I24" s="11" t="s">
        <v>303</v>
      </c>
    </row>
    <row r="25" spans="6:9" x14ac:dyDescent="0.35">
      <c r="F25" t="s">
        <v>306</v>
      </c>
      <c r="G25" t="s">
        <v>304</v>
      </c>
      <c r="H25">
        <v>44765</v>
      </c>
    </row>
    <row r="26" spans="6:9" x14ac:dyDescent="0.35">
      <c r="F26" t="s">
        <v>307</v>
      </c>
      <c r="G26" t="s">
        <v>305</v>
      </c>
      <c r="H26">
        <v>47169</v>
      </c>
      <c r="I26">
        <f>(H26-H25)/H25</f>
        <v>5.3702669496258237E-2</v>
      </c>
    </row>
    <row r="27" spans="6:9" x14ac:dyDescent="0.35">
      <c r="F27" t="s">
        <v>308</v>
      </c>
      <c r="G27" t="s">
        <v>304</v>
      </c>
      <c r="H27">
        <v>46351</v>
      </c>
    </row>
    <row r="28" spans="6:9" x14ac:dyDescent="0.35">
      <c r="F28" t="s">
        <v>309</v>
      </c>
      <c r="G28" t="s">
        <v>305</v>
      </c>
      <c r="H28">
        <v>46989</v>
      </c>
      <c r="I28">
        <f>(H28-H27)/H27</f>
        <v>1.3764535824469806E-2</v>
      </c>
    </row>
    <row r="29" spans="6:9" x14ac:dyDescent="0.35">
      <c r="F29" t="s">
        <v>310</v>
      </c>
      <c r="G29" t="s">
        <v>304</v>
      </c>
      <c r="H29">
        <v>46221</v>
      </c>
    </row>
    <row r="30" spans="6:9" x14ac:dyDescent="0.35">
      <c r="F30" t="s">
        <v>311</v>
      </c>
      <c r="G30" t="s">
        <v>305</v>
      </c>
      <c r="H30">
        <v>47186</v>
      </c>
      <c r="I30">
        <f>(H30-H29)/H29</f>
        <v>2.0877955907487939E-2</v>
      </c>
    </row>
    <row r="32" spans="6:9" x14ac:dyDescent="0.35">
      <c r="G32" s="10" t="s">
        <v>312</v>
      </c>
      <c r="H32" s="10"/>
      <c r="I32" s="6">
        <f>I26+I28+I30</f>
        <v>8.8345161228215979E-2</v>
      </c>
    </row>
  </sheetData>
  <mergeCells count="1">
    <mergeCell ref="G32:H3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29B0-433E-4DEA-9323-77924D1775AC}">
  <dimension ref="G30:J36"/>
  <sheetViews>
    <sheetView workbookViewId="0">
      <selection activeCell="S10" sqref="S10"/>
    </sheetView>
  </sheetViews>
  <sheetFormatPr defaultRowHeight="14.5" x14ac:dyDescent="0.35"/>
  <cols>
    <col min="7" max="7" width="11.7265625" bestFit="1" customWidth="1"/>
  </cols>
  <sheetData>
    <row r="30" spans="7:10" x14ac:dyDescent="0.35">
      <c r="G30" s="11" t="s">
        <v>0</v>
      </c>
      <c r="H30" s="11" t="s">
        <v>301</v>
      </c>
      <c r="I30" s="11" t="s">
        <v>302</v>
      </c>
      <c r="J30" s="11" t="s">
        <v>303</v>
      </c>
    </row>
    <row r="31" spans="7:10" x14ac:dyDescent="0.35">
      <c r="G31" t="s">
        <v>306</v>
      </c>
      <c r="H31" t="s">
        <v>304</v>
      </c>
      <c r="I31">
        <v>43227</v>
      </c>
    </row>
    <row r="32" spans="7:10" x14ac:dyDescent="0.35">
      <c r="G32" t="s">
        <v>307</v>
      </c>
      <c r="H32" t="s">
        <v>305</v>
      </c>
      <c r="I32">
        <v>47776</v>
      </c>
      <c r="J32">
        <f>(I32-I31)/I31</f>
        <v>0.10523515395470423</v>
      </c>
    </row>
    <row r="33" spans="7:10" x14ac:dyDescent="0.35">
      <c r="G33" t="s">
        <v>308</v>
      </c>
      <c r="H33" t="s">
        <v>304</v>
      </c>
      <c r="I33">
        <v>46533</v>
      </c>
    </row>
    <row r="34" spans="7:10" x14ac:dyDescent="0.35">
      <c r="G34" t="s">
        <v>313</v>
      </c>
      <c r="H34" t="s">
        <v>305</v>
      </c>
      <c r="I34">
        <v>47368</v>
      </c>
      <c r="J34">
        <f>(I34-I33)/I33</f>
        <v>1.7944254615004405E-2</v>
      </c>
    </row>
    <row r="36" spans="7:10" x14ac:dyDescent="0.35">
      <c r="H36" s="10" t="s">
        <v>314</v>
      </c>
      <c r="I36" s="10"/>
      <c r="J36" s="6">
        <f>J34+J32</f>
        <v>0.12317940856970863</v>
      </c>
    </row>
  </sheetData>
  <mergeCells count="1">
    <mergeCell ref="H36:I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Near Future Data</vt:lpstr>
      <vt:lpstr>Far Future Data</vt:lpstr>
      <vt:lpstr>Near Futures Return</vt:lpstr>
      <vt:lpstr>Far Futures Return</vt:lpstr>
      <vt:lpstr>Near Futures Stratergy</vt:lpstr>
      <vt:lpstr>Far Futures Stratergy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Nagle</dc:creator>
  <cp:lastModifiedBy>Harsh Nagle</cp:lastModifiedBy>
  <dcterms:created xsi:type="dcterms:W3CDTF">2021-11-29T10:06:29Z</dcterms:created>
  <dcterms:modified xsi:type="dcterms:W3CDTF">2021-11-29T16:51:28Z</dcterms:modified>
</cp:coreProperties>
</file>