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\Desktop\Experimental_data\"/>
    </mc:Choice>
  </mc:AlternateContent>
  <bookViews>
    <workbookView xWindow="480" yWindow="120" windowWidth="27795" windowHeight="12585"/>
  </bookViews>
  <sheets>
    <sheet name="Sensors" sheetId="1" r:id="rId1"/>
    <sheet name="Potentiometer" sheetId="2" r:id="rId2"/>
    <sheet name="Velocity" sheetId="3" r:id="rId3"/>
  </sheets>
  <calcPr calcId="171027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C20" i="1" l="1"/>
  <c r="B31" i="1" l="1"/>
  <c r="C18" i="1"/>
  <c r="B14" i="2" l="1"/>
  <c r="D3" i="2" l="1"/>
  <c r="D4" i="2"/>
  <c r="D5" i="2"/>
  <c r="D6" i="2"/>
  <c r="D7" i="2"/>
  <c r="D8" i="2"/>
  <c r="D2" i="2"/>
  <c r="C24" i="1" l="1"/>
  <c r="C23" i="1"/>
  <c r="C19" i="1" l="1"/>
</calcChain>
</file>

<file path=xl/sharedStrings.xml><?xml version="1.0" encoding="utf-8"?>
<sst xmlns="http://schemas.openxmlformats.org/spreadsheetml/2006/main" count="30" uniqueCount="23">
  <si>
    <t>Voltage</t>
  </si>
  <si>
    <t>Pressure (psi)</t>
  </si>
  <si>
    <t>CHECKER</t>
  </si>
  <si>
    <t>PRESSURE</t>
  </si>
  <si>
    <t>VOLTAGE</t>
  </si>
  <si>
    <t>Potentiometer (mm)</t>
  </si>
  <si>
    <t>Voltage (mV)</t>
  </si>
  <si>
    <t>Voltage (V)</t>
  </si>
  <si>
    <t>CHECK</t>
  </si>
  <si>
    <t>mm</t>
  </si>
  <si>
    <t>voltage (V)</t>
  </si>
  <si>
    <t>Pore</t>
  </si>
  <si>
    <t>Pore ai1</t>
  </si>
  <si>
    <t>B</t>
  </si>
  <si>
    <t>Sensor ai1 - Pore</t>
  </si>
  <si>
    <t>Sensor ai0 - Axial</t>
  </si>
  <si>
    <t>Sensor ai1 - Radial</t>
  </si>
  <si>
    <t>Radial - ai2</t>
  </si>
  <si>
    <t>Axial - ai0</t>
  </si>
  <si>
    <t>Axial</t>
  </si>
  <si>
    <t>Radial</t>
  </si>
  <si>
    <t>Micrometer (cm)</t>
  </si>
  <si>
    <t>Micrometer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</si>
</sst>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Sensors!$A$3:$A$14</c:f>
              <c:numCache>
                <c:formatCode>General</c:formatCode>
                <c:ptCount val="12"/>
                <c:pt idx="0">
                  <c:v>0.79200000000000004</c:v>
                </c:pt>
                <c:pt idx="1">
                  <c:v>0.86899999999999999</c:v>
                </c:pt>
                <c:pt idx="2">
                  <c:v>0.94699999999999995</c:v>
                </c:pt>
                <c:pt idx="3">
                  <c:v>1.0249999999999999</c:v>
                </c:pt>
                <c:pt idx="4">
                  <c:v>1.103</c:v>
                </c:pt>
                <c:pt idx="5">
                  <c:v>1.2589999999999999</c:v>
                </c:pt>
                <c:pt idx="6">
                  <c:v>1.4159999999999999</c:v>
                </c:pt>
                <c:pt idx="7">
                  <c:v>1.5720000000000001</c:v>
                </c:pt>
                <c:pt idx="8">
                  <c:v>1.8080000000000001</c:v>
                </c:pt>
                <c:pt idx="9">
                  <c:v>2.0430000000000001</c:v>
                </c:pt>
                <c:pt idx="10">
                  <c:v>2.3559999999999999</c:v>
                </c:pt>
              </c:numCache>
            </c:numRef>
          </c:xVal>
          <c:yVal>
            <c:numRef>
              <c:f>Sensors!$B$3:$B$14</c:f>
              <c:numCache>
                <c:formatCode>General</c:formatCode>
                <c:ptCount val="12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3250</c:v>
                </c:pt>
                <c:pt idx="9">
                  <c:v>4000</c:v>
                </c:pt>
                <c:pt idx="10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5-435E-8AA0-8490E8ED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59424"/>
        <c:axId val="84365696"/>
      </c:scatterChart>
      <c:valAx>
        <c:axId val="843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365696"/>
        <c:crosses val="autoZero"/>
        <c:crossBetween val="midCat"/>
      </c:valAx>
      <c:valAx>
        <c:axId val="8436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35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</a:t>
            </a:r>
            <a:endParaRPr lang="en-US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Sensors!$C$3:$C$13</c:f>
              <c:numCache>
                <c:formatCode>General</c:formatCode>
                <c:ptCount val="11"/>
                <c:pt idx="0">
                  <c:v>0.78600000000000003</c:v>
                </c:pt>
                <c:pt idx="1">
                  <c:v>0.86199999999999999</c:v>
                </c:pt>
                <c:pt idx="2">
                  <c:v>0.94</c:v>
                </c:pt>
                <c:pt idx="3">
                  <c:v>1.018</c:v>
                </c:pt>
                <c:pt idx="4">
                  <c:v>1.0960000000000001</c:v>
                </c:pt>
                <c:pt idx="5">
                  <c:v>1.2509999999999999</c:v>
                </c:pt>
                <c:pt idx="6">
                  <c:v>1.4079999999999999</c:v>
                </c:pt>
                <c:pt idx="7">
                  <c:v>1.5629999999999999</c:v>
                </c:pt>
                <c:pt idx="8">
                  <c:v>1.798</c:v>
                </c:pt>
                <c:pt idx="9">
                  <c:v>2.0310000000000001</c:v>
                </c:pt>
                <c:pt idx="10">
                  <c:v>2.3420000000000001</c:v>
                </c:pt>
              </c:numCache>
            </c:numRef>
          </c:xVal>
          <c:yVal>
            <c:numRef>
              <c:f>Sensors!$D$3:$D$13</c:f>
              <c:numCache>
                <c:formatCode>General</c:formatCode>
                <c:ptCount val="1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3250</c:v>
                </c:pt>
                <c:pt idx="9">
                  <c:v>4000</c:v>
                </c:pt>
                <c:pt idx="10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6-4A9F-B813-EBBFB8BE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3328"/>
        <c:axId val="84405248"/>
      </c:scatterChart>
      <c:valAx>
        <c:axId val="844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405248"/>
        <c:crosses val="autoZero"/>
        <c:crossBetween val="midCat"/>
      </c:valAx>
      <c:valAx>
        <c:axId val="84405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40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Sensors!$E$3:$E$13</c:f>
              <c:numCache>
                <c:formatCode>General</c:formatCode>
                <c:ptCount val="11"/>
                <c:pt idx="0">
                  <c:v>0.79800000000000004</c:v>
                </c:pt>
                <c:pt idx="1">
                  <c:v>0.875</c:v>
                </c:pt>
                <c:pt idx="2">
                  <c:v>0.95399999999999996</c:v>
                </c:pt>
                <c:pt idx="3">
                  <c:v>1.0329999999999999</c:v>
                </c:pt>
                <c:pt idx="4">
                  <c:v>1.1120000000000001</c:v>
                </c:pt>
                <c:pt idx="5">
                  <c:v>1.27</c:v>
                </c:pt>
                <c:pt idx="6">
                  <c:v>1.4279999999999999</c:v>
                </c:pt>
                <c:pt idx="7">
                  <c:v>1.5860000000000001</c:v>
                </c:pt>
                <c:pt idx="8">
                  <c:v>1.8260000000000001</c:v>
                </c:pt>
                <c:pt idx="9">
                  <c:v>2.06</c:v>
                </c:pt>
                <c:pt idx="10">
                  <c:v>2.3730000000000002</c:v>
                </c:pt>
              </c:numCache>
            </c:numRef>
          </c:xVal>
          <c:yVal>
            <c:numRef>
              <c:f>Sensors!$F$3:$F$13</c:f>
              <c:numCache>
                <c:formatCode>General</c:formatCode>
                <c:ptCount val="1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3250</c:v>
                </c:pt>
                <c:pt idx="9">
                  <c:v>4000</c:v>
                </c:pt>
                <c:pt idx="10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B-4D29-9B8A-C8FD6D36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6576"/>
        <c:axId val="85978496"/>
      </c:scatterChart>
      <c:valAx>
        <c:axId val="8597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5978496"/>
        <c:crosses val="autoZero"/>
        <c:crossBetween val="midCat"/>
      </c:valAx>
      <c:valAx>
        <c:axId val="8597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597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mm vs voltage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mm vs voltage`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0252621327532836E-2"/>
                  <c:y val="-0.28845758154576229"/>
                </c:manualLayout>
              </c:layout>
              <c:numFmt formatCode="General" sourceLinked="0"/>
            </c:trendlineLbl>
          </c:trendline>
          <c:xVal>
            <c:numRef>
              <c:f>Potentiometer!$D$2:$D$12</c:f>
              <c:numCache>
                <c:formatCode>General</c:formatCode>
                <c:ptCount val="11"/>
                <c:pt idx="0">
                  <c:v>-2.061E-2</c:v>
                </c:pt>
                <c:pt idx="1">
                  <c:v>-2.0320000000000001E-2</c:v>
                </c:pt>
                <c:pt idx="2">
                  <c:v>-2.0239999999999998E-2</c:v>
                </c:pt>
                <c:pt idx="3">
                  <c:v>-2.002E-2</c:v>
                </c:pt>
                <c:pt idx="4">
                  <c:v>-1.9960000000000002E-2</c:v>
                </c:pt>
                <c:pt idx="5">
                  <c:v>-1.9600000000000003E-2</c:v>
                </c:pt>
                <c:pt idx="6">
                  <c:v>-1.9460000000000002E-2</c:v>
                </c:pt>
              </c:numCache>
            </c:numRef>
          </c:xVal>
          <c:yVal>
            <c:numRef>
              <c:f>Potentiometer!$B$2:$B$13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65-947A-BDEBBCBD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7936"/>
        <c:axId val="86169856"/>
      </c:scatterChart>
      <c:valAx>
        <c:axId val="861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69856"/>
        <c:crosses val="autoZero"/>
        <c:crossBetween val="midCat"/>
      </c:valAx>
      <c:valAx>
        <c:axId val="8616985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86167936"/>
        <c:crosses val="autoZero"/>
        <c:crossBetween val="midCat"/>
        <c:majorUnit val="1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Potentiometer</a:t>
            </a:r>
            <a:r>
              <a:rPr lang="en-US" baseline="0"/>
              <a:t> </a:t>
            </a:r>
            <a:r>
              <a:rPr lang="en-US"/>
              <a:t>vs mm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micrometer vs potentiometer</c:v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2.0252621327532836E-2"/>
                  <c:y val="-0.28845758154576229"/>
                </c:manualLayout>
              </c:layout>
              <c:numFmt formatCode="General" sourceLinked="0"/>
            </c:trendlineLbl>
          </c:trendline>
          <c:xVal>
            <c:numRef>
              <c:f>Potentiometer!$A$2:$A$9</c:f>
              <c:numCache>
                <c:formatCode>General</c:formatCode>
                <c:ptCount val="8"/>
                <c:pt idx="0">
                  <c:v>0</c:v>
                </c:pt>
                <c:pt idx="1">
                  <c:v>3.6999999999999998E-2</c:v>
                </c:pt>
                <c:pt idx="2">
                  <c:v>6.6000000000000003E-2</c:v>
                </c:pt>
                <c:pt idx="3">
                  <c:v>8.2000000000000003E-2</c:v>
                </c:pt>
                <c:pt idx="4">
                  <c:v>0.109</c:v>
                </c:pt>
                <c:pt idx="5">
                  <c:v>0.17899999999999999</c:v>
                </c:pt>
                <c:pt idx="6">
                  <c:v>0.222</c:v>
                </c:pt>
                <c:pt idx="7">
                  <c:v>0.26100000000000001</c:v>
                </c:pt>
              </c:numCache>
            </c:numRef>
          </c:xVal>
          <c:yVal>
            <c:numRef>
              <c:f>Potentiometer!$C$2:$C$8</c:f>
              <c:numCache>
                <c:formatCode>General</c:formatCode>
                <c:ptCount val="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4-46EF-A46F-063E935D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0768"/>
        <c:axId val="85947520"/>
      </c:scatterChart>
      <c:valAx>
        <c:axId val="859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potentiometer</a:t>
                </a:r>
                <a:r>
                  <a:rPr lang="en-US" baseline="0"/>
                  <a:t>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47520"/>
        <c:crosses val="autoZero"/>
        <c:crossBetween val="midCat"/>
      </c:valAx>
      <c:valAx>
        <c:axId val="859475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85920768"/>
        <c:crosses val="autoZero"/>
        <c:crossBetween val="midCat"/>
        <c:majorUnit val="1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</xdr:row>
      <xdr:rowOff>9525</xdr:rowOff>
    </xdr:from>
    <xdr:to>
      <xdr:col>17</xdr:col>
      <xdr:colOff>419099</xdr:colOff>
      <xdr:row>18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542923</xdr:colOff>
      <xdr:row>21</xdr:row>
      <xdr:rowOff>9525</xdr:rowOff>
    </xdr:from>
    <xdr:to>
      <xdr:col>17</xdr:col>
      <xdr:colOff>495298</xdr:colOff>
      <xdr:row>39</xdr:row>
      <xdr:rowOff>109537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247650</xdr:colOff>
      <xdr:row>1</xdr:row>
      <xdr:rowOff>9525</xdr:rowOff>
    </xdr:from>
    <xdr:to>
      <xdr:col>29</xdr:col>
      <xdr:colOff>200025</xdr:colOff>
      <xdr:row>18</xdr:row>
      <xdr:rowOff>109537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133349</xdr:rowOff>
    </xdr:from>
    <xdr:to>
      <xdr:col>22</xdr:col>
      <xdr:colOff>47625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635793</xdr:colOff>
      <xdr:row>17</xdr:row>
      <xdr:rowOff>0</xdr:rowOff>
    </xdr:from>
    <xdr:to>
      <xdr:col>14</xdr:col>
      <xdr:colOff>226218</xdr:colOff>
      <xdr:row>38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7" sqref="E7"/>
    </sheetView>
  </sheetViews>
  <sheetFormatPr defaultRowHeight="15" x14ac:dyDescent="0.25"/>
  <cols>
    <col min="1" max="1" width="21.75" customWidth="1"/>
    <col min="2" max="2" width="15.75" customWidth="1"/>
    <col min="3" max="3" width="19.375" customWidth="1"/>
    <col min="4" max="6" width="20" customWidth="1"/>
  </cols>
  <sheetData>
    <row r="1" spans="1:6" x14ac:dyDescent="0.25">
      <c r="A1" s="9" t="s">
        <v>14</v>
      </c>
      <c r="B1" s="10"/>
      <c r="C1" s="9" t="s">
        <v>15</v>
      </c>
      <c r="D1" s="10"/>
      <c r="E1" s="11" t="s">
        <v>16</v>
      </c>
      <c r="F1" s="10"/>
    </row>
    <row r="2" spans="1:6" x14ac:dyDescent="0.25">
      <c r="A2" s="3" t="s">
        <v>0</v>
      </c>
      <c r="B2" s="4" t="s">
        <v>1</v>
      </c>
      <c r="C2" s="3" t="s">
        <v>0</v>
      </c>
      <c r="D2" s="4" t="s">
        <v>1</v>
      </c>
      <c r="E2" s="7" t="s">
        <v>0</v>
      </c>
      <c r="F2" s="4" t="s">
        <v>1</v>
      </c>
    </row>
    <row r="3" spans="1:6" x14ac:dyDescent="0.25">
      <c r="A3" s="5">
        <v>0.79200000000000004</v>
      </c>
      <c r="B3" s="6">
        <v>0</v>
      </c>
      <c r="C3" s="5">
        <v>0.78600000000000003</v>
      </c>
      <c r="D3" s="6">
        <v>0</v>
      </c>
      <c r="E3" s="6">
        <v>0.79800000000000004</v>
      </c>
      <c r="F3" s="8">
        <v>0</v>
      </c>
    </row>
    <row r="4" spans="1:6" x14ac:dyDescent="0.25">
      <c r="A4" s="5">
        <v>0.86899999999999999</v>
      </c>
      <c r="B4" s="6">
        <v>250</v>
      </c>
      <c r="C4" s="5">
        <v>0.86199999999999999</v>
      </c>
      <c r="D4" s="6">
        <v>250</v>
      </c>
      <c r="E4" s="6">
        <v>0.875</v>
      </c>
      <c r="F4" s="8">
        <v>250</v>
      </c>
    </row>
    <row r="5" spans="1:6" x14ac:dyDescent="0.25">
      <c r="A5" s="5">
        <v>0.94699999999999995</v>
      </c>
      <c r="B5" s="6">
        <v>500</v>
      </c>
      <c r="C5" s="5">
        <v>0.94</v>
      </c>
      <c r="D5" s="6">
        <v>500</v>
      </c>
      <c r="E5" s="6">
        <v>0.95399999999999996</v>
      </c>
      <c r="F5" s="8">
        <v>500</v>
      </c>
    </row>
    <row r="6" spans="1:6" x14ac:dyDescent="0.25">
      <c r="A6" s="5">
        <v>1.0249999999999999</v>
      </c>
      <c r="B6" s="6">
        <v>750</v>
      </c>
      <c r="C6" s="5">
        <v>1.018</v>
      </c>
      <c r="D6" s="6">
        <v>750</v>
      </c>
      <c r="E6" s="6">
        <v>1.0329999999999999</v>
      </c>
      <c r="F6" s="8">
        <v>750</v>
      </c>
    </row>
    <row r="7" spans="1:6" x14ac:dyDescent="0.25">
      <c r="A7" s="5">
        <v>1.103</v>
      </c>
      <c r="B7" s="6">
        <v>1000</v>
      </c>
      <c r="C7" s="5">
        <v>1.0960000000000001</v>
      </c>
      <c r="D7" s="6">
        <v>1000</v>
      </c>
      <c r="E7" s="6">
        <v>1.1120000000000001</v>
      </c>
      <c r="F7" s="8">
        <v>1000</v>
      </c>
    </row>
    <row r="8" spans="1:6" x14ac:dyDescent="0.25">
      <c r="A8" s="5">
        <v>1.2589999999999999</v>
      </c>
      <c r="B8" s="6">
        <v>1500</v>
      </c>
      <c r="C8" s="5">
        <v>1.2509999999999999</v>
      </c>
      <c r="D8" s="6">
        <v>1500</v>
      </c>
      <c r="E8" s="6">
        <v>1.27</v>
      </c>
      <c r="F8" s="8">
        <v>1500</v>
      </c>
    </row>
    <row r="9" spans="1:6" x14ac:dyDescent="0.25">
      <c r="A9" s="5">
        <v>1.4159999999999999</v>
      </c>
      <c r="B9" s="6">
        <v>2000</v>
      </c>
      <c r="C9" s="5">
        <v>1.4079999999999999</v>
      </c>
      <c r="D9" s="6">
        <v>2000</v>
      </c>
      <c r="E9" s="6">
        <v>1.4279999999999999</v>
      </c>
      <c r="F9" s="8">
        <v>2000</v>
      </c>
    </row>
    <row r="10" spans="1:6" x14ac:dyDescent="0.25">
      <c r="A10" s="5">
        <v>1.5720000000000001</v>
      </c>
      <c r="B10" s="6">
        <v>2500</v>
      </c>
      <c r="C10" s="5">
        <v>1.5629999999999999</v>
      </c>
      <c r="D10" s="6">
        <v>2500</v>
      </c>
      <c r="E10" s="6">
        <v>1.5860000000000001</v>
      </c>
      <c r="F10" s="8">
        <v>2500</v>
      </c>
    </row>
    <row r="11" spans="1:6" x14ac:dyDescent="0.25">
      <c r="A11" s="5">
        <v>1.8080000000000001</v>
      </c>
      <c r="B11" s="6">
        <v>3250</v>
      </c>
      <c r="C11" s="5">
        <v>1.798</v>
      </c>
      <c r="D11" s="6">
        <v>3250</v>
      </c>
      <c r="E11" s="6">
        <v>1.8260000000000001</v>
      </c>
      <c r="F11" s="8">
        <v>3250</v>
      </c>
    </row>
    <row r="12" spans="1:6" x14ac:dyDescent="0.25">
      <c r="A12" s="5">
        <v>2.0430000000000001</v>
      </c>
      <c r="B12" s="6">
        <v>4000</v>
      </c>
      <c r="C12" s="5">
        <v>2.0310000000000001</v>
      </c>
      <c r="D12" s="6">
        <v>4000</v>
      </c>
      <c r="E12" s="6">
        <v>2.06</v>
      </c>
      <c r="F12" s="8">
        <v>4000</v>
      </c>
    </row>
    <row r="13" spans="1:6" x14ac:dyDescent="0.25">
      <c r="A13" s="5">
        <v>2.3559999999999999</v>
      </c>
      <c r="B13" s="6">
        <v>5000</v>
      </c>
      <c r="C13" s="5">
        <v>2.3420000000000001</v>
      </c>
      <c r="D13" s="6">
        <v>5000</v>
      </c>
      <c r="E13" s="6">
        <v>2.3730000000000002</v>
      </c>
      <c r="F13" s="8">
        <v>5000</v>
      </c>
    </row>
    <row r="14" spans="1:6" x14ac:dyDescent="0.25">
      <c r="A14" s="1"/>
      <c r="D14" s="1"/>
      <c r="E14" s="2"/>
      <c r="F14" s="2"/>
    </row>
    <row r="15" spans="1:6" x14ac:dyDescent="0.25">
      <c r="A15" s="1"/>
      <c r="D15" s="1"/>
      <c r="E15" s="2"/>
      <c r="F15" s="2"/>
    </row>
    <row r="16" spans="1:6" x14ac:dyDescent="0.25">
      <c r="A16" s="1" t="s">
        <v>2</v>
      </c>
      <c r="B16" t="s">
        <v>4</v>
      </c>
      <c r="C16" t="s">
        <v>3</v>
      </c>
      <c r="D16" s="1"/>
      <c r="E16" s="2"/>
      <c r="F16" s="2"/>
    </row>
    <row r="17" spans="1:6" x14ac:dyDescent="0.25">
      <c r="A17" s="1"/>
      <c r="D17" s="1"/>
      <c r="E17" s="2"/>
      <c r="F17" s="2"/>
    </row>
    <row r="18" spans="1:6" x14ac:dyDescent="0.25">
      <c r="A18" t="s">
        <v>18</v>
      </c>
      <c r="B18">
        <v>0.85819999999999996</v>
      </c>
      <c r="C18">
        <f>3209*B18-2518.4</f>
        <v>235.5637999999999</v>
      </c>
    </row>
    <row r="19" spans="1:6" x14ac:dyDescent="0.25">
      <c r="A19" t="s">
        <v>12</v>
      </c>
      <c r="B19">
        <v>0.84619999999999995</v>
      </c>
      <c r="C19">
        <f>3194.8*B19-2525.4</f>
        <v>178.03976000000011</v>
      </c>
    </row>
    <row r="20" spans="1:6" x14ac:dyDescent="0.25">
      <c r="A20" s="2" t="s">
        <v>17</v>
      </c>
      <c r="B20">
        <v>0.79800000000000004</v>
      </c>
      <c r="C20">
        <f>3167.9*B20-2524.2</f>
        <v>3.78420000000051</v>
      </c>
    </row>
    <row r="22" spans="1:6" x14ac:dyDescent="0.25">
      <c r="A22" t="s">
        <v>2</v>
      </c>
      <c r="B22" t="s">
        <v>3</v>
      </c>
      <c r="C22" t="s">
        <v>4</v>
      </c>
    </row>
    <row r="23" spans="1:6" x14ac:dyDescent="0.25">
      <c r="A23" t="s">
        <v>11</v>
      </c>
      <c r="B23">
        <v>170</v>
      </c>
      <c r="C23">
        <f>(B23+2525.4)/3194.8</f>
        <v>0.84368348566420426</v>
      </c>
    </row>
    <row r="24" spans="1:6" x14ac:dyDescent="0.25">
      <c r="A24" t="s">
        <v>19</v>
      </c>
      <c r="B24">
        <v>900</v>
      </c>
      <c r="C24">
        <f>(B24+2518.4)/3209.9</f>
        <v>1.0649552945574627</v>
      </c>
    </row>
    <row r="25" spans="1:6" x14ac:dyDescent="0.25">
      <c r="A25" t="s">
        <v>20</v>
      </c>
    </row>
    <row r="28" spans="1:6" x14ac:dyDescent="0.25">
      <c r="A28">
        <v>0.85489999999999999</v>
      </c>
      <c r="B28">
        <v>224.9</v>
      </c>
      <c r="C28">
        <v>0.85819999999999996</v>
      </c>
      <c r="D28">
        <v>235.56</v>
      </c>
    </row>
    <row r="29" spans="1:6" x14ac:dyDescent="0.25">
      <c r="A29">
        <v>0.84360000000000002</v>
      </c>
      <c r="B29">
        <v>169.7</v>
      </c>
      <c r="C29">
        <v>0.84619999999999995</v>
      </c>
      <c r="D29">
        <v>178</v>
      </c>
    </row>
    <row r="31" spans="1:6" x14ac:dyDescent="0.25">
      <c r="A31" t="s">
        <v>13</v>
      </c>
      <c r="B31">
        <f>(D29-B29)/(D28-B28)</f>
        <v>0.77861163227017016</v>
      </c>
    </row>
  </sheetData>
  <mergeCells count="3">
    <mergeCell ref="C1:D1"/>
    <mergeCell ref="A1:B1"/>
    <mergeCell ref="E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F5" zoomScaleNormal="100" workbookViewId="0">
      <selection activeCell="W26" sqref="W26"/>
    </sheetView>
  </sheetViews>
  <sheetFormatPr defaultRowHeight="15" x14ac:dyDescent="0.25"/>
  <cols>
    <col min="1" max="1" width="19.75" bestFit="1" customWidth="1"/>
    <col min="2" max="2" width="16.875" bestFit="1" customWidth="1"/>
    <col min="3" max="3" width="16.875" customWidth="1"/>
    <col min="4" max="4" width="12.75" bestFit="1" customWidth="1"/>
    <col min="5" max="5" width="16.875" bestFit="1" customWidth="1"/>
    <col min="9" max="9" width="8.875" customWidth="1"/>
  </cols>
  <sheetData>
    <row r="1" spans="1:5" x14ac:dyDescent="0.25">
      <c r="A1" t="s">
        <v>5</v>
      </c>
      <c r="B1" t="s">
        <v>21</v>
      </c>
      <c r="C1" t="s">
        <v>22</v>
      </c>
      <c r="D1" t="s">
        <v>7</v>
      </c>
      <c r="E1" t="s">
        <v>6</v>
      </c>
    </row>
    <row r="2" spans="1:5" x14ac:dyDescent="0.25">
      <c r="A2">
        <v>0</v>
      </c>
      <c r="B2">
        <v>0</v>
      </c>
      <c r="C2">
        <f>B2*10</f>
        <v>0</v>
      </c>
      <c r="D2">
        <f>E2/1000</f>
        <v>-2.061E-2</v>
      </c>
      <c r="E2">
        <v>-20.61</v>
      </c>
    </row>
    <row r="3" spans="1:5" x14ac:dyDescent="0.25">
      <c r="A3">
        <v>3.6999999999999998E-2</v>
      </c>
      <c r="B3">
        <v>0.25</v>
      </c>
      <c r="C3">
        <f t="shared" ref="C3:C8" si="0">B3*10</f>
        <v>2.5</v>
      </c>
      <c r="D3">
        <f t="shared" ref="D3:D8" si="1">E3/1000</f>
        <v>-2.0320000000000001E-2</v>
      </c>
      <c r="E3">
        <v>-20.32</v>
      </c>
    </row>
    <row r="4" spans="1:5" x14ac:dyDescent="0.25">
      <c r="A4">
        <v>6.6000000000000003E-2</v>
      </c>
      <c r="B4">
        <v>0.5</v>
      </c>
      <c r="C4">
        <f t="shared" si="0"/>
        <v>5</v>
      </c>
      <c r="D4">
        <f t="shared" si="1"/>
        <v>-2.0239999999999998E-2</v>
      </c>
      <c r="E4">
        <v>-20.239999999999998</v>
      </c>
    </row>
    <row r="5" spans="1:5" x14ac:dyDescent="0.25">
      <c r="A5">
        <v>8.2000000000000003E-2</v>
      </c>
      <c r="B5">
        <v>0.75</v>
      </c>
      <c r="C5">
        <f t="shared" si="0"/>
        <v>7.5</v>
      </c>
      <c r="D5">
        <f t="shared" si="1"/>
        <v>-2.002E-2</v>
      </c>
      <c r="E5">
        <v>-20.02</v>
      </c>
    </row>
    <row r="6" spans="1:5" x14ac:dyDescent="0.25">
      <c r="A6">
        <v>0.109</v>
      </c>
      <c r="B6">
        <v>1</v>
      </c>
      <c r="C6">
        <f t="shared" si="0"/>
        <v>10</v>
      </c>
      <c r="D6">
        <f t="shared" si="1"/>
        <v>-1.9960000000000002E-2</v>
      </c>
      <c r="E6">
        <v>-19.96</v>
      </c>
    </row>
    <row r="7" spans="1:5" x14ac:dyDescent="0.25">
      <c r="A7">
        <v>0.17899999999999999</v>
      </c>
      <c r="B7">
        <v>1.5</v>
      </c>
      <c r="C7">
        <f t="shared" si="0"/>
        <v>15</v>
      </c>
      <c r="D7">
        <f t="shared" si="1"/>
        <v>-1.9600000000000003E-2</v>
      </c>
      <c r="E7">
        <v>-19.600000000000001</v>
      </c>
    </row>
    <row r="8" spans="1:5" x14ac:dyDescent="0.25">
      <c r="A8">
        <v>0.222</v>
      </c>
      <c r="B8">
        <v>2</v>
      </c>
      <c r="C8">
        <f t="shared" si="0"/>
        <v>20</v>
      </c>
      <c r="D8">
        <f t="shared" si="1"/>
        <v>-1.9460000000000002E-2</v>
      </c>
      <c r="E8">
        <v>-19.46</v>
      </c>
    </row>
    <row r="9" spans="1:5" x14ac:dyDescent="0.25">
      <c r="A9">
        <v>0.26100000000000001</v>
      </c>
      <c r="B9">
        <v>2.5</v>
      </c>
    </row>
    <row r="12" spans="1:5" x14ac:dyDescent="0.25">
      <c r="A12" t="s">
        <v>8</v>
      </c>
    </row>
    <row r="13" spans="1:5" x14ac:dyDescent="0.25">
      <c r="A13" t="s">
        <v>10</v>
      </c>
      <c r="B13" t="s">
        <v>9</v>
      </c>
    </row>
    <row r="14" spans="1:5" x14ac:dyDescent="0.25">
      <c r="A14">
        <v>0.39400000000000002</v>
      </c>
      <c r="B14">
        <f>9.44*A14-0.0656</f>
        <v>3.6537600000000001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Sensors</vt:lpstr>
      <vt:lpstr>Potentiometer</vt:lpstr>
      <vt:lpstr>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petrophysics</dc:creator>
  <cp:lastModifiedBy>Harsh Vora</cp:lastModifiedBy>
  <dcterms:created xsi:type="dcterms:W3CDTF">2016-03-08T19:31:46Z</dcterms:created>
  <dcterms:modified xsi:type="dcterms:W3CDTF">2016-10-06T18:51:41Z</dcterms:modified>
</cp:coreProperties>
</file>