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updateLinks="never"/>
  <mc:AlternateContent xmlns:mc="http://schemas.openxmlformats.org/markup-compatibility/2006">
    <mc:Choice Requires="x15">
      <x15ac:absPath xmlns:x15ac="http://schemas.microsoft.com/office/spreadsheetml/2010/11/ac" url="C:\Users\sshetty\Downloads\"/>
    </mc:Choice>
  </mc:AlternateContent>
  <xr:revisionPtr revIDLastSave="0" documentId="13_ncr:1_{9CCF0C30-E41A-4A44-B8DB-1D9798CF927F}" xr6:coauthVersionLast="47" xr6:coauthVersionMax="47" xr10:uidLastSave="{00000000-0000-0000-0000-000000000000}"/>
  <bookViews>
    <workbookView xWindow="-108" yWindow="-108" windowWidth="23256" windowHeight="14016" tabRatio="759" xr2:uid="{00000000-000D-0000-FFFF-FFFF00000000}"/>
  </bookViews>
  <sheets>
    <sheet name="DEV" sheetId="37" r:id="rId1"/>
    <sheet name="TEST" sheetId="46" r:id="rId2"/>
    <sheet name="PRODUCTION (&amp; HA)" sheetId="47" r:id="rId3"/>
    <sheet name="Architecture Diagram - DI" sheetId="48" r:id="rId4"/>
    <sheet name="Assumptions" sheetId="42" state="hidden" r:id="rId5"/>
  </sheets>
  <externalReferences>
    <externalReference r:id="rId6"/>
    <externalReference r:id="rId7"/>
    <externalReference r:id="rId8"/>
  </externalReferences>
  <definedNames>
    <definedName name="CPU" hidden="1">'[1]Supported OS DB CPU'!$F$3:$F$6</definedName>
    <definedName name="DB">'[1]Supported OS DB CPU'!$D$3:$D$5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7" l="1"/>
  <c r="D19" i="47"/>
  <c r="D12" i="46"/>
  <c r="D20" i="37" l="1"/>
  <c r="D5" i="47" l="1"/>
  <c r="D19" i="46"/>
  <c r="D5" i="46"/>
  <c r="D27" i="37" l="1"/>
  <c r="D13" i="37"/>
  <c r="B8" i="42" l="1"/>
  <c r="B2" i="42"/>
  <c r="F5" i="42" l="1"/>
  <c r="L5" i="42" l="1"/>
  <c r="K5" i="42"/>
  <c r="G5" i="42"/>
  <c r="H5" i="42"/>
  <c r="J5" i="42"/>
  <c r="N5" i="42"/>
  <c r="M5" i="42"/>
  <c r="B5" i="42"/>
  <c r="B7" i="42" s="1"/>
  <c r="C5" i="42"/>
  <c r="O5" i="42"/>
  <c r="D5" i="42"/>
  <c r="P5" i="42"/>
  <c r="I5" i="42"/>
  <c r="E5" i="42"/>
  <c r="Q5" i="42"/>
  <c r="R5" i="42" l="1"/>
</calcChain>
</file>

<file path=xl/sharedStrings.xml><?xml version="1.0" encoding="utf-8"?>
<sst xmlns="http://schemas.openxmlformats.org/spreadsheetml/2006/main" count="188" uniqueCount="73">
  <si>
    <t>Node Description</t>
  </si>
  <si>
    <t>Server Tagging</t>
  </si>
  <si>
    <t>Node Specification</t>
  </si>
  <si>
    <t>Specs</t>
  </si>
  <si>
    <t>Comments</t>
  </si>
  <si>
    <t>Talend Studio</t>
  </si>
  <si>
    <t>Developer Laptop</t>
  </si>
  <si>
    <t>NA</t>
  </si>
  <si>
    <t>Installed on developer laptops for creating ETL jobs</t>
  </si>
  <si>
    <t>Talend Administration Center (TAC), 
Log Server</t>
  </si>
  <si>
    <t>TAC1</t>
  </si>
  <si>
    <t>Number of Nodes</t>
  </si>
  <si>
    <t>vCores (Intel Xeon =&gt;2.2GHz Clock Speed)</t>
  </si>
  <si>
    <t>RAM (GB)</t>
  </si>
  <si>
    <t>OS Disks (300 GB 10K SAS)</t>
  </si>
  <si>
    <r>
      <t>Usable space after RAID 1-0 :</t>
    </r>
    <r>
      <rPr>
        <b/>
        <sz val="10"/>
        <color theme="1"/>
        <rFont val="Calibri"/>
        <family val="2"/>
        <scheme val="minor"/>
      </rPr>
      <t xml:space="preserve"> 300 GB/Server.</t>
    </r>
  </si>
  <si>
    <t>Network (10GbE)</t>
  </si>
  <si>
    <t>Operating System</t>
  </si>
  <si>
    <t>Server Type</t>
  </si>
  <si>
    <t>VM</t>
  </si>
  <si>
    <t>Job Server</t>
  </si>
  <si>
    <t>JS1</t>
  </si>
  <si>
    <r>
      <t>Usable space after RAID 1-0 : 3</t>
    </r>
    <r>
      <rPr>
        <b/>
        <sz val="10"/>
        <color theme="1"/>
        <rFont val="Calibri"/>
        <family val="2"/>
        <scheme val="minor"/>
      </rPr>
      <t>00 GB/Server.</t>
    </r>
  </si>
  <si>
    <t>CICD FOR DEVOPS  (JFROG\JENKINS ) - OPTIONAL</t>
  </si>
  <si>
    <t>TAC1, TAC2</t>
  </si>
  <si>
    <t>JS1, JS2</t>
  </si>
  <si>
    <t>Total Data/Day (GB)</t>
  </si>
  <si>
    <t>Total Data/Batch</t>
  </si>
  <si>
    <t>Batch -1</t>
  </si>
  <si>
    <t>Batch -2</t>
  </si>
  <si>
    <t>Batch -3</t>
  </si>
  <si>
    <t>Batch -4</t>
  </si>
  <si>
    <t>Batch -5</t>
  </si>
  <si>
    <t>Batch -6</t>
  </si>
  <si>
    <t>Batch -7</t>
  </si>
  <si>
    <t>Batch -8</t>
  </si>
  <si>
    <t>Batch -9</t>
  </si>
  <si>
    <t>Batch -10</t>
  </si>
  <si>
    <t>Batch -11</t>
  </si>
  <si>
    <t>Batch -12</t>
  </si>
  <si>
    <t>Batch -13</t>
  </si>
  <si>
    <t>Batch -14</t>
  </si>
  <si>
    <t>Batch -15</t>
  </si>
  <si>
    <t>Batch -16</t>
  </si>
  <si>
    <t>#Jobs in Parallel</t>
  </si>
  <si>
    <t>#Data Process/Batch</t>
  </si>
  <si>
    <t>Total RAM Required</t>
  </si>
  <si>
    <t>Total Core Required</t>
  </si>
  <si>
    <t>OS Disks (500 GB 10K SAS)</t>
  </si>
  <si>
    <r>
      <t>Usable space after RAID 1-0 : 5</t>
    </r>
    <r>
      <rPr>
        <b/>
        <sz val="10"/>
        <color theme="1"/>
        <rFont val="Calibri"/>
        <family val="2"/>
        <scheme val="minor"/>
      </rPr>
      <t>00 GB/Server.</t>
    </r>
  </si>
  <si>
    <t>OS Disks (500 10K SAS)</t>
  </si>
  <si>
    <t>Storage</t>
  </si>
  <si>
    <t>N/A</t>
  </si>
  <si>
    <t>1 TB, NFS</t>
  </si>
  <si>
    <t>#Cores/Server</t>
  </si>
  <si>
    <t>#Memory/Server</t>
  </si>
  <si>
    <t>OS Disks (600 GB 7200 SAS)</t>
  </si>
  <si>
    <t>Please refer architecture diagram to understand the connectivity.</t>
  </si>
  <si>
    <t>DB1</t>
  </si>
  <si>
    <r>
      <t xml:space="preserve">Usable space after RAID 1-0 : </t>
    </r>
    <r>
      <rPr>
        <b/>
        <sz val="10"/>
        <color theme="1"/>
        <rFont val="Calibri"/>
        <family val="2"/>
        <scheme val="minor"/>
      </rPr>
      <t>300 GB/Server.</t>
    </r>
  </si>
  <si>
    <r>
      <t xml:space="preserve">NFS, 1 TB, Shared between TAC1 and JS1.  Mounted as common partition such as </t>
    </r>
    <r>
      <rPr>
        <b/>
        <sz val="10"/>
        <color theme="1"/>
        <rFont val="Calibri"/>
        <family val="2"/>
        <scheme val="minor"/>
      </rPr>
      <t>/talend_data</t>
    </r>
    <r>
      <rPr>
        <sz val="10"/>
        <color theme="1"/>
        <rFont val="Calibri"/>
        <family val="2"/>
        <scheme val="minor"/>
      </rPr>
      <t xml:space="preserve"> on both the systems. </t>
    </r>
  </si>
  <si>
    <r>
      <t xml:space="preserve">NFS, 1 TB, Shared between TAC1 and JS1.  Mounted as common partition such as </t>
    </r>
    <r>
      <rPr>
        <b/>
        <sz val="10"/>
        <color theme="1"/>
        <rFont val="Calibri"/>
        <family val="2"/>
        <scheme val="minor"/>
      </rPr>
      <t>/talend_data</t>
    </r>
    <r>
      <rPr>
        <sz val="10"/>
        <color theme="1"/>
        <rFont val="Calibri"/>
        <family val="2"/>
        <scheme val="minor"/>
      </rPr>
      <t xml:space="preserve"> on both the systems.  (Can be clubbed with Dev environment)</t>
    </r>
  </si>
  <si>
    <t>https://help.talend.com/r/en-US/7.3/studio-getting-started-guide-data-integration/functional-architecture</t>
  </si>
  <si>
    <t>Linux/Windows</t>
  </si>
  <si>
    <t>Windows/Linux</t>
  </si>
  <si>
    <t>Developer GUI</t>
  </si>
  <si>
    <t>DB1, DB2</t>
  </si>
  <si>
    <t>Depends on the number of users</t>
  </si>
  <si>
    <t>Number of Client PCs</t>
  </si>
  <si>
    <r>
      <rPr>
        <b/>
        <sz val="10"/>
        <color theme="1"/>
        <rFont val="Calibri"/>
        <family val="2"/>
        <scheme val="minor"/>
      </rPr>
      <t>Databases</t>
    </r>
    <r>
      <rPr>
        <sz val="10"/>
        <color theme="1"/>
        <rFont val="Calibri"/>
        <family val="2"/>
        <scheme val="minor"/>
      </rPr>
      <t xml:space="preserve">
(supported  databases: MySQL, SQLServer, PostgreSQL, Oracle etc.)
not part of talend software…needs to be procured seperately</t>
    </r>
  </si>
  <si>
    <r>
      <t xml:space="preserve">NFS, 1 TB, Shared between TACs and  Job Servers. Mounted as 2 separate common partitions such as </t>
    </r>
    <r>
      <rPr>
        <b/>
        <sz val="10"/>
        <color theme="1"/>
        <rFont val="Calibri"/>
        <family val="2"/>
        <scheme val="minor"/>
      </rPr>
      <t>/talend_data1 and /talend_data2</t>
    </r>
    <r>
      <rPr>
        <sz val="10"/>
        <color theme="1"/>
        <rFont val="Calibri"/>
        <family val="2"/>
        <scheme val="minor"/>
      </rPr>
      <t xml:space="preserve"> on all TAC and Job Servers. </t>
    </r>
  </si>
  <si>
    <t>Compatibe Source Code  version control systems</t>
  </si>
  <si>
    <t>https://help.talend.com/r/en-US/8.0/installation-guide-big-data-linux/version-control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</si>
</sst>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Helv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7" fillId="2" borderId="0" xfId="3" applyFont="1" applyFill="1" applyBorder="1" applyAlignment="1">
      <alignment horizontal="center" vertical="center"/>
    </xf>
    <xf numFmtId="0" fontId="8" fillId="2" borderId="0" xfId="3" applyFont="1" applyFill="1" applyBorder="1" applyProtection="1">
      <protection hidden="1"/>
    </xf>
    <xf numFmtId="0" fontId="8" fillId="2" borderId="0" xfId="3" applyFont="1" applyFill="1" applyBorder="1" applyAlignment="1" applyProtection="1">
      <alignment horizontal="center"/>
      <protection hidden="1"/>
    </xf>
    <xf numFmtId="0" fontId="11" fillId="0" borderId="0" xfId="0" applyFont="1"/>
    <xf numFmtId="0" fontId="13" fillId="3" borderId="1" xfId="3" applyFont="1" applyFill="1" applyBorder="1" applyAlignment="1">
      <alignment horizontal="center"/>
    </xf>
    <xf numFmtId="0" fontId="4" fillId="5" borderId="1" xfId="3" applyFont="1" applyFill="1" applyBorder="1" applyProtection="1">
      <protection hidden="1"/>
    </xf>
    <xf numFmtId="0" fontId="4" fillId="5" borderId="1" xfId="3" applyFont="1" applyFill="1" applyBorder="1" applyAlignment="1" applyProtection="1">
      <alignment horizontal="center"/>
      <protection hidden="1"/>
    </xf>
    <xf numFmtId="0" fontId="4" fillId="5" borderId="1" xfId="3" applyFont="1" applyFill="1" applyBorder="1" applyAlignment="1" applyProtection="1">
      <alignment horizontal="left"/>
      <protection hidden="1"/>
    </xf>
    <xf numFmtId="0" fontId="4" fillId="5" borderId="1" xfId="3" applyFont="1" applyFill="1" applyBorder="1" applyAlignment="1" applyProtection="1">
      <alignment horizontal="center" vertical="center"/>
      <protection hidden="1"/>
    </xf>
    <xf numFmtId="0" fontId="4" fillId="4" borderId="1" xfId="3" applyFont="1" applyFill="1" applyBorder="1" applyProtection="1">
      <protection hidden="1"/>
    </xf>
    <xf numFmtId="0" fontId="4" fillId="4" borderId="1" xfId="3" applyFont="1" applyFill="1" applyBorder="1" applyAlignment="1" applyProtection="1">
      <alignment horizontal="center"/>
      <protection hidden="1"/>
    </xf>
    <xf numFmtId="0" fontId="4" fillId="4" borderId="1" xfId="3" applyFont="1" applyFill="1" applyBorder="1" applyAlignment="1" applyProtection="1">
      <alignment horizontal="left"/>
      <protection hidden="1"/>
    </xf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center"/>
    </xf>
    <xf numFmtId="0" fontId="6" fillId="4" borderId="1" xfId="3" applyFont="1" applyFill="1" applyBorder="1" applyAlignment="1" applyProtection="1">
      <alignment horizontal="left"/>
      <protection hidden="1"/>
    </xf>
    <xf numFmtId="0" fontId="6" fillId="5" borderId="1" xfId="3" applyFont="1" applyFill="1" applyBorder="1" applyAlignment="1" applyProtection="1">
      <alignment horizontal="left"/>
      <protection hidden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4" fillId="9" borderId="1" xfId="3" applyFont="1" applyFill="1" applyBorder="1" applyAlignment="1" applyProtection="1">
      <alignment vertical="center"/>
      <protection hidden="1"/>
    </xf>
    <xf numFmtId="0" fontId="4" fillId="9" borderId="1" xfId="3" applyFont="1" applyFill="1" applyBorder="1" applyAlignment="1" applyProtection="1">
      <alignment horizontal="center" vertical="center"/>
      <protection hidden="1"/>
    </xf>
    <xf numFmtId="0" fontId="4" fillId="9" borderId="1" xfId="3" applyFont="1" applyFill="1" applyBorder="1" applyAlignment="1" applyProtection="1">
      <alignment horizontal="left" vertical="center" wrapText="1"/>
      <protection hidden="1"/>
    </xf>
    <xf numFmtId="0" fontId="9" fillId="0" borderId="0" xfId="9"/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4" fillId="9" borderId="1" xfId="3" applyFont="1" applyFill="1" applyBorder="1" applyAlignment="1">
      <alignment horizontal="center" vertical="center" wrapText="1"/>
    </xf>
    <xf numFmtId="0" fontId="4" fillId="9" borderId="1" xfId="3" applyFont="1" applyFill="1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/>
  </cellXfs>
  <cellStyles count="10">
    <cellStyle name="Comma 2" xfId="5" xr:uid="{00000000-0005-0000-0000-000000000000}"/>
    <cellStyle name="Followed Hyperlink" xfId="8" builtinId="9" hidden="1"/>
    <cellStyle name="Hyperlink" xfId="7" builtinId="8" hidden="1"/>
    <cellStyle name="Hyperlink" xfId="9" builtinId="8"/>
    <cellStyle name="Normal" xfId="0" builtinId="0"/>
    <cellStyle name="Normal 2" xfId="2" xr:uid="{00000000-0005-0000-0000-000005000000}"/>
    <cellStyle name="Normal 4" xfId="4" xr:uid="{00000000-0005-0000-0000-000006000000}"/>
    <cellStyle name="Normal 5" xfId="3" xr:uid="{00000000-0005-0000-0000-000007000000}"/>
    <cellStyle name="Normal 6" xfId="6" xr:uid="{00000000-0005-0000-0000-000008000000}"/>
    <cellStyle name="Style 1" xfId="1" xr:uid="{00000000-0005-0000-0000-000009000000}"/>
  </cellStyles>
  <dxfs count="11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colors>
    <mruColors>
      <color rgb="FFBD0251"/>
      <color rgb="FF6E062E"/>
      <color rgb="FF5F1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344047</xdr:colOff>
      <xdr:row>38</xdr:row>
      <xdr:rowOff>173469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329244-903F-4D8A-9C6A-F80EDC28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5442857"/>
          <a:ext cx="12590476" cy="71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lend365.sharepoint.com/Users/ram.chandapu/AppData/Local/Microsoft/Windows/INetCache/Content.Outlook/QC9LQE0P/Integrated_ROC-RAFM_Hardware_Recommendation-Jawwal_04042019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shankjain/Library/Containers/com.microsoft.Excel/Data/Documents/Users/toneltz/Downloads/Users/Anandakumar.k/Documents/OLD/ROC-RA-FM-iRAFM_Hadoop_Sizing_customername_ddMonYYYY_v.xx.xls_V.3.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eltz/Downloads/Users/Anandakumar.k/Documents/OLD/ROC-RA-FM-iRAFM_Hadoop_Sizing_customername_ddMonYYYY_v.xx.xls_V.3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duction Environment "/>
      <sheetName val="Test Environment"/>
      <sheetName val="Architecture Diagram"/>
      <sheetName val="Volumetrics Considered"/>
      <sheetName val="Load per source"/>
      <sheetName val="Supported OS DB CPU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Oracle 11g R2 Enterprise Edition with Partitioning</v>
          </cell>
          <cell r="F3" t="str">
            <v>Intel Xeon Hex Core</v>
          </cell>
        </row>
        <row r="4">
          <cell r="D4" t="str">
            <v>Oracle 11g R2 Enterprise Edition</v>
          </cell>
          <cell r="F4" t="str">
            <v>SPARC VII+</v>
          </cell>
        </row>
        <row r="5">
          <cell r="D5" t="str">
            <v>MS SQL Server 2008 R2 Enterprise Edition</v>
          </cell>
          <cell r="F5" t="str">
            <v>IBM Power 7</v>
          </cell>
        </row>
        <row r="6">
          <cell r="F6" t="str">
            <v>Intel Xeon Core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E34"/>
  <sheetViews>
    <sheetView showGridLines="0" tabSelected="1" zoomScaleNormal="10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ColWidth="9.109375" defaultRowHeight="13.8" x14ac:dyDescent="0.3"/>
  <cols>
    <col min="1" max="1" width="39.5546875" style="1" bestFit="1" customWidth="1"/>
    <col min="2" max="2" width="17.33203125" style="1" bestFit="1" customWidth="1"/>
    <col min="3" max="3" width="33.88671875" style="1" bestFit="1" customWidth="1"/>
    <col min="4" max="4" width="14.33203125" style="1" bestFit="1" customWidth="1"/>
    <col min="5" max="5" width="68.44140625" style="1" bestFit="1" customWidth="1"/>
    <col min="6" max="16384" width="9.109375" style="1"/>
  </cols>
  <sheetData>
    <row r="1" spans="1:5" x14ac:dyDescent="0.3">
      <c r="A1" s="2"/>
      <c r="B1" s="2"/>
      <c r="C1" s="3"/>
      <c r="D1" s="4"/>
    </row>
    <row r="2" spans="1:5" ht="15.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ht="12.75" customHeight="1" x14ac:dyDescent="0.3">
      <c r="A3" s="28" t="s">
        <v>5</v>
      </c>
      <c r="B3" s="28" t="s">
        <v>65</v>
      </c>
      <c r="C3" s="14" t="s">
        <v>6</v>
      </c>
      <c r="D3" s="15" t="s">
        <v>7</v>
      </c>
      <c r="E3" s="14" t="s">
        <v>8</v>
      </c>
    </row>
    <row r="4" spans="1:5" ht="12.75" customHeight="1" x14ac:dyDescent="0.3">
      <c r="A4" s="29"/>
      <c r="B4" s="29"/>
      <c r="C4" s="14" t="s">
        <v>68</v>
      </c>
      <c r="D4" s="15">
        <v>2</v>
      </c>
      <c r="E4" s="14" t="s">
        <v>67</v>
      </c>
    </row>
    <row r="5" spans="1:5" ht="12.75" customHeight="1" x14ac:dyDescent="0.3">
      <c r="A5" s="29"/>
      <c r="B5" s="29"/>
      <c r="C5" s="14" t="s">
        <v>12</v>
      </c>
      <c r="D5" s="15">
        <v>4</v>
      </c>
      <c r="E5" s="14" t="s">
        <v>54</v>
      </c>
    </row>
    <row r="6" spans="1:5" ht="12.75" customHeight="1" x14ac:dyDescent="0.3">
      <c r="A6" s="29"/>
      <c r="B6" s="29"/>
      <c r="C6" s="14" t="s">
        <v>13</v>
      </c>
      <c r="D6" s="15">
        <v>16</v>
      </c>
      <c r="E6" s="14" t="s">
        <v>55</v>
      </c>
    </row>
    <row r="7" spans="1:5" ht="12.75" customHeight="1" x14ac:dyDescent="0.3">
      <c r="A7" s="29"/>
      <c r="B7" s="29"/>
      <c r="C7" s="14" t="s">
        <v>14</v>
      </c>
      <c r="D7" s="15">
        <v>1</v>
      </c>
      <c r="E7" s="14" t="s">
        <v>15</v>
      </c>
    </row>
    <row r="8" spans="1:5" ht="12.75" customHeight="1" x14ac:dyDescent="0.3">
      <c r="A8" s="29"/>
      <c r="B8" s="29"/>
      <c r="C8" s="26" t="s">
        <v>16</v>
      </c>
      <c r="D8" s="15">
        <v>1</v>
      </c>
      <c r="E8" s="14"/>
    </row>
    <row r="9" spans="1:5" ht="12.75" customHeight="1" x14ac:dyDescent="0.3">
      <c r="A9" s="29"/>
      <c r="B9" s="29"/>
      <c r="C9" s="26" t="s">
        <v>17</v>
      </c>
      <c r="D9" s="15" t="s">
        <v>64</v>
      </c>
      <c r="E9" s="14"/>
    </row>
    <row r="10" spans="1:5" ht="12.75" customHeight="1" x14ac:dyDescent="0.3">
      <c r="A10" s="30"/>
      <c r="B10" s="30"/>
      <c r="C10" s="26" t="s">
        <v>18</v>
      </c>
      <c r="D10" s="15" t="s">
        <v>19</v>
      </c>
      <c r="E10" s="14"/>
    </row>
    <row r="11" spans="1:5" x14ac:dyDescent="0.3">
      <c r="A11" s="34" t="s">
        <v>9</v>
      </c>
      <c r="B11" s="34" t="s">
        <v>10</v>
      </c>
      <c r="C11" s="7" t="s">
        <v>11</v>
      </c>
      <c r="D11" s="8">
        <v>1</v>
      </c>
      <c r="E11" s="9"/>
    </row>
    <row r="12" spans="1:5" x14ac:dyDescent="0.3">
      <c r="A12" s="34"/>
      <c r="B12" s="34"/>
      <c r="C12" s="7" t="s">
        <v>12</v>
      </c>
      <c r="D12" s="10">
        <v>4</v>
      </c>
      <c r="E12" s="9"/>
    </row>
    <row r="13" spans="1:5" x14ac:dyDescent="0.3">
      <c r="A13" s="34"/>
      <c r="B13" s="34"/>
      <c r="C13" s="7" t="s">
        <v>13</v>
      </c>
      <c r="D13" s="10">
        <f>D12*4</f>
        <v>16</v>
      </c>
      <c r="E13" s="9"/>
    </row>
    <row r="14" spans="1:5" x14ac:dyDescent="0.3">
      <c r="A14" s="34"/>
      <c r="B14" s="34"/>
      <c r="C14" s="7" t="s">
        <v>14</v>
      </c>
      <c r="D14" s="8">
        <v>2</v>
      </c>
      <c r="E14" s="9" t="s">
        <v>15</v>
      </c>
    </row>
    <row r="15" spans="1:5" x14ac:dyDescent="0.3">
      <c r="A15" s="34"/>
      <c r="B15" s="34"/>
      <c r="C15" s="7" t="s">
        <v>16</v>
      </c>
      <c r="D15" s="8">
        <v>2</v>
      </c>
      <c r="E15" s="9"/>
    </row>
    <row r="16" spans="1:5" x14ac:dyDescent="0.3">
      <c r="A16" s="34"/>
      <c r="B16" s="34"/>
      <c r="C16" s="7" t="s">
        <v>17</v>
      </c>
      <c r="D16" s="8" t="s">
        <v>63</v>
      </c>
      <c r="E16" s="9"/>
    </row>
    <row r="17" spans="1:5" x14ac:dyDescent="0.3">
      <c r="A17" s="34"/>
      <c r="B17" s="34"/>
      <c r="C17" s="7" t="s">
        <v>18</v>
      </c>
      <c r="D17" s="8" t="s">
        <v>19</v>
      </c>
      <c r="E17" s="9"/>
    </row>
    <row r="18" spans="1:5" s="20" customFormat="1" ht="13.8" customHeight="1" x14ac:dyDescent="0.3">
      <c r="A18" s="36" t="s">
        <v>69</v>
      </c>
      <c r="B18" s="38" t="s">
        <v>58</v>
      </c>
      <c r="C18" s="22" t="s">
        <v>11</v>
      </c>
      <c r="D18" s="23">
        <v>1</v>
      </c>
      <c r="E18" s="24"/>
    </row>
    <row r="19" spans="1:5" s="20" customFormat="1" x14ac:dyDescent="0.3">
      <c r="A19" s="37"/>
      <c r="B19" s="38"/>
      <c r="C19" s="22" t="s">
        <v>12</v>
      </c>
      <c r="D19" s="23">
        <v>4</v>
      </c>
      <c r="E19" s="24" t="s">
        <v>54</v>
      </c>
    </row>
    <row r="20" spans="1:5" s="20" customFormat="1" x14ac:dyDescent="0.3">
      <c r="A20" s="37"/>
      <c r="B20" s="38"/>
      <c r="C20" s="22" t="s">
        <v>13</v>
      </c>
      <c r="D20" s="23">
        <f>D19*4</f>
        <v>16</v>
      </c>
      <c r="E20" s="24" t="s">
        <v>55</v>
      </c>
    </row>
    <row r="21" spans="1:5" s="20" customFormat="1" x14ac:dyDescent="0.3">
      <c r="A21" s="37"/>
      <c r="B21" s="38"/>
      <c r="C21" s="22" t="s">
        <v>56</v>
      </c>
      <c r="D21" s="23">
        <v>2</v>
      </c>
      <c r="E21" s="24" t="s">
        <v>59</v>
      </c>
    </row>
    <row r="22" spans="1:5" s="20" customFormat="1" x14ac:dyDescent="0.3">
      <c r="A22" s="37"/>
      <c r="B22" s="38"/>
      <c r="C22" s="22" t="s">
        <v>16</v>
      </c>
      <c r="D22" s="23">
        <v>2</v>
      </c>
      <c r="E22" s="24" t="s">
        <v>57</v>
      </c>
    </row>
    <row r="23" spans="1:5" s="20" customFormat="1" x14ac:dyDescent="0.3">
      <c r="A23" s="37"/>
      <c r="B23" s="38"/>
      <c r="C23" s="22" t="s">
        <v>17</v>
      </c>
      <c r="D23" s="23" t="s">
        <v>63</v>
      </c>
      <c r="E23" s="24"/>
    </row>
    <row r="24" spans="1:5" s="20" customFormat="1" x14ac:dyDescent="0.3">
      <c r="A24" s="37"/>
      <c r="B24" s="38"/>
      <c r="C24" s="22" t="s">
        <v>18</v>
      </c>
      <c r="D24" s="23" t="s">
        <v>19</v>
      </c>
      <c r="E24" s="24"/>
    </row>
    <row r="25" spans="1:5" x14ac:dyDescent="0.3">
      <c r="A25" s="35" t="s">
        <v>20</v>
      </c>
      <c r="B25" s="35" t="s">
        <v>21</v>
      </c>
      <c r="C25" s="11" t="s">
        <v>11</v>
      </c>
      <c r="D25" s="12">
        <v>1</v>
      </c>
      <c r="E25" s="13"/>
    </row>
    <row r="26" spans="1:5" x14ac:dyDescent="0.3">
      <c r="A26" s="35"/>
      <c r="B26" s="35"/>
      <c r="C26" s="11" t="s">
        <v>12</v>
      </c>
      <c r="D26" s="12">
        <v>4</v>
      </c>
      <c r="E26" s="13"/>
    </row>
    <row r="27" spans="1:5" x14ac:dyDescent="0.3">
      <c r="A27" s="35"/>
      <c r="B27" s="35"/>
      <c r="C27" s="11" t="s">
        <v>13</v>
      </c>
      <c r="D27" s="12">
        <f>D26*4</f>
        <v>16</v>
      </c>
      <c r="E27" s="13"/>
    </row>
    <row r="28" spans="1:5" x14ac:dyDescent="0.3">
      <c r="A28" s="35"/>
      <c r="B28" s="35"/>
      <c r="C28" s="11" t="s">
        <v>14</v>
      </c>
      <c r="D28" s="12">
        <v>2</v>
      </c>
      <c r="E28" s="13" t="s">
        <v>22</v>
      </c>
    </row>
    <row r="29" spans="1:5" x14ac:dyDescent="0.3">
      <c r="A29" s="35"/>
      <c r="B29" s="35"/>
      <c r="C29" s="11" t="s">
        <v>16</v>
      </c>
      <c r="D29" s="12">
        <v>2</v>
      </c>
      <c r="E29" s="13"/>
    </row>
    <row r="30" spans="1:5" x14ac:dyDescent="0.3">
      <c r="A30" s="35"/>
      <c r="B30" s="35"/>
      <c r="C30" s="11" t="s">
        <v>17</v>
      </c>
      <c r="D30" s="12" t="s">
        <v>63</v>
      </c>
      <c r="E30" s="13"/>
    </row>
    <row r="31" spans="1:5" x14ac:dyDescent="0.3">
      <c r="A31" s="35"/>
      <c r="B31" s="35"/>
      <c r="C31" s="11" t="s">
        <v>18</v>
      </c>
      <c r="D31" s="12" t="s">
        <v>19</v>
      </c>
      <c r="E31" s="13"/>
    </row>
    <row r="32" spans="1:5" ht="27.6" x14ac:dyDescent="0.3">
      <c r="A32" s="21" t="s">
        <v>51</v>
      </c>
      <c r="B32" s="21" t="s">
        <v>52</v>
      </c>
      <c r="C32" s="27" t="s">
        <v>53</v>
      </c>
      <c r="D32" s="18">
        <v>1</v>
      </c>
      <c r="E32" s="19" t="s">
        <v>60</v>
      </c>
    </row>
    <row r="33" spans="1:5" x14ac:dyDescent="0.3">
      <c r="A33" s="31" t="s">
        <v>23</v>
      </c>
      <c r="B33" s="32"/>
      <c r="C33" s="32"/>
      <c r="D33" s="32"/>
      <c r="E33" s="33"/>
    </row>
    <row r="34" spans="1:5" ht="13.8" customHeight="1" x14ac:dyDescent="0.3">
      <c r="A34" s="40" t="s">
        <v>71</v>
      </c>
      <c r="B34" s="40" t="s">
        <v>72</v>
      </c>
      <c r="C34" s="40"/>
      <c r="D34" s="40"/>
      <c r="E34" s="40"/>
    </row>
  </sheetData>
  <mergeCells count="9">
    <mergeCell ref="A3:A10"/>
    <mergeCell ref="B3:B10"/>
    <mergeCell ref="A33:E33"/>
    <mergeCell ref="A11:A17"/>
    <mergeCell ref="B11:B17"/>
    <mergeCell ref="A25:A31"/>
    <mergeCell ref="B25:B31"/>
    <mergeCell ref="A18:A24"/>
    <mergeCell ref="B18:B2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2" id="{1ED43968-C8B5-4FC0-B0A3-136BC4774234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C11:C17</xm:sqref>
        </x14:conditionalFormatting>
        <x14:conditionalFormatting xmlns:xm="http://schemas.microsoft.com/office/excel/2006/main">
          <x14:cfRule type="expression" priority="131" id="{FE47F109-E9DD-462E-AB1D-47AC4031DB4F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D14:D16</xm:sqref>
        </x14:conditionalFormatting>
        <x14:conditionalFormatting xmlns:xm="http://schemas.microsoft.com/office/excel/2006/main">
          <x14:cfRule type="expression" priority="130" id="{E3275086-14F2-48E6-B1AE-5E5C56B66EF8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A25:C25 C26:C31</xm:sqref>
        </x14:conditionalFormatting>
        <x14:conditionalFormatting xmlns:xm="http://schemas.microsoft.com/office/excel/2006/main">
          <x14:cfRule type="expression" priority="124" id="{54772007-4AB4-47FC-B163-53E78EFE9A3F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D26:D30</xm:sqref>
        </x14:conditionalFormatting>
        <x14:conditionalFormatting xmlns:xm="http://schemas.microsoft.com/office/excel/2006/main">
          <x14:cfRule type="expression" priority="118" id="{BCF7DBAE-5864-4BC8-AC85-3DEC9F86CE6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97" id="{C3F0D647-E14C-4D42-B6BE-3787BA51E54D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106" id="{BAC79254-5121-49DE-964B-C01062314C37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expression" priority="94" id="{954DA95D-46C7-47EC-BB67-69822A53B0B5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78" id="{5F12DE2F-215D-4040-B2F4-E7D8EF49CB9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80" id="{71420854-4E43-4BD0-A86A-B7091E0D1BE4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79" id="{B26D6C52-A57E-4230-834D-7E246E425626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77" id="{5CEC76F0-464B-44DE-A5AC-1BD523B8BB96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76" id="{F077165B-CEF6-4607-B573-93223A52A758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75" id="{63C0A9B5-4F65-4C65-AEDB-FEFD3D95079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74" id="{1D72EB1E-9741-4A61-B282-E75C78F7D58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73" id="{6D4C2230-7FAD-486D-8FBC-025000FCC843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expression" priority="72" id="{06579980-6A46-4077-AF8D-6533F1323184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71" id="{F92ED882-D284-4EE0-9302-5D1E8F94920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70" id="{A6F13B42-9806-4732-9B85-8F549447E563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69" id="{6BD27647-1D49-452E-8264-5A8D7D59544B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expression" priority="68" id="{15CFCF6B-1C2E-48E7-81AB-FF86F5B2231F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67" id="{2D94F974-43F3-4C96-B18D-6A0F46F66DC6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expression" priority="49" id="{FCCEE45C-852E-4026-A553-3F366C723EF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A33</xm:sqref>
        </x14:conditionalFormatting>
        <x14:conditionalFormatting xmlns:xm="http://schemas.microsoft.com/office/excel/2006/main">
          <x14:cfRule type="expression" priority="38" id="{6945D765-5C38-4E6A-8619-8F586B4B3772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A11</xm:sqref>
        </x14:conditionalFormatting>
        <x14:conditionalFormatting xmlns:xm="http://schemas.microsoft.com/office/excel/2006/main">
          <x14:cfRule type="expression" priority="31" id="{F7D3E7B5-CA95-4D27-BD38-12FA8137DAB4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30" id="{DD0A5C1F-2D41-474F-A8C3-FA8BB9D0FCC8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18" id="{FF37AEF3-B010-4CF7-A6BF-6233CEC5DA8B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20" id="{3C2BC5F0-51A9-46AC-98AD-A30D352E16E0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B18:C18 C19:C24</xm:sqref>
        </x14:conditionalFormatting>
        <x14:conditionalFormatting xmlns:xm="http://schemas.microsoft.com/office/excel/2006/main">
          <x14:cfRule type="expression" priority="19" id="{FB7538D0-F706-4046-900E-93F70FFF3F3F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D19:D22</xm:sqref>
        </x14:conditionalFormatting>
        <x14:conditionalFormatting xmlns:xm="http://schemas.microsoft.com/office/excel/2006/main">
          <x14:cfRule type="expression" priority="17" id="{1673E065-4097-472D-98C8-53FF2D042D05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6" id="{D8FE5355-C3D6-4299-899E-E506A5490D06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15" id="{5C404306-AD50-43AE-91B0-D2087D602E56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" id="{5CD453C8-1602-4E6E-B474-136F845C50E0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13" id="{54C56D35-8689-401A-99B0-EDFD65C591AE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2" id="{4A8765D5-1DBA-4739-99F7-83A4AC7C6007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1" id="{E49A4406-690F-46F2-BF83-18D5FB60756F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10" id="{ED613C40-2B73-4DAC-A8E0-2F0EB3935197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9" id="{E44331E2-4C3B-4F45-8034-DC35021F6547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1" id="{01A0831A-E6D3-41C8-9AE5-E97982BFF892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E2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A16"/>
    </sheetView>
  </sheetViews>
  <sheetFormatPr defaultColWidth="9.109375" defaultRowHeight="13.8" x14ac:dyDescent="0.3"/>
  <cols>
    <col min="1" max="1" width="34.6640625" style="1" customWidth="1"/>
    <col min="2" max="2" width="17.33203125" style="1" bestFit="1" customWidth="1"/>
    <col min="3" max="3" width="33.88671875" style="1" bestFit="1" customWidth="1"/>
    <col min="4" max="4" width="14.33203125" style="1" bestFit="1" customWidth="1"/>
    <col min="5" max="5" width="68.44140625" style="1" bestFit="1" customWidth="1"/>
    <col min="6" max="16384" width="9.109375" style="1"/>
  </cols>
  <sheetData>
    <row r="1" spans="1:5" x14ac:dyDescent="0.3">
      <c r="A1" s="2"/>
      <c r="B1" s="2"/>
      <c r="C1" s="3"/>
      <c r="D1" s="4"/>
    </row>
    <row r="2" spans="1:5" ht="15.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3">
      <c r="A3" s="34" t="s">
        <v>9</v>
      </c>
      <c r="B3" s="34" t="s">
        <v>10</v>
      </c>
      <c r="C3" s="7" t="s">
        <v>11</v>
      </c>
      <c r="D3" s="8">
        <v>1</v>
      </c>
      <c r="E3" s="9"/>
    </row>
    <row r="4" spans="1:5" x14ac:dyDescent="0.3">
      <c r="A4" s="34"/>
      <c r="B4" s="34"/>
      <c r="C4" s="7" t="s">
        <v>12</v>
      </c>
      <c r="D4" s="10">
        <v>8</v>
      </c>
      <c r="E4" s="9"/>
    </row>
    <row r="5" spans="1:5" x14ac:dyDescent="0.3">
      <c r="A5" s="34"/>
      <c r="B5" s="34"/>
      <c r="C5" s="7" t="s">
        <v>13</v>
      </c>
      <c r="D5" s="10">
        <f>D4*4</f>
        <v>32</v>
      </c>
      <c r="E5" s="9"/>
    </row>
    <row r="6" spans="1:5" x14ac:dyDescent="0.3">
      <c r="A6" s="34"/>
      <c r="B6" s="34"/>
      <c r="C6" s="7" t="s">
        <v>14</v>
      </c>
      <c r="D6" s="8">
        <v>2</v>
      </c>
      <c r="E6" s="9" t="s">
        <v>15</v>
      </c>
    </row>
    <row r="7" spans="1:5" x14ac:dyDescent="0.3">
      <c r="A7" s="34"/>
      <c r="B7" s="34"/>
      <c r="C7" s="7" t="s">
        <v>16</v>
      </c>
      <c r="D7" s="8">
        <v>2</v>
      </c>
      <c r="E7" s="9"/>
    </row>
    <row r="8" spans="1:5" x14ac:dyDescent="0.3">
      <c r="A8" s="34"/>
      <c r="B8" s="34"/>
      <c r="C8" s="7" t="s">
        <v>17</v>
      </c>
      <c r="D8" s="8" t="s">
        <v>63</v>
      </c>
      <c r="E8" s="9"/>
    </row>
    <row r="9" spans="1:5" x14ac:dyDescent="0.3">
      <c r="A9" s="34"/>
      <c r="B9" s="34"/>
      <c r="C9" s="7" t="s">
        <v>18</v>
      </c>
      <c r="D9" s="8" t="s">
        <v>19</v>
      </c>
      <c r="E9" s="9"/>
    </row>
    <row r="10" spans="1:5" s="20" customFormat="1" ht="13.8" customHeight="1" x14ac:dyDescent="0.3">
      <c r="A10" s="36" t="s">
        <v>69</v>
      </c>
      <c r="B10" s="38" t="s">
        <v>58</v>
      </c>
      <c r="C10" s="22" t="s">
        <v>11</v>
      </c>
      <c r="D10" s="23">
        <v>1</v>
      </c>
      <c r="E10" s="24"/>
    </row>
    <row r="11" spans="1:5" s="20" customFormat="1" x14ac:dyDescent="0.3">
      <c r="A11" s="37"/>
      <c r="B11" s="38"/>
      <c r="C11" s="22" t="s">
        <v>12</v>
      </c>
      <c r="D11" s="23">
        <v>4</v>
      </c>
      <c r="E11" s="24" t="s">
        <v>54</v>
      </c>
    </row>
    <row r="12" spans="1:5" s="20" customFormat="1" x14ac:dyDescent="0.3">
      <c r="A12" s="37"/>
      <c r="B12" s="38"/>
      <c r="C12" s="22" t="s">
        <v>13</v>
      </c>
      <c r="D12" s="23">
        <f>D11*4</f>
        <v>16</v>
      </c>
      <c r="E12" s="24" t="s">
        <v>55</v>
      </c>
    </row>
    <row r="13" spans="1:5" s="20" customFormat="1" x14ac:dyDescent="0.3">
      <c r="A13" s="37"/>
      <c r="B13" s="38"/>
      <c r="C13" s="22" t="s">
        <v>56</v>
      </c>
      <c r="D13" s="23">
        <v>2</v>
      </c>
      <c r="E13" s="24" t="s">
        <v>59</v>
      </c>
    </row>
    <row r="14" spans="1:5" s="20" customFormat="1" x14ac:dyDescent="0.3">
      <c r="A14" s="37"/>
      <c r="B14" s="38"/>
      <c r="C14" s="22" t="s">
        <v>16</v>
      </c>
      <c r="D14" s="23">
        <v>2</v>
      </c>
      <c r="E14" s="24" t="s">
        <v>57</v>
      </c>
    </row>
    <row r="15" spans="1:5" s="20" customFormat="1" x14ac:dyDescent="0.3">
      <c r="A15" s="37"/>
      <c r="B15" s="38"/>
      <c r="C15" s="22" t="s">
        <v>17</v>
      </c>
      <c r="D15" s="23" t="s">
        <v>63</v>
      </c>
      <c r="E15" s="24"/>
    </row>
    <row r="16" spans="1:5" s="20" customFormat="1" x14ac:dyDescent="0.3">
      <c r="A16" s="37"/>
      <c r="B16" s="38"/>
      <c r="C16" s="22" t="s">
        <v>18</v>
      </c>
      <c r="D16" s="23" t="s">
        <v>19</v>
      </c>
      <c r="E16" s="24"/>
    </row>
    <row r="17" spans="1:5" x14ac:dyDescent="0.3">
      <c r="A17" s="35" t="s">
        <v>20</v>
      </c>
      <c r="B17" s="35" t="s">
        <v>21</v>
      </c>
      <c r="C17" s="11" t="s">
        <v>11</v>
      </c>
      <c r="D17" s="12">
        <v>1</v>
      </c>
      <c r="E17" s="13"/>
    </row>
    <row r="18" spans="1:5" x14ac:dyDescent="0.3">
      <c r="A18" s="35"/>
      <c r="B18" s="35"/>
      <c r="C18" s="11" t="s">
        <v>12</v>
      </c>
      <c r="D18" s="12">
        <v>8</v>
      </c>
      <c r="E18" s="13"/>
    </row>
    <row r="19" spans="1:5" x14ac:dyDescent="0.3">
      <c r="A19" s="35"/>
      <c r="B19" s="35"/>
      <c r="C19" s="11" t="s">
        <v>13</v>
      </c>
      <c r="D19" s="12">
        <f>D18*4</f>
        <v>32</v>
      </c>
      <c r="E19" s="13"/>
    </row>
    <row r="20" spans="1:5" x14ac:dyDescent="0.3">
      <c r="A20" s="35"/>
      <c r="B20" s="35"/>
      <c r="C20" s="11" t="s">
        <v>48</v>
      </c>
      <c r="D20" s="12">
        <v>2</v>
      </c>
      <c r="E20" s="13" t="s">
        <v>49</v>
      </c>
    </row>
    <row r="21" spans="1:5" x14ac:dyDescent="0.3">
      <c r="A21" s="35"/>
      <c r="B21" s="35"/>
      <c r="C21" s="11" t="s">
        <v>16</v>
      </c>
      <c r="D21" s="12">
        <v>2</v>
      </c>
      <c r="E21" s="13"/>
    </row>
    <row r="22" spans="1:5" x14ac:dyDescent="0.3">
      <c r="A22" s="35"/>
      <c r="B22" s="35"/>
      <c r="C22" s="11" t="s">
        <v>17</v>
      </c>
      <c r="D22" s="12" t="s">
        <v>63</v>
      </c>
      <c r="E22" s="13"/>
    </row>
    <row r="23" spans="1:5" x14ac:dyDescent="0.3">
      <c r="A23" s="35"/>
      <c r="B23" s="35"/>
      <c r="C23" s="11" t="s">
        <v>18</v>
      </c>
      <c r="D23" s="12" t="s">
        <v>19</v>
      </c>
      <c r="E23" s="13"/>
    </row>
    <row r="24" spans="1:5" ht="27.6" x14ac:dyDescent="0.3">
      <c r="A24" s="21" t="s">
        <v>51</v>
      </c>
      <c r="B24" s="21" t="s">
        <v>52</v>
      </c>
      <c r="C24" s="27" t="s">
        <v>53</v>
      </c>
      <c r="D24" s="18">
        <v>1</v>
      </c>
      <c r="E24" s="19" t="s">
        <v>61</v>
      </c>
    </row>
  </sheetData>
  <mergeCells count="6">
    <mergeCell ref="A3:A9"/>
    <mergeCell ref="B3:B9"/>
    <mergeCell ref="A17:A23"/>
    <mergeCell ref="B17:B23"/>
    <mergeCell ref="A10:A16"/>
    <mergeCell ref="B10:B1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F922AD2-2FF9-47D3-8E38-34DAACD9F2B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C3:C9</xm:sqref>
        </x14:conditionalFormatting>
        <x14:conditionalFormatting xmlns:xm="http://schemas.microsoft.com/office/excel/2006/main">
          <x14:cfRule type="expression" priority="68" id="{B288AB7B-20F8-4ABB-8EFD-DC70E62A4D82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D6:D8</xm:sqref>
        </x14:conditionalFormatting>
        <x14:conditionalFormatting xmlns:xm="http://schemas.microsoft.com/office/excel/2006/main">
          <x14:cfRule type="expression" priority="67" id="{DC57EA33-4F03-4455-8566-780B2095BD51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A17:C17 C18:C23</xm:sqref>
        </x14:conditionalFormatting>
        <x14:conditionalFormatting xmlns:xm="http://schemas.microsoft.com/office/excel/2006/main">
          <x14:cfRule type="expression" priority="65" id="{3F13B29A-D4F4-4334-9742-2BEBACF55147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D18:D22</xm:sqref>
        </x14:conditionalFormatting>
        <x14:conditionalFormatting xmlns:xm="http://schemas.microsoft.com/office/excel/2006/main">
          <x14:cfRule type="expression" priority="61" id="{44CD5FEC-835D-44BA-9CAB-39752E0CC5F8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57" id="{449748F6-8B42-43E1-82D2-08A3C325348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60" id="{BE654969-A3F8-4295-A166-3F7B522CC68F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D4:D5</xm:sqref>
        </x14:conditionalFormatting>
        <x14:conditionalFormatting xmlns:xm="http://schemas.microsoft.com/office/excel/2006/main">
          <x14:cfRule type="expression" priority="56" id="{DC70044A-5731-40E9-A1CF-1FEDB801E9B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54" id="{92743BC8-B000-4774-9231-4A164B06825D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53" id="{9E4908F0-598F-4A2A-9C5E-1B7E1EC5D460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52" id="{2E58B02A-D130-4C3A-BD04-AD9CF7EF9C9B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1" id="{6C911608-F18C-4E8D-8B31-D8C1CCECD6E4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0" id="{25F9D1F4-55B3-4AEB-8B66-BF441C4F00D0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9" id="{FC4A769D-2E4E-435E-8C84-974B5E972B4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48" id="{2DC1EE84-D46F-47F1-9316-66E7F1281FC0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47" id="{4B8C6C79-2229-40F9-A8FC-34AC1C9F94E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46" id="{2F4CCEFD-5807-4AD6-95F4-A4C06BCA846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45" id="{EFCE391A-0785-4A69-BC54-B4E3EEE47A05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44" id="{F3580D34-9EA9-4AAA-BB76-4480D8CAFD61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43" id="{77724C5C-8008-4D4A-8822-DA387551A3B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41" id="{EAE6CF51-0ECA-4A4A-A3CB-55FA5D1848D8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28" id="{26CD7B88-C26A-483F-9EE7-3D5A9FEEEEEA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4" id="{2BB99D56-7482-4A6A-B1FA-59B0AF321660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332134BA-EE99-46C3-B68A-7B607D0513F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4" id="{BF6303AE-2CF6-4897-AC58-E1E31179F4D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1" id="{51169819-8658-4110-AF83-E3A91793B5E0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3" id="{0CC5B31A-325E-4C20-9405-9B53DAC074DE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B10:C10 C11:C16</xm:sqref>
        </x14:conditionalFormatting>
        <x14:conditionalFormatting xmlns:xm="http://schemas.microsoft.com/office/excel/2006/main">
          <x14:cfRule type="expression" priority="12" id="{A500F60C-923E-4AC3-BDCA-643C52DDC2DD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D11:D14</xm:sqref>
        </x14:conditionalFormatting>
        <x14:conditionalFormatting xmlns:xm="http://schemas.microsoft.com/office/excel/2006/main">
          <x14:cfRule type="expression" priority="10" id="{DD85C079-F8D9-4C13-B301-DB7C0995E710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9" id="{561E5DE9-2350-44D0-9D41-F8CBA3710145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8" id="{78F9D8DC-E88C-467F-B492-4A8831554DB5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7" id="{AF95A1D9-A67C-4BC9-8C4C-3005F155BEF8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6" id="{326644D8-8929-4645-9E4F-AE463F6EB721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5" id="{34C48A44-0567-4AB2-B56C-6929781138E3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4" id="{DC01C66D-503D-4F52-BA36-B6686AEF9C69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3" id="{815784AE-8CB9-410E-9E47-246B1AB03B18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2" id="{5C648E54-D481-4302-A04A-67AF5C32A2C2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" id="{E14DE9D0-E3AF-41E9-8FAC-0E4374576366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E2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A16"/>
    </sheetView>
  </sheetViews>
  <sheetFormatPr defaultColWidth="9.109375" defaultRowHeight="13.8" x14ac:dyDescent="0.3"/>
  <cols>
    <col min="1" max="1" width="34.6640625" style="1" customWidth="1"/>
    <col min="2" max="2" width="17.33203125" style="1" bestFit="1" customWidth="1"/>
    <col min="3" max="3" width="33.88671875" style="1" bestFit="1" customWidth="1"/>
    <col min="4" max="4" width="14.109375" style="1" customWidth="1"/>
    <col min="5" max="5" width="68.44140625" style="1" bestFit="1" customWidth="1"/>
    <col min="6" max="16384" width="9.109375" style="1"/>
  </cols>
  <sheetData>
    <row r="1" spans="1:5" x14ac:dyDescent="0.3">
      <c r="A1" s="2"/>
      <c r="B1" s="2"/>
      <c r="C1" s="3"/>
      <c r="D1" s="4"/>
    </row>
    <row r="2" spans="1:5" ht="15.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3">
      <c r="A3" s="34" t="s">
        <v>9</v>
      </c>
      <c r="B3" s="34" t="s">
        <v>24</v>
      </c>
      <c r="C3" s="7" t="s">
        <v>11</v>
      </c>
      <c r="D3" s="8">
        <v>1</v>
      </c>
      <c r="E3" s="17"/>
    </row>
    <row r="4" spans="1:5" x14ac:dyDescent="0.3">
      <c r="A4" s="34"/>
      <c r="B4" s="34"/>
      <c r="C4" s="7" t="s">
        <v>12</v>
      </c>
      <c r="D4" s="10">
        <v>8</v>
      </c>
      <c r="E4" s="9"/>
    </row>
    <row r="5" spans="1:5" x14ac:dyDescent="0.3">
      <c r="A5" s="34"/>
      <c r="B5" s="34"/>
      <c r="C5" s="7" t="s">
        <v>13</v>
      </c>
      <c r="D5" s="10">
        <f>D4*4</f>
        <v>32</v>
      </c>
      <c r="E5" s="9"/>
    </row>
    <row r="6" spans="1:5" x14ac:dyDescent="0.3">
      <c r="A6" s="34"/>
      <c r="B6" s="34"/>
      <c r="C6" s="7" t="s">
        <v>14</v>
      </c>
      <c r="D6" s="8">
        <v>2</v>
      </c>
      <c r="E6" s="9" t="s">
        <v>15</v>
      </c>
    </row>
    <row r="7" spans="1:5" x14ac:dyDescent="0.3">
      <c r="A7" s="34"/>
      <c r="B7" s="34"/>
      <c r="C7" s="7" t="s">
        <v>16</v>
      </c>
      <c r="D7" s="8">
        <v>2</v>
      </c>
      <c r="E7" s="9"/>
    </row>
    <row r="8" spans="1:5" x14ac:dyDescent="0.3">
      <c r="A8" s="34"/>
      <c r="B8" s="34"/>
      <c r="C8" s="7" t="s">
        <v>17</v>
      </c>
      <c r="D8" s="8" t="s">
        <v>63</v>
      </c>
      <c r="E8" s="9"/>
    </row>
    <row r="9" spans="1:5" x14ac:dyDescent="0.3">
      <c r="A9" s="34"/>
      <c r="B9" s="34"/>
      <c r="C9" s="7" t="s">
        <v>18</v>
      </c>
      <c r="D9" s="8" t="s">
        <v>19</v>
      </c>
      <c r="E9" s="9"/>
    </row>
    <row r="10" spans="1:5" s="20" customFormat="1" x14ac:dyDescent="0.3">
      <c r="A10" s="36" t="s">
        <v>69</v>
      </c>
      <c r="B10" s="38" t="s">
        <v>66</v>
      </c>
      <c r="C10" s="22" t="s">
        <v>11</v>
      </c>
      <c r="D10" s="23">
        <v>1</v>
      </c>
      <c r="E10" s="24"/>
    </row>
    <row r="11" spans="1:5" s="20" customFormat="1" x14ac:dyDescent="0.3">
      <c r="A11" s="37"/>
      <c r="B11" s="38"/>
      <c r="C11" s="22" t="s">
        <v>12</v>
      </c>
      <c r="D11" s="23">
        <v>8</v>
      </c>
      <c r="E11" s="24" t="s">
        <v>54</v>
      </c>
    </row>
    <row r="12" spans="1:5" s="20" customFormat="1" x14ac:dyDescent="0.3">
      <c r="A12" s="37"/>
      <c r="B12" s="38"/>
      <c r="C12" s="22" t="s">
        <v>13</v>
      </c>
      <c r="D12" s="23">
        <f>D11*4</f>
        <v>32</v>
      </c>
      <c r="E12" s="24" t="s">
        <v>55</v>
      </c>
    </row>
    <row r="13" spans="1:5" s="20" customFormat="1" x14ac:dyDescent="0.3">
      <c r="A13" s="37"/>
      <c r="B13" s="38"/>
      <c r="C13" s="22" t="s">
        <v>56</v>
      </c>
      <c r="D13" s="23">
        <v>2</v>
      </c>
      <c r="E13" s="24" t="s">
        <v>59</v>
      </c>
    </row>
    <row r="14" spans="1:5" s="20" customFormat="1" x14ac:dyDescent="0.3">
      <c r="A14" s="37"/>
      <c r="B14" s="38"/>
      <c r="C14" s="22" t="s">
        <v>16</v>
      </c>
      <c r="D14" s="23">
        <v>2</v>
      </c>
      <c r="E14" s="24" t="s">
        <v>57</v>
      </c>
    </row>
    <row r="15" spans="1:5" s="20" customFormat="1" x14ac:dyDescent="0.3">
      <c r="A15" s="37"/>
      <c r="B15" s="38"/>
      <c r="C15" s="22" t="s">
        <v>17</v>
      </c>
      <c r="D15" s="23" t="s">
        <v>63</v>
      </c>
      <c r="E15" s="24"/>
    </row>
    <row r="16" spans="1:5" s="20" customFormat="1" x14ac:dyDescent="0.3">
      <c r="A16" s="37"/>
      <c r="B16" s="38"/>
      <c r="C16" s="22" t="s">
        <v>18</v>
      </c>
      <c r="D16" s="23" t="s">
        <v>19</v>
      </c>
      <c r="E16" s="24"/>
    </row>
    <row r="17" spans="1:5" x14ac:dyDescent="0.3">
      <c r="A17" s="35" t="s">
        <v>20</v>
      </c>
      <c r="B17" s="35" t="s">
        <v>25</v>
      </c>
      <c r="C17" s="11" t="s">
        <v>11</v>
      </c>
      <c r="D17" s="12">
        <v>2</v>
      </c>
      <c r="E17" s="16"/>
    </row>
    <row r="18" spans="1:5" x14ac:dyDescent="0.3">
      <c r="A18" s="35"/>
      <c r="B18" s="35"/>
      <c r="C18" s="11" t="s">
        <v>12</v>
      </c>
      <c r="D18" s="12">
        <v>8</v>
      </c>
      <c r="E18" s="13"/>
    </row>
    <row r="19" spans="1:5" x14ac:dyDescent="0.3">
      <c r="A19" s="35"/>
      <c r="B19" s="35"/>
      <c r="C19" s="11" t="s">
        <v>13</v>
      </c>
      <c r="D19" s="12">
        <f>D18*4</f>
        <v>32</v>
      </c>
      <c r="E19" s="13"/>
    </row>
    <row r="20" spans="1:5" x14ac:dyDescent="0.3">
      <c r="A20" s="35"/>
      <c r="B20" s="35"/>
      <c r="C20" s="11" t="s">
        <v>50</v>
      </c>
      <c r="D20" s="12">
        <v>2</v>
      </c>
      <c r="E20" s="13" t="s">
        <v>49</v>
      </c>
    </row>
    <row r="21" spans="1:5" x14ac:dyDescent="0.3">
      <c r="A21" s="35"/>
      <c r="B21" s="35"/>
      <c r="C21" s="11" t="s">
        <v>16</v>
      </c>
      <c r="D21" s="12">
        <v>2</v>
      </c>
      <c r="E21" s="13"/>
    </row>
    <row r="22" spans="1:5" x14ac:dyDescent="0.3">
      <c r="A22" s="35"/>
      <c r="B22" s="35"/>
      <c r="C22" s="11" t="s">
        <v>17</v>
      </c>
      <c r="D22" s="12" t="s">
        <v>63</v>
      </c>
      <c r="E22" s="13"/>
    </row>
    <row r="23" spans="1:5" x14ac:dyDescent="0.3">
      <c r="A23" s="35"/>
      <c r="B23" s="35"/>
      <c r="C23" s="11" t="s">
        <v>18</v>
      </c>
      <c r="D23" s="12" t="s">
        <v>19</v>
      </c>
      <c r="E23" s="13"/>
    </row>
    <row r="24" spans="1:5" s="20" customFormat="1" ht="27.6" x14ac:dyDescent="0.3">
      <c r="A24" s="21" t="s">
        <v>51</v>
      </c>
      <c r="B24" s="21" t="s">
        <v>52</v>
      </c>
      <c r="C24" s="27" t="s">
        <v>53</v>
      </c>
      <c r="D24" s="18">
        <v>2</v>
      </c>
      <c r="E24" s="19" t="s">
        <v>70</v>
      </c>
    </row>
  </sheetData>
  <mergeCells count="6">
    <mergeCell ref="A3:A9"/>
    <mergeCell ref="B3:B9"/>
    <mergeCell ref="A17:A23"/>
    <mergeCell ref="B17:B23"/>
    <mergeCell ref="A10:A16"/>
    <mergeCell ref="B10:B1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0777A8C9-CFFA-48EA-9FAD-6340B6A3FD1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C3:C9</xm:sqref>
        </x14:conditionalFormatting>
        <x14:conditionalFormatting xmlns:xm="http://schemas.microsoft.com/office/excel/2006/main">
          <x14:cfRule type="expression" priority="71" id="{CB158CA8-9EA1-47A5-9843-356AE9B1BC84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D6:D8</xm:sqref>
        </x14:conditionalFormatting>
        <x14:conditionalFormatting xmlns:xm="http://schemas.microsoft.com/office/excel/2006/main">
          <x14:cfRule type="expression" priority="70" id="{B08ED01D-1922-4A7E-A7D4-CA92A42E0720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A17:C17 C18:C23</xm:sqref>
        </x14:conditionalFormatting>
        <x14:conditionalFormatting xmlns:xm="http://schemas.microsoft.com/office/excel/2006/main">
          <x14:cfRule type="expression" priority="68" id="{EC4785EB-CCB5-4AA3-B8AD-E9A200226E70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D18:D22</xm:sqref>
        </x14:conditionalFormatting>
        <x14:conditionalFormatting xmlns:xm="http://schemas.microsoft.com/office/excel/2006/main">
          <x14:cfRule type="expression" priority="64" id="{F70737A1-F5D5-478A-957B-6A50E410284F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60" id="{7616DE77-64AC-4C74-87DD-7F00B01A9381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63" id="{EDEAFD44-D94D-4941-8FF8-A23C6211CD7D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D4:D5</xm:sqref>
        </x14:conditionalFormatting>
        <x14:conditionalFormatting xmlns:xm="http://schemas.microsoft.com/office/excel/2006/main">
          <x14:cfRule type="expression" priority="59" id="{5B5952CE-CD48-48A2-9BC8-79D7526B5E63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55" id="{15B948C5-7461-43FF-9DAD-13AA462E34C5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7" id="{51E0DF89-F753-4DA7-AC90-13E328B9F02F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56" id="{CF30DEFD-D7D8-4A18-843A-E2E7238653AC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54" id="{7710F88E-43E7-48DB-A9B4-7FFB7CAAFAA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3" id="{027789E6-7F48-451E-BA37-A6F149C55323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52" id="{A7246ABC-9305-4FE2-8146-B6A34373CD96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51" id="{ABABD532-ED04-4D2F-8302-127DF1CA86E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50" id="{054E2108-2497-4970-9917-2C4C2FE7AA0A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49" id="{DDEF8433-1574-4B7F-B355-BBC903DD3971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48" id="{9D6247C9-7EF5-403A-877E-AD291E8BFB56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47" id="{8D19660D-3C1C-4FA1-99A8-529E8C2875A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46" id="{8482ED2E-C0FB-4660-9C59-9C469B53849E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44" id="{7BFBD1C2-6F74-4B8D-BEAF-F9DF8AB7F0BD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31" id="{DA650E14-760B-40FB-8454-46AC186D6247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7" id="{7F03EF90-41AE-45B5-BD51-D78D073B755A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6" id="{433B2D99-5BC4-4E0D-9027-6490AE869219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2" id="{D47F1AD4-B934-4347-A81A-E5F76C74B5AF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5" id="{2229B851-3784-4B4B-A603-E23288A11F7F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A10:C10 C11:C16</xm:sqref>
        </x14:conditionalFormatting>
        <x14:conditionalFormatting xmlns:xm="http://schemas.microsoft.com/office/excel/2006/main">
          <x14:cfRule type="expression" priority="14" id="{D8BDD101-F9BA-4F22-BB29-15FB7390F973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D11:D14</xm:sqref>
        </x14:conditionalFormatting>
        <x14:conditionalFormatting xmlns:xm="http://schemas.microsoft.com/office/excel/2006/main">
          <x14:cfRule type="expression" priority="10" id="{75A8B4FC-995D-47BA-99B4-D3413CDC6D91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9" id="{CE48558B-B09C-4D31-B19B-EBA2F99997CD}">
            <xm:f>'/Users/shashankjain/Library/Containers/com.microsoft.Excel/Data/Documents/\Users\toneltz\Downloads\Users\Anandakumar.k\Documents\OLD\[ROC-RA-FM-iRAFM_Hadoop_Sizing_customername_ddMonYYYY_v.xx.xls_V.3.5.xlsx]Input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8" id="{950DA2D1-80CE-482D-A39E-ED759BE0AB90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7" id="{2CB3E2CF-B90C-4DFB-8AD8-14E304BF9E69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6" id="{AD27E97C-4120-4EA0-9E4B-F806BE263A3D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5" id="{838C543D-0C09-466D-AF52-29D17ADD48FE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4" id="{3E3956EB-F796-46B7-AC68-422E68C69A29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3" id="{A1E21F50-2BF6-41E6-99EC-ADCD144D4BDC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2" id="{7EDEBB96-5245-4FB9-85EA-274749376649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CF2BEB0-F4AC-4996-A1DD-6B67CE0AEB14}">
            <xm:f>'\Users\toneltz\Downloads\Users\Anandakumar.k\Documents\OLD\[ROC-RA-FM-iRAFM_Hadoop_Sizing_customername_ddMonYYYY_v.xx.xls_V.3.5.xlsx]Input Sheet'!#REF!="RAOnly"</xm:f>
            <x14:dxf>
              <fill>
                <patternFill>
                  <bgColor theme="1"/>
                </patternFill>
              </fill>
            </x14:dxf>
          </x14:cfRule>
          <xm:sqref>E16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0:B43"/>
  <sheetViews>
    <sheetView zoomScale="98" zoomScaleNormal="98" workbookViewId="0">
      <selection activeCell="W27" sqref="W27"/>
    </sheetView>
  </sheetViews>
  <sheetFormatPr defaultRowHeight="14.4" x14ac:dyDescent="0.3"/>
  <sheetData>
    <row r="20" spans="2:2" x14ac:dyDescent="0.3">
      <c r="B20" s="25"/>
    </row>
    <row r="43" spans="2:2" x14ac:dyDescent="0.3">
      <c r="B43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"/>
  <sheetViews>
    <sheetView workbookViewId="0">
      <selection activeCell="F8" sqref="F8"/>
    </sheetView>
  </sheetViews>
  <sheetFormatPr defaultColWidth="8.88671875" defaultRowHeight="14.4" x14ac:dyDescent="0.3"/>
  <cols>
    <col min="1" max="1" width="19.109375" bestFit="1" customWidth="1"/>
  </cols>
  <sheetData>
    <row r="1" spans="1:18" x14ac:dyDescent="0.3">
      <c r="A1" t="s">
        <v>26</v>
      </c>
      <c r="B1">
        <v>300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8" x14ac:dyDescent="0.3">
      <c r="A2" t="s">
        <v>27</v>
      </c>
      <c r="B2">
        <f>B1/COUNT(B4:Q4)</f>
        <v>18.75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8" x14ac:dyDescent="0.3"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</row>
    <row r="4" spans="1:18" x14ac:dyDescent="0.3">
      <c r="A4" t="s">
        <v>44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</row>
    <row r="5" spans="1:18" x14ac:dyDescent="0.3">
      <c r="A5" t="s">
        <v>45</v>
      </c>
      <c r="B5">
        <f>$B$2</f>
        <v>18.75</v>
      </c>
      <c r="C5">
        <f t="shared" ref="C5:Q5" si="0">$B$2</f>
        <v>18.75</v>
      </c>
      <c r="D5">
        <f t="shared" si="0"/>
        <v>18.75</v>
      </c>
      <c r="E5">
        <f t="shared" si="0"/>
        <v>18.75</v>
      </c>
      <c r="F5">
        <f t="shared" si="0"/>
        <v>18.75</v>
      </c>
      <c r="G5">
        <f t="shared" si="0"/>
        <v>18.75</v>
      </c>
      <c r="H5">
        <f t="shared" si="0"/>
        <v>18.75</v>
      </c>
      <c r="I5">
        <f t="shared" si="0"/>
        <v>18.75</v>
      </c>
      <c r="J5">
        <f t="shared" si="0"/>
        <v>18.75</v>
      </c>
      <c r="K5">
        <f t="shared" si="0"/>
        <v>18.75</v>
      </c>
      <c r="L5">
        <f t="shared" si="0"/>
        <v>18.75</v>
      </c>
      <c r="M5">
        <f t="shared" si="0"/>
        <v>18.75</v>
      </c>
      <c r="N5">
        <f t="shared" si="0"/>
        <v>18.75</v>
      </c>
      <c r="O5">
        <f t="shared" si="0"/>
        <v>18.75</v>
      </c>
      <c r="P5">
        <f t="shared" si="0"/>
        <v>18.75</v>
      </c>
      <c r="Q5">
        <f t="shared" si="0"/>
        <v>18.75</v>
      </c>
      <c r="R5">
        <f>SUM(B5:Q5)</f>
        <v>300</v>
      </c>
    </row>
    <row r="7" spans="1:18" x14ac:dyDescent="0.3">
      <c r="A7" t="s">
        <v>46</v>
      </c>
      <c r="B7" s="5">
        <f>B5*6</f>
        <v>112.5</v>
      </c>
    </row>
    <row r="8" spans="1:18" x14ac:dyDescent="0.3">
      <c r="A8" t="s">
        <v>47</v>
      </c>
      <c r="B8" s="5">
        <f>B4*0.5</f>
        <v>50</v>
      </c>
    </row>
  </sheetData>
  <mergeCells count="1">
    <mergeCell ref="C1:Q2"/>
  </mergeCells>
  <phoneticPr fontId="1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0092D77655A4481116F08DD7A7BA8" ma:contentTypeVersion="14" ma:contentTypeDescription="Create a new document." ma:contentTypeScope="" ma:versionID="4454badec475e8911e36a764196fe28d">
  <xsd:schema xmlns:xsd="http://www.w3.org/2001/XMLSchema" xmlns:xs="http://www.w3.org/2001/XMLSchema" xmlns:p="http://schemas.microsoft.com/office/2006/metadata/properties" xmlns:ns1="http://schemas.microsoft.com/sharepoint/v3" xmlns:ns2="504d87cb-2d4b-46a6-81fb-c95fd9f164f0" xmlns:ns3="1db8a572-558c-4eb2-ab05-41c3926a2390" targetNamespace="http://schemas.microsoft.com/office/2006/metadata/properties" ma:root="true" ma:fieldsID="abef70fe5b74cec0b803d2055ba1c231" ns1:_="" ns2:_="" ns3:_="">
    <xsd:import namespace="http://schemas.microsoft.com/sharepoint/v3"/>
    <xsd:import namespace="504d87cb-2d4b-46a6-81fb-c95fd9f164f0"/>
    <xsd:import namespace="1db8a572-558c-4eb2-ab05-41c3926a23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d87cb-2d4b-46a6-81fb-c95fd9f16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8a572-558c-4eb2-ab05-41c3926a239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F83B44-869F-42A2-946C-694071F0EA91}">
  <ds:schemaRefs>
    <ds:schemaRef ds:uri="http://schemas.microsoft.com/office/2006/metadata/properties"/>
    <ds:schemaRef ds:uri="1db8a572-558c-4eb2-ab05-41c3926a2390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04d87cb-2d4b-46a6-81fb-c95fd9f164f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9F14DE-8A7A-4A1D-B1E5-63C1F577A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49B250-2095-4D48-B2EC-808AD3A1D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4d87cb-2d4b-46a6-81fb-c95fd9f164f0"/>
    <ds:schemaRef ds:uri="1db8a572-558c-4eb2-ab05-41c3926a23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</vt:lpstr>
      <vt:lpstr>TEST</vt:lpstr>
      <vt:lpstr>PRODUCTION (&amp; HA)</vt:lpstr>
      <vt:lpstr>Architecture Diagram - DI</vt:lpstr>
      <vt:lpstr>Assumptions</vt:lpstr>
    </vt:vector>
  </TitlesOfParts>
  <Manager/>
  <Company>sl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Hardware Recommendation Document</dc:title>
  <dc:subject/>
  <dc:creator>Bid Management</dc:creator>
  <cp:keywords/>
  <dc:description/>
  <cp:lastModifiedBy>Samith Shetty</cp:lastModifiedBy>
  <cp:revision/>
  <dcterms:created xsi:type="dcterms:W3CDTF">2011-05-19T04:21:45Z</dcterms:created>
  <dcterms:modified xsi:type="dcterms:W3CDTF">2022-04-07T09:30:36Z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0x0101009270092D77655A4481116F08DD7A7BA8</vt:lpwstr>
  </property>
  <property fmtid="{D5CDD505-2E9C-101B-9397-08002B2CF9AE}" pid="3" name="_NewReviewCycle">
    <vt:lpwstr/>
  </property>
</Properties>
</file>